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nelisser\Documents\Dev\TriloTracker\"/>
    </mc:Choice>
  </mc:AlternateContent>
  <xr:revisionPtr revIDLastSave="0" documentId="13_ncr:1_{A20239DB-37D8-4640-BABF-5679A1B4D6BB}" xr6:coauthVersionLast="45" xr6:coauthVersionMax="45" xr10:uidLastSave="{00000000-0000-0000-0000-000000000000}"/>
  <bookViews>
    <workbookView xWindow="-120" yWindow="-120" windowWidth="29040" windowHeight="15840" activeTab="5" xr2:uid="{05508442-67C7-4416-A49D-D013656409C1}"/>
  </bookViews>
  <sheets>
    <sheet name="Sheet1" sheetId="1" r:id="rId1"/>
    <sheet name="432" sheetId="3" r:id="rId2"/>
    <sheet name="434" sheetId="4" r:id="rId3"/>
    <sheet name="436" sheetId="5" r:id="rId4"/>
    <sheet name="438" sheetId="8" r:id="rId5"/>
    <sheet name="440" sheetId="2" r:id="rId6"/>
    <sheet name="442" sheetId="6" r:id="rId7"/>
    <sheet name="444" sheetId="7" r:id="rId8"/>
    <sheet name="446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0" i="2" l="1"/>
  <c r="H111" i="2"/>
  <c r="H112" i="2"/>
  <c r="H113" i="2"/>
  <c r="H114" i="2"/>
  <c r="H115" i="2"/>
  <c r="H116" i="2"/>
  <c r="H117" i="2"/>
  <c r="H118" i="2"/>
  <c r="H119" i="2"/>
  <c r="H120" i="2"/>
  <c r="H121" i="2"/>
  <c r="G111" i="2"/>
  <c r="G112" i="2"/>
  <c r="G113" i="2"/>
  <c r="G114" i="2"/>
  <c r="G115" i="2"/>
  <c r="G116" i="2"/>
  <c r="G117" i="2"/>
  <c r="G118" i="2"/>
  <c r="G119" i="2"/>
  <c r="G120" i="2"/>
  <c r="G121" i="2"/>
  <c r="G110" i="2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2" i="2"/>
  <c r="G3" i="3" l="1"/>
  <c r="G4" i="3"/>
  <c r="G5" i="3"/>
  <c r="G6" i="3"/>
  <c r="H6" i="3" s="1"/>
  <c r="L6" i="3" s="1"/>
  <c r="J6" i="3" s="1"/>
  <c r="G7" i="3"/>
  <c r="G8" i="3"/>
  <c r="G9" i="3"/>
  <c r="G10" i="3"/>
  <c r="H10" i="3" s="1"/>
  <c r="L10" i="3" s="1"/>
  <c r="G11" i="3"/>
  <c r="G12" i="3"/>
  <c r="G13" i="3"/>
  <c r="G14" i="3"/>
  <c r="H14" i="3" s="1"/>
  <c r="L14" i="3" s="1"/>
  <c r="G15" i="3"/>
  <c r="G16" i="3"/>
  <c r="G17" i="3"/>
  <c r="G18" i="3"/>
  <c r="G19" i="3"/>
  <c r="G20" i="3"/>
  <c r="H20" i="3" s="1"/>
  <c r="L20" i="3" s="1"/>
  <c r="G21" i="3"/>
  <c r="G22" i="3"/>
  <c r="H22" i="3" s="1"/>
  <c r="L22" i="3" s="1"/>
  <c r="G23" i="3"/>
  <c r="G24" i="3"/>
  <c r="H24" i="3" s="1"/>
  <c r="L24" i="3" s="1"/>
  <c r="G25" i="3"/>
  <c r="G26" i="3"/>
  <c r="H26" i="3" s="1"/>
  <c r="L26" i="3" s="1"/>
  <c r="G27" i="3"/>
  <c r="G28" i="3"/>
  <c r="G29" i="3"/>
  <c r="G30" i="3"/>
  <c r="H30" i="3" s="1"/>
  <c r="L30" i="3" s="1"/>
  <c r="G31" i="3"/>
  <c r="G32" i="3"/>
  <c r="G33" i="3"/>
  <c r="G34" i="3"/>
  <c r="G35" i="3"/>
  <c r="G36" i="3"/>
  <c r="H36" i="3" s="1"/>
  <c r="L36" i="3" s="1"/>
  <c r="G37" i="3"/>
  <c r="G38" i="3"/>
  <c r="G39" i="3"/>
  <c r="G40" i="3"/>
  <c r="G41" i="3"/>
  <c r="G42" i="3"/>
  <c r="G43" i="3"/>
  <c r="G44" i="3"/>
  <c r="G45" i="3"/>
  <c r="G46" i="3"/>
  <c r="H46" i="3" s="1"/>
  <c r="L46" i="3" s="1"/>
  <c r="G47" i="3"/>
  <c r="G48" i="3"/>
  <c r="H48" i="3" s="1"/>
  <c r="L48" i="3" s="1"/>
  <c r="G49" i="3"/>
  <c r="G50" i="3"/>
  <c r="H50" i="3" s="1"/>
  <c r="L50" i="3" s="1"/>
  <c r="G51" i="3"/>
  <c r="G52" i="3"/>
  <c r="H52" i="3" s="1"/>
  <c r="L52" i="3" s="1"/>
  <c r="G53" i="3"/>
  <c r="G54" i="3"/>
  <c r="H54" i="3" s="1"/>
  <c r="L54" i="3" s="1"/>
  <c r="G55" i="3"/>
  <c r="G56" i="3"/>
  <c r="G57" i="3"/>
  <c r="G58" i="3"/>
  <c r="H58" i="3" s="1"/>
  <c r="L58" i="3" s="1"/>
  <c r="G59" i="3"/>
  <c r="G60" i="3"/>
  <c r="G61" i="3"/>
  <c r="G2" i="3"/>
  <c r="I3" i="2"/>
  <c r="I4" i="2"/>
  <c r="I5" i="2"/>
  <c r="J5" i="2" s="1"/>
  <c r="I6" i="2"/>
  <c r="J6" i="2" s="1"/>
  <c r="I7" i="2"/>
  <c r="I8" i="2"/>
  <c r="I9" i="2"/>
  <c r="J9" i="2" s="1"/>
  <c r="I10" i="2"/>
  <c r="J10" i="2" s="1"/>
  <c r="I11" i="2"/>
  <c r="I12" i="2"/>
  <c r="I13" i="2"/>
  <c r="J13" i="2" s="1"/>
  <c r="I14" i="2"/>
  <c r="J14" i="2" s="1"/>
  <c r="I15" i="2"/>
  <c r="I16" i="2"/>
  <c r="I17" i="2"/>
  <c r="J17" i="2" s="1"/>
  <c r="I18" i="2"/>
  <c r="J18" i="2" s="1"/>
  <c r="I19" i="2"/>
  <c r="I20" i="2"/>
  <c r="I21" i="2"/>
  <c r="J21" i="2" s="1"/>
  <c r="I22" i="2"/>
  <c r="J22" i="2" s="1"/>
  <c r="I23" i="2"/>
  <c r="I24" i="2"/>
  <c r="I25" i="2"/>
  <c r="J25" i="2" s="1"/>
  <c r="I26" i="2"/>
  <c r="J26" i="2" s="1"/>
  <c r="I27" i="2"/>
  <c r="I28" i="2"/>
  <c r="I29" i="2"/>
  <c r="I30" i="2"/>
  <c r="J30" i="2" s="1"/>
  <c r="I31" i="2"/>
  <c r="I32" i="2"/>
  <c r="I33" i="2"/>
  <c r="I34" i="2"/>
  <c r="J34" i="2" s="1"/>
  <c r="I35" i="2"/>
  <c r="I36" i="2"/>
  <c r="I37" i="2"/>
  <c r="J37" i="2" s="1"/>
  <c r="I38" i="2"/>
  <c r="J38" i="2" s="1"/>
  <c r="I39" i="2"/>
  <c r="I40" i="2"/>
  <c r="I41" i="2"/>
  <c r="J41" i="2" s="1"/>
  <c r="I42" i="2"/>
  <c r="J42" i="2" s="1"/>
  <c r="I43" i="2"/>
  <c r="I44" i="2"/>
  <c r="I45" i="2"/>
  <c r="J45" i="2" s="1"/>
  <c r="I46" i="2"/>
  <c r="I47" i="2"/>
  <c r="I48" i="2"/>
  <c r="I49" i="2"/>
  <c r="J49" i="2" s="1"/>
  <c r="I50" i="2"/>
  <c r="J50" i="2" s="1"/>
  <c r="I51" i="2"/>
  <c r="I52" i="2"/>
  <c r="I53" i="2"/>
  <c r="J53" i="2" s="1"/>
  <c r="I54" i="2"/>
  <c r="J54" i="2" s="1"/>
  <c r="I55" i="2"/>
  <c r="I56" i="2"/>
  <c r="I57" i="2"/>
  <c r="J57" i="2" s="1"/>
  <c r="I58" i="2"/>
  <c r="J58" i="2" s="1"/>
  <c r="I59" i="2"/>
  <c r="I60" i="2"/>
  <c r="I61" i="2"/>
  <c r="I2" i="2"/>
  <c r="J2" i="2" s="1"/>
  <c r="E109" i="3"/>
  <c r="F109" i="3" s="1"/>
  <c r="I61" i="3" s="1"/>
  <c r="M61" i="3" s="1"/>
  <c r="E108" i="3"/>
  <c r="F108" i="3" s="1"/>
  <c r="E107" i="3"/>
  <c r="F107" i="3" s="1"/>
  <c r="E106" i="3"/>
  <c r="F106" i="3" s="1"/>
  <c r="I58" i="3" s="1"/>
  <c r="M58" i="3" s="1"/>
  <c r="E105" i="3"/>
  <c r="F105" i="3" s="1"/>
  <c r="E104" i="3"/>
  <c r="F104" i="3" s="1"/>
  <c r="E103" i="3"/>
  <c r="F103" i="3" s="1"/>
  <c r="E102" i="3"/>
  <c r="F102" i="3" s="1"/>
  <c r="I54" i="3" s="1"/>
  <c r="M54" i="3" s="1"/>
  <c r="E101" i="3"/>
  <c r="F101" i="3" s="1"/>
  <c r="E100" i="3"/>
  <c r="F100" i="3" s="1"/>
  <c r="E99" i="3"/>
  <c r="F99" i="3" s="1"/>
  <c r="E98" i="3"/>
  <c r="F98" i="3" s="1"/>
  <c r="I50" i="3" s="1"/>
  <c r="M50" i="3" s="1"/>
  <c r="E97" i="3"/>
  <c r="F97" i="3" s="1"/>
  <c r="E96" i="3"/>
  <c r="F96" i="3" s="1"/>
  <c r="E95" i="3"/>
  <c r="F95" i="3" s="1"/>
  <c r="E94" i="3"/>
  <c r="F94" i="3" s="1"/>
  <c r="I46" i="3" s="1"/>
  <c r="M46" i="3" s="1"/>
  <c r="E93" i="3"/>
  <c r="F93" i="3" s="1"/>
  <c r="E92" i="3"/>
  <c r="F92" i="3" s="1"/>
  <c r="E91" i="3"/>
  <c r="F91" i="3" s="1"/>
  <c r="E90" i="3"/>
  <c r="F90" i="3" s="1"/>
  <c r="I42" i="3" s="1"/>
  <c r="M42" i="3" s="1"/>
  <c r="E89" i="3"/>
  <c r="F89" i="3" s="1"/>
  <c r="E88" i="3"/>
  <c r="F88" i="3" s="1"/>
  <c r="E87" i="3"/>
  <c r="F87" i="3" s="1"/>
  <c r="E86" i="3"/>
  <c r="F86" i="3" s="1"/>
  <c r="I38" i="3" s="1"/>
  <c r="M38" i="3" s="1"/>
  <c r="E85" i="3"/>
  <c r="F85" i="3" s="1"/>
  <c r="E84" i="3"/>
  <c r="F84" i="3" s="1"/>
  <c r="E83" i="3"/>
  <c r="F83" i="3" s="1"/>
  <c r="E82" i="3"/>
  <c r="F82" i="3" s="1"/>
  <c r="I34" i="3" s="1"/>
  <c r="M34" i="3" s="1"/>
  <c r="E81" i="3"/>
  <c r="F81" i="3" s="1"/>
  <c r="E80" i="3"/>
  <c r="F80" i="3" s="1"/>
  <c r="E79" i="3"/>
  <c r="F79" i="3" s="1"/>
  <c r="E78" i="3"/>
  <c r="F78" i="3" s="1"/>
  <c r="I30" i="3" s="1"/>
  <c r="M30" i="3" s="1"/>
  <c r="E77" i="3"/>
  <c r="F77" i="3" s="1"/>
  <c r="E76" i="3"/>
  <c r="F76" i="3" s="1"/>
  <c r="E75" i="3"/>
  <c r="F75" i="3" s="1"/>
  <c r="F74" i="3"/>
  <c r="I26" i="3" s="1"/>
  <c r="M26" i="3" s="1"/>
  <c r="E74" i="3"/>
  <c r="E73" i="3"/>
  <c r="F73" i="3" s="1"/>
  <c r="E72" i="3"/>
  <c r="F72" i="3" s="1"/>
  <c r="I24" i="3" s="1"/>
  <c r="M24" i="3" s="1"/>
  <c r="E71" i="3"/>
  <c r="F71" i="3" s="1"/>
  <c r="I23" i="3" s="1"/>
  <c r="M23" i="3" s="1"/>
  <c r="E70" i="3"/>
  <c r="F70" i="3" s="1"/>
  <c r="I22" i="3" s="1"/>
  <c r="M22" i="3" s="1"/>
  <c r="E69" i="3"/>
  <c r="F69" i="3" s="1"/>
  <c r="I21" i="3" s="1"/>
  <c r="M21" i="3" s="1"/>
  <c r="E68" i="3"/>
  <c r="F68" i="3" s="1"/>
  <c r="I20" i="3" s="1"/>
  <c r="M20" i="3" s="1"/>
  <c r="E67" i="3"/>
  <c r="F67" i="3" s="1"/>
  <c r="E66" i="3"/>
  <c r="F66" i="3" s="1"/>
  <c r="I18" i="3" s="1"/>
  <c r="M18" i="3" s="1"/>
  <c r="E65" i="3"/>
  <c r="F65" i="3" s="1"/>
  <c r="E64" i="3"/>
  <c r="F64" i="3" s="1"/>
  <c r="I16" i="3" s="1"/>
  <c r="M16" i="3" s="1"/>
  <c r="E63" i="3"/>
  <c r="F63" i="3" s="1"/>
  <c r="F62" i="3"/>
  <c r="E62" i="3"/>
  <c r="H61" i="3"/>
  <c r="L61" i="3" s="1"/>
  <c r="F61" i="3"/>
  <c r="I13" i="3" s="1"/>
  <c r="M13" i="3" s="1"/>
  <c r="E61" i="3"/>
  <c r="I60" i="3"/>
  <c r="M60" i="3" s="1"/>
  <c r="H60" i="3"/>
  <c r="L60" i="3" s="1"/>
  <c r="F60" i="3"/>
  <c r="I12" i="3" s="1"/>
  <c r="M12" i="3" s="1"/>
  <c r="E60" i="3"/>
  <c r="I59" i="3"/>
  <c r="M59" i="3" s="1"/>
  <c r="H59" i="3"/>
  <c r="L59" i="3" s="1"/>
  <c r="E59" i="3"/>
  <c r="F59" i="3" s="1"/>
  <c r="I11" i="3" s="1"/>
  <c r="M11" i="3" s="1"/>
  <c r="E58" i="3"/>
  <c r="F58" i="3" s="1"/>
  <c r="I10" i="3" s="1"/>
  <c r="M10" i="3" s="1"/>
  <c r="I57" i="3"/>
  <c r="M57" i="3" s="1"/>
  <c r="H57" i="3"/>
  <c r="L57" i="3" s="1"/>
  <c r="J57" i="3" s="1"/>
  <c r="E57" i="3"/>
  <c r="F57" i="3" s="1"/>
  <c r="I9" i="3" s="1"/>
  <c r="M9" i="3" s="1"/>
  <c r="I56" i="3"/>
  <c r="M56" i="3" s="1"/>
  <c r="H56" i="3"/>
  <c r="L56" i="3" s="1"/>
  <c r="E56" i="3"/>
  <c r="F56" i="3" s="1"/>
  <c r="I8" i="3" s="1"/>
  <c r="M8" i="3" s="1"/>
  <c r="I55" i="3"/>
  <c r="M55" i="3" s="1"/>
  <c r="H55" i="3"/>
  <c r="L55" i="3" s="1"/>
  <c r="E55" i="3"/>
  <c r="F55" i="3" s="1"/>
  <c r="I7" i="3" s="1"/>
  <c r="M7" i="3" s="1"/>
  <c r="E54" i="3"/>
  <c r="F54" i="3" s="1"/>
  <c r="I6" i="3" s="1"/>
  <c r="M6" i="3" s="1"/>
  <c r="I53" i="3"/>
  <c r="M53" i="3" s="1"/>
  <c r="H53" i="3"/>
  <c r="L53" i="3" s="1"/>
  <c r="F53" i="3"/>
  <c r="I5" i="3" s="1"/>
  <c r="M5" i="3" s="1"/>
  <c r="E53" i="3"/>
  <c r="I52" i="3"/>
  <c r="M52" i="3" s="1"/>
  <c r="F52" i="3"/>
  <c r="I4" i="3" s="1"/>
  <c r="M4" i="3" s="1"/>
  <c r="E52" i="3"/>
  <c r="I51" i="3"/>
  <c r="M51" i="3" s="1"/>
  <c r="H51" i="3"/>
  <c r="L51" i="3" s="1"/>
  <c r="E51" i="3"/>
  <c r="F51" i="3" s="1"/>
  <c r="I3" i="3" s="1"/>
  <c r="M3" i="3" s="1"/>
  <c r="E50" i="3"/>
  <c r="F50" i="3" s="1"/>
  <c r="I2" i="3" s="1"/>
  <c r="M2" i="3" s="1"/>
  <c r="I49" i="3"/>
  <c r="M49" i="3" s="1"/>
  <c r="H49" i="3"/>
  <c r="L49" i="3" s="1"/>
  <c r="J49" i="3" s="1"/>
  <c r="E49" i="3"/>
  <c r="F49" i="3" s="1"/>
  <c r="I48" i="3"/>
  <c r="M48" i="3" s="1"/>
  <c r="E48" i="3"/>
  <c r="F48" i="3" s="1"/>
  <c r="I47" i="3"/>
  <c r="M47" i="3" s="1"/>
  <c r="H47" i="3"/>
  <c r="L47" i="3" s="1"/>
  <c r="E47" i="3"/>
  <c r="F47" i="3" s="1"/>
  <c r="E46" i="3"/>
  <c r="F46" i="3" s="1"/>
  <c r="I45" i="3"/>
  <c r="M45" i="3" s="1"/>
  <c r="H45" i="3"/>
  <c r="L45" i="3" s="1"/>
  <c r="F45" i="3"/>
  <c r="E45" i="3"/>
  <c r="I44" i="3"/>
  <c r="M44" i="3" s="1"/>
  <c r="H44" i="3"/>
  <c r="L44" i="3" s="1"/>
  <c r="F44" i="3"/>
  <c r="E44" i="3"/>
  <c r="I43" i="3"/>
  <c r="M43" i="3" s="1"/>
  <c r="H43" i="3"/>
  <c r="L43" i="3" s="1"/>
  <c r="E43" i="3"/>
  <c r="F43" i="3" s="1"/>
  <c r="H42" i="3"/>
  <c r="L42" i="3" s="1"/>
  <c r="E42" i="3"/>
  <c r="F42" i="3" s="1"/>
  <c r="I41" i="3"/>
  <c r="M41" i="3" s="1"/>
  <c r="H41" i="3"/>
  <c r="L41" i="3" s="1"/>
  <c r="J41" i="3" s="1"/>
  <c r="E41" i="3"/>
  <c r="F41" i="3" s="1"/>
  <c r="I40" i="3"/>
  <c r="M40" i="3" s="1"/>
  <c r="H40" i="3"/>
  <c r="L40" i="3" s="1"/>
  <c r="E40" i="3"/>
  <c r="F40" i="3" s="1"/>
  <c r="L39" i="3"/>
  <c r="I39" i="3"/>
  <c r="M39" i="3" s="1"/>
  <c r="H39" i="3"/>
  <c r="E39" i="3"/>
  <c r="F39" i="3" s="1"/>
  <c r="H38" i="3"/>
  <c r="L38" i="3" s="1"/>
  <c r="E38" i="3"/>
  <c r="F38" i="3" s="1"/>
  <c r="I37" i="3"/>
  <c r="M37" i="3" s="1"/>
  <c r="H37" i="3"/>
  <c r="L37" i="3" s="1"/>
  <c r="F37" i="3"/>
  <c r="E37" i="3"/>
  <c r="I36" i="3"/>
  <c r="M36" i="3" s="1"/>
  <c r="E36" i="3"/>
  <c r="F36" i="3" s="1"/>
  <c r="I35" i="3"/>
  <c r="M35" i="3" s="1"/>
  <c r="H35" i="3"/>
  <c r="L35" i="3" s="1"/>
  <c r="J35" i="3" s="1"/>
  <c r="E35" i="3"/>
  <c r="F35" i="3" s="1"/>
  <c r="H34" i="3"/>
  <c r="L34" i="3" s="1"/>
  <c r="E34" i="3"/>
  <c r="F34" i="3" s="1"/>
  <c r="I33" i="3"/>
  <c r="M33" i="3" s="1"/>
  <c r="H33" i="3"/>
  <c r="L33" i="3" s="1"/>
  <c r="E33" i="3"/>
  <c r="F33" i="3" s="1"/>
  <c r="I32" i="3"/>
  <c r="M32" i="3" s="1"/>
  <c r="H32" i="3"/>
  <c r="L32" i="3" s="1"/>
  <c r="J32" i="3" s="1"/>
  <c r="E32" i="3"/>
  <c r="F32" i="3" s="1"/>
  <c r="I31" i="3"/>
  <c r="M31" i="3" s="1"/>
  <c r="H31" i="3"/>
  <c r="L31" i="3" s="1"/>
  <c r="E31" i="3"/>
  <c r="F31" i="3" s="1"/>
  <c r="E30" i="3"/>
  <c r="F30" i="3" s="1"/>
  <c r="I29" i="3"/>
  <c r="M29" i="3" s="1"/>
  <c r="H29" i="3"/>
  <c r="L29" i="3" s="1"/>
  <c r="E29" i="3"/>
  <c r="F29" i="3" s="1"/>
  <c r="I28" i="3"/>
  <c r="M28" i="3" s="1"/>
  <c r="H28" i="3"/>
  <c r="L28" i="3" s="1"/>
  <c r="E28" i="3"/>
  <c r="F28" i="3" s="1"/>
  <c r="I27" i="3"/>
  <c r="M27" i="3" s="1"/>
  <c r="H27" i="3"/>
  <c r="L27" i="3" s="1"/>
  <c r="E27" i="3"/>
  <c r="F27" i="3" s="1"/>
  <c r="E26" i="3"/>
  <c r="F26" i="3" s="1"/>
  <c r="I25" i="3"/>
  <c r="M25" i="3" s="1"/>
  <c r="H25" i="3"/>
  <c r="L25" i="3" s="1"/>
  <c r="E25" i="3"/>
  <c r="F25" i="3" s="1"/>
  <c r="E24" i="3"/>
  <c r="F24" i="3" s="1"/>
  <c r="H23" i="3"/>
  <c r="L23" i="3" s="1"/>
  <c r="E23" i="3"/>
  <c r="F23" i="3" s="1"/>
  <c r="E22" i="3"/>
  <c r="F22" i="3" s="1"/>
  <c r="H21" i="3"/>
  <c r="L21" i="3" s="1"/>
  <c r="E21" i="3"/>
  <c r="F21" i="3" s="1"/>
  <c r="E20" i="3"/>
  <c r="F20" i="3" s="1"/>
  <c r="I19" i="3"/>
  <c r="M19" i="3" s="1"/>
  <c r="H19" i="3"/>
  <c r="L19" i="3" s="1"/>
  <c r="J19" i="3" s="1"/>
  <c r="E19" i="3"/>
  <c r="F19" i="3" s="1"/>
  <c r="H18" i="3"/>
  <c r="L18" i="3" s="1"/>
  <c r="E18" i="3"/>
  <c r="F18" i="3" s="1"/>
  <c r="I17" i="3"/>
  <c r="M17" i="3" s="1"/>
  <c r="H17" i="3"/>
  <c r="L17" i="3" s="1"/>
  <c r="E17" i="3"/>
  <c r="F17" i="3" s="1"/>
  <c r="H16" i="3"/>
  <c r="L16" i="3" s="1"/>
  <c r="E16" i="3"/>
  <c r="F16" i="3" s="1"/>
  <c r="I15" i="3"/>
  <c r="M15" i="3" s="1"/>
  <c r="H15" i="3"/>
  <c r="L15" i="3" s="1"/>
  <c r="E15" i="3"/>
  <c r="F15" i="3" s="1"/>
  <c r="I14" i="3"/>
  <c r="M14" i="3" s="1"/>
  <c r="E14" i="3"/>
  <c r="F14" i="3" s="1"/>
  <c r="H13" i="3"/>
  <c r="L13" i="3" s="1"/>
  <c r="E13" i="3"/>
  <c r="F13" i="3" s="1"/>
  <c r="H12" i="3"/>
  <c r="L12" i="3" s="1"/>
  <c r="E12" i="3"/>
  <c r="F12" i="3" s="1"/>
  <c r="H11" i="3"/>
  <c r="L11" i="3" s="1"/>
  <c r="E11" i="3"/>
  <c r="F11" i="3" s="1"/>
  <c r="E10" i="3"/>
  <c r="F10" i="3" s="1"/>
  <c r="H9" i="3"/>
  <c r="L9" i="3" s="1"/>
  <c r="E9" i="3"/>
  <c r="F9" i="3" s="1"/>
  <c r="H8" i="3"/>
  <c r="L8" i="3" s="1"/>
  <c r="E8" i="3"/>
  <c r="F8" i="3" s="1"/>
  <c r="H7" i="3"/>
  <c r="L7" i="3" s="1"/>
  <c r="E7" i="3"/>
  <c r="F7" i="3" s="1"/>
  <c r="E6" i="3"/>
  <c r="F6" i="3" s="1"/>
  <c r="H5" i="3"/>
  <c r="L5" i="3" s="1"/>
  <c r="E5" i="3"/>
  <c r="F5" i="3" s="1"/>
  <c r="H4" i="3"/>
  <c r="L4" i="3" s="1"/>
  <c r="E4" i="3"/>
  <c r="F4" i="3" s="1"/>
  <c r="H3" i="3"/>
  <c r="L3" i="3" s="1"/>
  <c r="E3" i="3"/>
  <c r="F3" i="3" s="1"/>
  <c r="H2" i="3"/>
  <c r="L2" i="3" s="1"/>
  <c r="E2" i="3"/>
  <c r="F2" i="3" s="1"/>
  <c r="J29" i="2"/>
  <c r="J33" i="2"/>
  <c r="J61" i="2"/>
  <c r="J3" i="2"/>
  <c r="J4" i="2"/>
  <c r="J7" i="2"/>
  <c r="J8" i="2"/>
  <c r="J11" i="2"/>
  <c r="J12" i="2"/>
  <c r="J15" i="2"/>
  <c r="J16" i="2"/>
  <c r="J19" i="2"/>
  <c r="J20" i="2"/>
  <c r="J23" i="2"/>
  <c r="J24" i="2"/>
  <c r="J27" i="2"/>
  <c r="J28" i="2"/>
  <c r="J31" i="2"/>
  <c r="S31" i="2" s="1"/>
  <c r="J32" i="2"/>
  <c r="J35" i="2"/>
  <c r="J36" i="2"/>
  <c r="J39" i="2"/>
  <c r="J40" i="2"/>
  <c r="J43" i="2"/>
  <c r="J44" i="2"/>
  <c r="J46" i="2"/>
  <c r="J47" i="2"/>
  <c r="J48" i="2"/>
  <c r="J51" i="2"/>
  <c r="J52" i="2"/>
  <c r="S52" i="2" s="1"/>
  <c r="J55" i="2"/>
  <c r="J56" i="2"/>
  <c r="J59" i="2"/>
  <c r="J60" i="2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/>
  <c r="G34" i="2"/>
  <c r="H34" i="2" s="1"/>
  <c r="H42" i="2"/>
  <c r="R9" i="2" s="1"/>
  <c r="H45" i="2"/>
  <c r="R12" i="2" s="1"/>
  <c r="H53" i="2"/>
  <c r="H54" i="2"/>
  <c r="H62" i="2"/>
  <c r="H66" i="2"/>
  <c r="H74" i="2"/>
  <c r="H77" i="2"/>
  <c r="H82" i="2"/>
  <c r="H86" i="2"/>
  <c r="H97" i="2"/>
  <c r="H98" i="2"/>
  <c r="H35" i="2"/>
  <c r="R2" i="2" s="1"/>
  <c r="G36" i="2"/>
  <c r="H36" i="2" s="1"/>
  <c r="R3" i="2" s="1"/>
  <c r="G37" i="2"/>
  <c r="H37" i="2" s="1"/>
  <c r="R4" i="2" s="1"/>
  <c r="G38" i="2"/>
  <c r="H38" i="2" s="1"/>
  <c r="R5" i="2" s="1"/>
  <c r="G39" i="2"/>
  <c r="H39" i="2" s="1"/>
  <c r="R6" i="2" s="1"/>
  <c r="G40" i="2"/>
  <c r="H40" i="2" s="1"/>
  <c r="R7" i="2" s="1"/>
  <c r="G41" i="2"/>
  <c r="H41" i="2" s="1"/>
  <c r="R8" i="2" s="1"/>
  <c r="G42" i="2"/>
  <c r="G43" i="2"/>
  <c r="H43" i="2" s="1"/>
  <c r="R10" i="2" s="1"/>
  <c r="G44" i="2"/>
  <c r="H44" i="2" s="1"/>
  <c r="R11" i="2" s="1"/>
  <c r="G45" i="2"/>
  <c r="G46" i="2"/>
  <c r="H46" i="2" s="1"/>
  <c r="R13" i="2" s="1"/>
  <c r="G47" i="2"/>
  <c r="H47" i="2" s="1"/>
  <c r="R14" i="2" s="1"/>
  <c r="G48" i="2"/>
  <c r="H48" i="2" s="1"/>
  <c r="R15" i="2" s="1"/>
  <c r="G49" i="2"/>
  <c r="H49" i="2" s="1"/>
  <c r="R16" i="2" s="1"/>
  <c r="G50" i="2"/>
  <c r="H50" i="2" s="1"/>
  <c r="G51" i="2"/>
  <c r="H51" i="2" s="1"/>
  <c r="G52" i="2"/>
  <c r="H52" i="2" s="1"/>
  <c r="G53" i="2"/>
  <c r="G54" i="2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G63" i="2"/>
  <c r="H63" i="2" s="1"/>
  <c r="G64" i="2"/>
  <c r="H64" i="2" s="1"/>
  <c r="G65" i="2"/>
  <c r="H65" i="2" s="1"/>
  <c r="G66" i="2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G75" i="2"/>
  <c r="H75" i="2" s="1"/>
  <c r="G76" i="2"/>
  <c r="H76" i="2" s="1"/>
  <c r="G77" i="2"/>
  <c r="G78" i="2"/>
  <c r="H78" i="2" s="1"/>
  <c r="G79" i="2"/>
  <c r="H79" i="2" s="1"/>
  <c r="G80" i="2"/>
  <c r="H80" i="2" s="1"/>
  <c r="G81" i="2"/>
  <c r="H81" i="2" s="1"/>
  <c r="G82" i="2"/>
  <c r="G83" i="2"/>
  <c r="H83" i="2" s="1"/>
  <c r="G84" i="2"/>
  <c r="H84" i="2" s="1"/>
  <c r="G85" i="2"/>
  <c r="H85" i="2" s="1"/>
  <c r="G86" i="2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G98" i="2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35" i="2"/>
  <c r="U3" i="1"/>
  <c r="AK3" i="1" s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" i="1"/>
  <c r="AV4" i="1"/>
  <c r="AV5" i="1"/>
  <c r="AV6" i="1"/>
  <c r="AV7" i="1"/>
  <c r="AV8" i="1"/>
  <c r="AV9" i="1"/>
  <c r="AV10" i="1"/>
  <c r="AV11" i="1"/>
  <c r="AV12" i="1"/>
  <c r="AV13" i="1"/>
  <c r="AV14" i="1"/>
  <c r="AV15" i="1"/>
  <c r="AV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3" i="1"/>
  <c r="AO3" i="1"/>
  <c r="AP3" i="1" s="1"/>
  <c r="AO4" i="1"/>
  <c r="AP4" i="1"/>
  <c r="AO5" i="1"/>
  <c r="AP5" i="1" s="1"/>
  <c r="AO6" i="1"/>
  <c r="AP6" i="1"/>
  <c r="AO7" i="1"/>
  <c r="AP7" i="1" s="1"/>
  <c r="AO8" i="1"/>
  <c r="AP8" i="1"/>
  <c r="AO9" i="1"/>
  <c r="AP9" i="1" s="1"/>
  <c r="AO10" i="1"/>
  <c r="AP10" i="1"/>
  <c r="AO11" i="1"/>
  <c r="AP11" i="1" s="1"/>
  <c r="AO12" i="1"/>
  <c r="AP12" i="1"/>
  <c r="AO13" i="1"/>
  <c r="AP13" i="1" s="1"/>
  <c r="AO14" i="1"/>
  <c r="AP14" i="1"/>
  <c r="AO15" i="1"/>
  <c r="AP15" i="1" s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81" i="1"/>
  <c r="AH4" i="1"/>
  <c r="AI4" i="1"/>
  <c r="AJ4" i="1"/>
  <c r="AK4" i="1"/>
  <c r="AL4" i="1"/>
  <c r="AM4" i="1"/>
  <c r="AN4" i="1"/>
  <c r="AH5" i="1"/>
  <c r="AI5" i="1"/>
  <c r="AJ5" i="1"/>
  <c r="AK5" i="1"/>
  <c r="AL5" i="1"/>
  <c r="AM5" i="1"/>
  <c r="AN5" i="1"/>
  <c r="AH6" i="1"/>
  <c r="AI6" i="1"/>
  <c r="AJ6" i="1"/>
  <c r="AK6" i="1"/>
  <c r="AL6" i="1"/>
  <c r="AM6" i="1"/>
  <c r="AN6" i="1"/>
  <c r="AH7" i="1"/>
  <c r="AI7" i="1"/>
  <c r="AJ7" i="1"/>
  <c r="AK7" i="1"/>
  <c r="AL7" i="1"/>
  <c r="AM7" i="1"/>
  <c r="AN7" i="1"/>
  <c r="AH8" i="1"/>
  <c r="AI8" i="1"/>
  <c r="AJ8" i="1"/>
  <c r="AK8" i="1"/>
  <c r="AL8" i="1"/>
  <c r="AM8" i="1"/>
  <c r="AN8" i="1"/>
  <c r="AH9" i="1"/>
  <c r="AI9" i="1"/>
  <c r="AJ9" i="1"/>
  <c r="AK9" i="1"/>
  <c r="AL9" i="1"/>
  <c r="AM9" i="1"/>
  <c r="AN9" i="1"/>
  <c r="AH10" i="1"/>
  <c r="AI10" i="1"/>
  <c r="AJ10" i="1"/>
  <c r="AK10" i="1"/>
  <c r="AL10" i="1"/>
  <c r="AM10" i="1"/>
  <c r="AN10" i="1"/>
  <c r="AH11" i="1"/>
  <c r="AI11" i="1"/>
  <c r="AJ11" i="1"/>
  <c r="AK11" i="1"/>
  <c r="AL11" i="1"/>
  <c r="AM11" i="1"/>
  <c r="AN11" i="1"/>
  <c r="AH12" i="1"/>
  <c r="AI12" i="1"/>
  <c r="AJ12" i="1"/>
  <c r="AK12" i="1"/>
  <c r="AL12" i="1"/>
  <c r="AM12" i="1"/>
  <c r="AN12" i="1"/>
  <c r="AH13" i="1"/>
  <c r="AI13" i="1"/>
  <c r="AJ13" i="1"/>
  <c r="AK13" i="1"/>
  <c r="AL13" i="1"/>
  <c r="AM13" i="1"/>
  <c r="AN13" i="1"/>
  <c r="AH14" i="1"/>
  <c r="AI14" i="1"/>
  <c r="AJ14" i="1"/>
  <c r="AK14" i="1"/>
  <c r="AL14" i="1"/>
  <c r="AM14" i="1"/>
  <c r="AN14" i="1"/>
  <c r="AH15" i="1"/>
  <c r="AI15" i="1"/>
  <c r="AJ15" i="1"/>
  <c r="AK15" i="1"/>
  <c r="AL15" i="1"/>
  <c r="AM15" i="1"/>
  <c r="AN15" i="1"/>
  <c r="AH16" i="1"/>
  <c r="AI16" i="1"/>
  <c r="AJ16" i="1"/>
  <c r="AK16" i="1"/>
  <c r="AL16" i="1"/>
  <c r="AM16" i="1"/>
  <c r="AN16" i="1"/>
  <c r="AH17" i="1"/>
  <c r="AI17" i="1"/>
  <c r="AJ17" i="1"/>
  <c r="AK17" i="1"/>
  <c r="AL17" i="1"/>
  <c r="AM17" i="1"/>
  <c r="AN17" i="1"/>
  <c r="AH18" i="1"/>
  <c r="AI18" i="1"/>
  <c r="AJ18" i="1"/>
  <c r="AK18" i="1"/>
  <c r="AL18" i="1"/>
  <c r="AM18" i="1"/>
  <c r="AN18" i="1"/>
  <c r="AH19" i="1"/>
  <c r="AI19" i="1"/>
  <c r="AJ19" i="1"/>
  <c r="AK19" i="1"/>
  <c r="AL19" i="1"/>
  <c r="AM19" i="1"/>
  <c r="AN19" i="1"/>
  <c r="AH20" i="1"/>
  <c r="AI20" i="1"/>
  <c r="AJ20" i="1"/>
  <c r="AK20" i="1"/>
  <c r="AL20" i="1"/>
  <c r="AM20" i="1"/>
  <c r="AN20" i="1"/>
  <c r="AH21" i="1"/>
  <c r="AI21" i="1"/>
  <c r="AJ21" i="1"/>
  <c r="AK21" i="1"/>
  <c r="AL21" i="1"/>
  <c r="AM21" i="1"/>
  <c r="AN21" i="1"/>
  <c r="AH22" i="1"/>
  <c r="AI22" i="1"/>
  <c r="AJ22" i="1"/>
  <c r="AK22" i="1"/>
  <c r="AL22" i="1"/>
  <c r="AM22" i="1"/>
  <c r="AN22" i="1"/>
  <c r="AH23" i="1"/>
  <c r="AI23" i="1"/>
  <c r="AJ23" i="1"/>
  <c r="AK23" i="1"/>
  <c r="AL23" i="1"/>
  <c r="AM23" i="1"/>
  <c r="AN23" i="1"/>
  <c r="AH24" i="1"/>
  <c r="AI24" i="1"/>
  <c r="AJ24" i="1"/>
  <c r="AK24" i="1"/>
  <c r="AL24" i="1"/>
  <c r="AM24" i="1"/>
  <c r="AN24" i="1"/>
  <c r="AH25" i="1"/>
  <c r="AI25" i="1"/>
  <c r="AJ25" i="1"/>
  <c r="AK25" i="1"/>
  <c r="AL25" i="1"/>
  <c r="AM25" i="1"/>
  <c r="AN25" i="1"/>
  <c r="AH26" i="1"/>
  <c r="AI26" i="1"/>
  <c r="AJ26" i="1"/>
  <c r="AK26" i="1"/>
  <c r="AL26" i="1"/>
  <c r="AM26" i="1"/>
  <c r="AN26" i="1"/>
  <c r="AH27" i="1"/>
  <c r="AI27" i="1"/>
  <c r="AJ27" i="1"/>
  <c r="AK27" i="1"/>
  <c r="AL27" i="1"/>
  <c r="AM27" i="1"/>
  <c r="AN27" i="1"/>
  <c r="AH28" i="1"/>
  <c r="AI28" i="1"/>
  <c r="AJ28" i="1"/>
  <c r="AK28" i="1"/>
  <c r="AL28" i="1"/>
  <c r="AM28" i="1"/>
  <c r="AN28" i="1"/>
  <c r="AH29" i="1"/>
  <c r="AI29" i="1"/>
  <c r="AJ29" i="1"/>
  <c r="AK29" i="1"/>
  <c r="AL29" i="1"/>
  <c r="AM29" i="1"/>
  <c r="AN29" i="1"/>
  <c r="AH30" i="1"/>
  <c r="AI30" i="1"/>
  <c r="AJ30" i="1"/>
  <c r="AK30" i="1"/>
  <c r="AL30" i="1"/>
  <c r="AM30" i="1"/>
  <c r="AN30" i="1"/>
  <c r="AH31" i="1"/>
  <c r="AI31" i="1"/>
  <c r="AJ31" i="1"/>
  <c r="AK31" i="1"/>
  <c r="AL31" i="1"/>
  <c r="AM31" i="1"/>
  <c r="AN31" i="1"/>
  <c r="AH32" i="1"/>
  <c r="AI32" i="1"/>
  <c r="AJ32" i="1"/>
  <c r="AK32" i="1"/>
  <c r="AL32" i="1"/>
  <c r="AM32" i="1"/>
  <c r="AN32" i="1"/>
  <c r="AH33" i="1"/>
  <c r="AI33" i="1"/>
  <c r="AJ33" i="1"/>
  <c r="AK33" i="1"/>
  <c r="AL33" i="1"/>
  <c r="AM33" i="1"/>
  <c r="AN33" i="1"/>
  <c r="AH34" i="1"/>
  <c r="AI34" i="1"/>
  <c r="AJ34" i="1"/>
  <c r="AK34" i="1"/>
  <c r="AL34" i="1"/>
  <c r="AM34" i="1"/>
  <c r="AN34" i="1"/>
  <c r="AH35" i="1"/>
  <c r="AI35" i="1"/>
  <c r="AJ35" i="1"/>
  <c r="AK35" i="1"/>
  <c r="AL35" i="1"/>
  <c r="AM35" i="1"/>
  <c r="AN35" i="1"/>
  <c r="AH36" i="1"/>
  <c r="AI36" i="1"/>
  <c r="AJ36" i="1"/>
  <c r="AK36" i="1"/>
  <c r="AL36" i="1"/>
  <c r="AM36" i="1"/>
  <c r="AN36" i="1"/>
  <c r="AH37" i="1"/>
  <c r="AI37" i="1"/>
  <c r="AJ37" i="1"/>
  <c r="AK37" i="1"/>
  <c r="AL37" i="1"/>
  <c r="AM37" i="1"/>
  <c r="AN37" i="1"/>
  <c r="AH38" i="1"/>
  <c r="AI38" i="1"/>
  <c r="AJ38" i="1"/>
  <c r="AK38" i="1"/>
  <c r="AL38" i="1"/>
  <c r="AM38" i="1"/>
  <c r="AN38" i="1"/>
  <c r="AH39" i="1"/>
  <c r="AI39" i="1"/>
  <c r="AJ39" i="1"/>
  <c r="AK39" i="1"/>
  <c r="AL39" i="1"/>
  <c r="AM39" i="1"/>
  <c r="AN39" i="1"/>
  <c r="AH40" i="1"/>
  <c r="AI40" i="1"/>
  <c r="AJ40" i="1"/>
  <c r="AK40" i="1"/>
  <c r="AL40" i="1"/>
  <c r="AM40" i="1"/>
  <c r="AN40" i="1"/>
  <c r="AH41" i="1"/>
  <c r="AI41" i="1"/>
  <c r="AJ41" i="1"/>
  <c r="AK41" i="1"/>
  <c r="AL41" i="1"/>
  <c r="AM41" i="1"/>
  <c r="AN41" i="1"/>
  <c r="AH42" i="1"/>
  <c r="AI42" i="1"/>
  <c r="AJ42" i="1"/>
  <c r="AK42" i="1"/>
  <c r="AL42" i="1"/>
  <c r="AM42" i="1"/>
  <c r="AN42" i="1"/>
  <c r="AH43" i="1"/>
  <c r="AI43" i="1"/>
  <c r="AJ43" i="1"/>
  <c r="AK43" i="1"/>
  <c r="AL43" i="1"/>
  <c r="AM43" i="1"/>
  <c r="AN43" i="1"/>
  <c r="AH44" i="1"/>
  <c r="AI44" i="1"/>
  <c r="AJ44" i="1"/>
  <c r="AK44" i="1"/>
  <c r="AL44" i="1"/>
  <c r="AM44" i="1"/>
  <c r="AN44" i="1"/>
  <c r="AH45" i="1"/>
  <c r="AI45" i="1"/>
  <c r="AJ45" i="1"/>
  <c r="AK45" i="1"/>
  <c r="AL45" i="1"/>
  <c r="AM45" i="1"/>
  <c r="AN45" i="1"/>
  <c r="AH46" i="1"/>
  <c r="AI46" i="1"/>
  <c r="AJ46" i="1"/>
  <c r="AK46" i="1"/>
  <c r="AL46" i="1"/>
  <c r="AM46" i="1"/>
  <c r="AN46" i="1"/>
  <c r="AH47" i="1"/>
  <c r="AI47" i="1"/>
  <c r="AJ47" i="1"/>
  <c r="AK47" i="1"/>
  <c r="AL47" i="1"/>
  <c r="AM47" i="1"/>
  <c r="AN47" i="1"/>
  <c r="AH48" i="1"/>
  <c r="AI48" i="1"/>
  <c r="AJ48" i="1"/>
  <c r="AK48" i="1"/>
  <c r="AL48" i="1"/>
  <c r="AM48" i="1"/>
  <c r="AN48" i="1"/>
  <c r="AH49" i="1"/>
  <c r="AI49" i="1"/>
  <c r="AJ49" i="1"/>
  <c r="AK49" i="1"/>
  <c r="AL49" i="1"/>
  <c r="AM49" i="1"/>
  <c r="AN49" i="1"/>
  <c r="AH50" i="1"/>
  <c r="AI50" i="1"/>
  <c r="AJ50" i="1"/>
  <c r="AK50" i="1"/>
  <c r="AL50" i="1"/>
  <c r="AM50" i="1"/>
  <c r="AN50" i="1"/>
  <c r="AH51" i="1"/>
  <c r="AI51" i="1"/>
  <c r="AJ51" i="1"/>
  <c r="AK51" i="1"/>
  <c r="AL51" i="1"/>
  <c r="AM51" i="1"/>
  <c r="AN51" i="1"/>
  <c r="AH52" i="1"/>
  <c r="AI52" i="1"/>
  <c r="AJ52" i="1"/>
  <c r="AK52" i="1"/>
  <c r="AL52" i="1"/>
  <c r="AM52" i="1"/>
  <c r="AN52" i="1"/>
  <c r="AH53" i="1"/>
  <c r="AI53" i="1"/>
  <c r="AJ53" i="1"/>
  <c r="AK53" i="1"/>
  <c r="AL53" i="1"/>
  <c r="AM53" i="1"/>
  <c r="AN53" i="1"/>
  <c r="AH54" i="1"/>
  <c r="AI54" i="1"/>
  <c r="AJ54" i="1"/>
  <c r="AK54" i="1"/>
  <c r="AL54" i="1"/>
  <c r="AM54" i="1"/>
  <c r="AN54" i="1"/>
  <c r="AH55" i="1"/>
  <c r="AI55" i="1"/>
  <c r="AJ55" i="1"/>
  <c r="AK55" i="1"/>
  <c r="AL55" i="1"/>
  <c r="AM55" i="1"/>
  <c r="AN55" i="1"/>
  <c r="AH56" i="1"/>
  <c r="AI56" i="1"/>
  <c r="AJ56" i="1"/>
  <c r="AK56" i="1"/>
  <c r="AL56" i="1"/>
  <c r="AM56" i="1"/>
  <c r="AN56" i="1"/>
  <c r="AH57" i="1"/>
  <c r="AI57" i="1"/>
  <c r="AJ57" i="1"/>
  <c r="AK57" i="1"/>
  <c r="AL57" i="1"/>
  <c r="AM57" i="1"/>
  <c r="AN57" i="1"/>
  <c r="AH58" i="1"/>
  <c r="AI58" i="1"/>
  <c r="AJ58" i="1"/>
  <c r="AK58" i="1"/>
  <c r="AL58" i="1"/>
  <c r="AM58" i="1"/>
  <c r="AN58" i="1"/>
  <c r="AH59" i="1"/>
  <c r="AI59" i="1"/>
  <c r="AJ59" i="1"/>
  <c r="AK59" i="1"/>
  <c r="AL59" i="1"/>
  <c r="AM59" i="1"/>
  <c r="AN59" i="1"/>
  <c r="AH60" i="1"/>
  <c r="AI60" i="1"/>
  <c r="AJ60" i="1"/>
  <c r="AK60" i="1"/>
  <c r="AL60" i="1"/>
  <c r="AM60" i="1"/>
  <c r="AN60" i="1"/>
  <c r="AH61" i="1"/>
  <c r="AI61" i="1"/>
  <c r="AJ61" i="1"/>
  <c r="AK61" i="1"/>
  <c r="AL61" i="1"/>
  <c r="AM61" i="1"/>
  <c r="AN61" i="1"/>
  <c r="AH62" i="1"/>
  <c r="AI62" i="1"/>
  <c r="AJ62" i="1"/>
  <c r="AK62" i="1"/>
  <c r="AL62" i="1"/>
  <c r="AM62" i="1"/>
  <c r="AN62" i="1"/>
  <c r="AH63" i="1"/>
  <c r="AI63" i="1"/>
  <c r="AJ63" i="1"/>
  <c r="AK63" i="1"/>
  <c r="AL63" i="1"/>
  <c r="AM63" i="1"/>
  <c r="AN63" i="1"/>
  <c r="AH64" i="1"/>
  <c r="AI64" i="1"/>
  <c r="AJ64" i="1"/>
  <c r="AK64" i="1"/>
  <c r="AL64" i="1"/>
  <c r="AM64" i="1"/>
  <c r="AN64" i="1"/>
  <c r="AH65" i="1"/>
  <c r="AI65" i="1"/>
  <c r="AJ65" i="1"/>
  <c r="AK65" i="1"/>
  <c r="AL65" i="1"/>
  <c r="AM65" i="1"/>
  <c r="AN65" i="1"/>
  <c r="AH66" i="1"/>
  <c r="AI66" i="1"/>
  <c r="AJ66" i="1"/>
  <c r="AK66" i="1"/>
  <c r="AL66" i="1"/>
  <c r="AM66" i="1"/>
  <c r="AN66" i="1"/>
  <c r="AH67" i="1"/>
  <c r="AI67" i="1"/>
  <c r="AJ67" i="1"/>
  <c r="AK67" i="1"/>
  <c r="AL67" i="1"/>
  <c r="AM67" i="1"/>
  <c r="AN67" i="1"/>
  <c r="AH68" i="1"/>
  <c r="AI68" i="1"/>
  <c r="AJ68" i="1"/>
  <c r="AK68" i="1"/>
  <c r="AL68" i="1"/>
  <c r="AM68" i="1"/>
  <c r="AN68" i="1"/>
  <c r="AH69" i="1"/>
  <c r="AI69" i="1"/>
  <c r="AJ69" i="1"/>
  <c r="AK69" i="1"/>
  <c r="AL69" i="1"/>
  <c r="AM69" i="1"/>
  <c r="AN69" i="1"/>
  <c r="AH70" i="1"/>
  <c r="AI70" i="1"/>
  <c r="AJ70" i="1"/>
  <c r="AK70" i="1"/>
  <c r="AL70" i="1"/>
  <c r="AM70" i="1"/>
  <c r="AN70" i="1"/>
  <c r="AH71" i="1"/>
  <c r="AI71" i="1"/>
  <c r="AJ71" i="1"/>
  <c r="AK71" i="1"/>
  <c r="AL71" i="1"/>
  <c r="AM71" i="1"/>
  <c r="AN71" i="1"/>
  <c r="AH72" i="1"/>
  <c r="AI72" i="1"/>
  <c r="AJ72" i="1"/>
  <c r="AK72" i="1"/>
  <c r="AL72" i="1"/>
  <c r="AM72" i="1"/>
  <c r="AN72" i="1"/>
  <c r="AH73" i="1"/>
  <c r="AI73" i="1"/>
  <c r="AJ73" i="1"/>
  <c r="AK73" i="1"/>
  <c r="AL73" i="1"/>
  <c r="AM73" i="1"/>
  <c r="AN73" i="1"/>
  <c r="AH74" i="1"/>
  <c r="AI74" i="1"/>
  <c r="AJ74" i="1"/>
  <c r="AK74" i="1"/>
  <c r="AL74" i="1"/>
  <c r="AM74" i="1"/>
  <c r="AN74" i="1"/>
  <c r="AH75" i="1"/>
  <c r="AI75" i="1"/>
  <c r="AJ75" i="1"/>
  <c r="AK75" i="1"/>
  <c r="AL75" i="1"/>
  <c r="AM75" i="1"/>
  <c r="AN75" i="1"/>
  <c r="AH76" i="1"/>
  <c r="AI76" i="1"/>
  <c r="AJ76" i="1"/>
  <c r="AK76" i="1"/>
  <c r="AL76" i="1"/>
  <c r="AM76" i="1"/>
  <c r="AN76" i="1"/>
  <c r="AH77" i="1"/>
  <c r="AI77" i="1"/>
  <c r="AJ77" i="1"/>
  <c r="AK77" i="1"/>
  <c r="AL77" i="1"/>
  <c r="AM77" i="1"/>
  <c r="AN77" i="1"/>
  <c r="AH3" i="1"/>
  <c r="AI3" i="1"/>
  <c r="AJ3" i="1"/>
  <c r="AL3" i="1"/>
  <c r="AM3" i="1"/>
  <c r="AN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3" i="1"/>
  <c r="Z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3" i="1"/>
  <c r="R3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3" i="1"/>
  <c r="AB3" i="1"/>
  <c r="AC3" i="1"/>
  <c r="AB4" i="1"/>
  <c r="AC4" i="1"/>
  <c r="AD4" i="1"/>
  <c r="AE4" i="1"/>
  <c r="AB5" i="1"/>
  <c r="AC5" i="1"/>
  <c r="AD5" i="1"/>
  <c r="AE5" i="1"/>
  <c r="AB6" i="1"/>
  <c r="AC6" i="1"/>
  <c r="AD6" i="1"/>
  <c r="AE6" i="1"/>
  <c r="AB7" i="1"/>
  <c r="AC7" i="1"/>
  <c r="AD7" i="1"/>
  <c r="AE7" i="1"/>
  <c r="AB8" i="1"/>
  <c r="AC8" i="1"/>
  <c r="AD8" i="1"/>
  <c r="AE8" i="1"/>
  <c r="AB9" i="1"/>
  <c r="AC9" i="1"/>
  <c r="AD9" i="1"/>
  <c r="AE9" i="1"/>
  <c r="AB10" i="1"/>
  <c r="AC10" i="1"/>
  <c r="AD10" i="1"/>
  <c r="AE10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AB15" i="1"/>
  <c r="AC15" i="1"/>
  <c r="AD15" i="1"/>
  <c r="AE15" i="1"/>
  <c r="AB16" i="1"/>
  <c r="AC16" i="1"/>
  <c r="AD16" i="1"/>
  <c r="AE16" i="1"/>
  <c r="AB17" i="1"/>
  <c r="AC17" i="1"/>
  <c r="AD17" i="1"/>
  <c r="AE17" i="1"/>
  <c r="AB18" i="1"/>
  <c r="AC18" i="1"/>
  <c r="AD18" i="1"/>
  <c r="AE18" i="1"/>
  <c r="AB19" i="1"/>
  <c r="AC19" i="1"/>
  <c r="AD19" i="1"/>
  <c r="AE19" i="1"/>
  <c r="AB20" i="1"/>
  <c r="AC20" i="1"/>
  <c r="AD20" i="1"/>
  <c r="AE20" i="1"/>
  <c r="AB21" i="1"/>
  <c r="AC21" i="1"/>
  <c r="AD21" i="1"/>
  <c r="AE21" i="1"/>
  <c r="AB22" i="1"/>
  <c r="AC22" i="1"/>
  <c r="AD22" i="1"/>
  <c r="AE22" i="1"/>
  <c r="AB23" i="1"/>
  <c r="AC23" i="1"/>
  <c r="AD23" i="1"/>
  <c r="AE23" i="1"/>
  <c r="AB24" i="1"/>
  <c r="AC24" i="1"/>
  <c r="AD24" i="1"/>
  <c r="AE24" i="1"/>
  <c r="AB25" i="1"/>
  <c r="AC25" i="1"/>
  <c r="AD25" i="1"/>
  <c r="AE25" i="1"/>
  <c r="AB26" i="1"/>
  <c r="AC26" i="1"/>
  <c r="AD26" i="1"/>
  <c r="AE26" i="1"/>
  <c r="AB27" i="1"/>
  <c r="AC27" i="1"/>
  <c r="AD27" i="1"/>
  <c r="AE27" i="1"/>
  <c r="AB28" i="1"/>
  <c r="AC28" i="1"/>
  <c r="AD28" i="1"/>
  <c r="AE28" i="1"/>
  <c r="AB29" i="1"/>
  <c r="AC29" i="1"/>
  <c r="AD29" i="1"/>
  <c r="AE29" i="1"/>
  <c r="AB30" i="1"/>
  <c r="AC30" i="1"/>
  <c r="AD30" i="1"/>
  <c r="AE30" i="1"/>
  <c r="AB31" i="1"/>
  <c r="AC31" i="1"/>
  <c r="AD31" i="1"/>
  <c r="AE31" i="1"/>
  <c r="AB32" i="1"/>
  <c r="AC32" i="1"/>
  <c r="AD32" i="1"/>
  <c r="AE32" i="1"/>
  <c r="AB33" i="1"/>
  <c r="AC33" i="1"/>
  <c r="AD33" i="1"/>
  <c r="AE33" i="1"/>
  <c r="AB34" i="1"/>
  <c r="AC34" i="1"/>
  <c r="AD34" i="1"/>
  <c r="AE34" i="1"/>
  <c r="AB35" i="1"/>
  <c r="AC35" i="1"/>
  <c r="AD35" i="1"/>
  <c r="AE35" i="1"/>
  <c r="AB36" i="1"/>
  <c r="AC36" i="1"/>
  <c r="AD36" i="1"/>
  <c r="AE36" i="1"/>
  <c r="AB37" i="1"/>
  <c r="AC37" i="1"/>
  <c r="AD37" i="1"/>
  <c r="AE37" i="1"/>
  <c r="AB38" i="1"/>
  <c r="AC38" i="1"/>
  <c r="AD38" i="1"/>
  <c r="AE38" i="1"/>
  <c r="AB39" i="1"/>
  <c r="AC39" i="1"/>
  <c r="AD39" i="1"/>
  <c r="AE39" i="1"/>
  <c r="AB40" i="1"/>
  <c r="AC40" i="1"/>
  <c r="AD40" i="1"/>
  <c r="AE40" i="1"/>
  <c r="AB41" i="1"/>
  <c r="AC41" i="1"/>
  <c r="AD41" i="1"/>
  <c r="AE41" i="1"/>
  <c r="AB42" i="1"/>
  <c r="AC42" i="1"/>
  <c r="AD42" i="1"/>
  <c r="AE42" i="1"/>
  <c r="AB43" i="1"/>
  <c r="AC43" i="1"/>
  <c r="AD43" i="1"/>
  <c r="AE43" i="1"/>
  <c r="AB44" i="1"/>
  <c r="AC44" i="1"/>
  <c r="AD44" i="1"/>
  <c r="AE44" i="1"/>
  <c r="AB45" i="1"/>
  <c r="AC45" i="1"/>
  <c r="AD45" i="1"/>
  <c r="AE45" i="1"/>
  <c r="AB46" i="1"/>
  <c r="AC46" i="1"/>
  <c r="AD46" i="1"/>
  <c r="AE46" i="1"/>
  <c r="AB47" i="1"/>
  <c r="AC47" i="1"/>
  <c r="AD47" i="1"/>
  <c r="AE47" i="1"/>
  <c r="AB48" i="1"/>
  <c r="AC48" i="1"/>
  <c r="AD48" i="1"/>
  <c r="AE48" i="1"/>
  <c r="AB49" i="1"/>
  <c r="AC49" i="1"/>
  <c r="AD49" i="1"/>
  <c r="AE49" i="1"/>
  <c r="AB50" i="1"/>
  <c r="AC50" i="1"/>
  <c r="AD50" i="1"/>
  <c r="AE50" i="1"/>
  <c r="AB51" i="1"/>
  <c r="AC51" i="1"/>
  <c r="AD51" i="1"/>
  <c r="AE51" i="1"/>
  <c r="AB52" i="1"/>
  <c r="AC52" i="1"/>
  <c r="AD52" i="1"/>
  <c r="AE52" i="1"/>
  <c r="AB53" i="1"/>
  <c r="AC53" i="1"/>
  <c r="AD53" i="1"/>
  <c r="AE53" i="1"/>
  <c r="AB54" i="1"/>
  <c r="AC54" i="1"/>
  <c r="AD54" i="1"/>
  <c r="AE54" i="1"/>
  <c r="AB55" i="1"/>
  <c r="AC55" i="1"/>
  <c r="AD55" i="1"/>
  <c r="AE55" i="1"/>
  <c r="AB56" i="1"/>
  <c r="AC56" i="1"/>
  <c r="AD56" i="1"/>
  <c r="AE56" i="1"/>
  <c r="AB57" i="1"/>
  <c r="AC57" i="1"/>
  <c r="AD57" i="1"/>
  <c r="AE57" i="1"/>
  <c r="AB58" i="1"/>
  <c r="AC58" i="1"/>
  <c r="AD58" i="1"/>
  <c r="AE58" i="1"/>
  <c r="AB59" i="1"/>
  <c r="AC59" i="1"/>
  <c r="AD59" i="1"/>
  <c r="AE59" i="1"/>
  <c r="AB60" i="1"/>
  <c r="AC60" i="1"/>
  <c r="AD60" i="1"/>
  <c r="AE60" i="1"/>
  <c r="AB61" i="1"/>
  <c r="AC61" i="1"/>
  <c r="AD61" i="1"/>
  <c r="AE61" i="1"/>
  <c r="AB62" i="1"/>
  <c r="AC62" i="1"/>
  <c r="AD62" i="1"/>
  <c r="AE62" i="1"/>
  <c r="AB63" i="1"/>
  <c r="AC63" i="1"/>
  <c r="AD63" i="1"/>
  <c r="AE63" i="1"/>
  <c r="AB64" i="1"/>
  <c r="AC64" i="1"/>
  <c r="AD64" i="1"/>
  <c r="AE64" i="1"/>
  <c r="AB65" i="1"/>
  <c r="AC65" i="1"/>
  <c r="AD65" i="1"/>
  <c r="AE65" i="1"/>
  <c r="AB66" i="1"/>
  <c r="AC66" i="1"/>
  <c r="AD66" i="1"/>
  <c r="AE66" i="1"/>
  <c r="AB67" i="1"/>
  <c r="AC67" i="1"/>
  <c r="AD67" i="1"/>
  <c r="AE67" i="1"/>
  <c r="AB68" i="1"/>
  <c r="AC68" i="1"/>
  <c r="AD68" i="1"/>
  <c r="AE68" i="1"/>
  <c r="AB69" i="1"/>
  <c r="AC69" i="1"/>
  <c r="AD69" i="1"/>
  <c r="AE69" i="1"/>
  <c r="AB70" i="1"/>
  <c r="AC70" i="1"/>
  <c r="AD70" i="1"/>
  <c r="AE70" i="1"/>
  <c r="AB71" i="1"/>
  <c r="AC71" i="1"/>
  <c r="AD71" i="1"/>
  <c r="AE71" i="1"/>
  <c r="AB72" i="1"/>
  <c r="AC72" i="1"/>
  <c r="AD72" i="1"/>
  <c r="AE72" i="1"/>
  <c r="AB73" i="1"/>
  <c r="AC73" i="1"/>
  <c r="AD73" i="1"/>
  <c r="AE73" i="1"/>
  <c r="AB74" i="1"/>
  <c r="AC74" i="1"/>
  <c r="AD74" i="1"/>
  <c r="AE74" i="1"/>
  <c r="AB75" i="1"/>
  <c r="AC75" i="1"/>
  <c r="AD75" i="1"/>
  <c r="AE75" i="1"/>
  <c r="AB76" i="1"/>
  <c r="AC76" i="1"/>
  <c r="AD76" i="1"/>
  <c r="AE76" i="1"/>
  <c r="AB77" i="1"/>
  <c r="AC77" i="1"/>
  <c r="AD77" i="1"/>
  <c r="AE77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3" i="1"/>
  <c r="AD3" i="1" s="1"/>
  <c r="W3" i="1"/>
  <c r="AE3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3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  <c r="K33" i="2" l="1"/>
  <c r="O33" i="2" s="1"/>
  <c r="R48" i="2"/>
  <c r="N30" i="2"/>
  <c r="S30" i="2"/>
  <c r="N49" i="2"/>
  <c r="S49" i="2"/>
  <c r="N45" i="2"/>
  <c r="S45" i="2"/>
  <c r="N17" i="2"/>
  <c r="S17" i="2"/>
  <c r="N13" i="2"/>
  <c r="S13" i="2"/>
  <c r="K45" i="2"/>
  <c r="O45" i="2" s="1"/>
  <c r="R60" i="2"/>
  <c r="K21" i="2"/>
  <c r="O21" i="2" s="1"/>
  <c r="R36" i="2"/>
  <c r="K13" i="2"/>
  <c r="O13" i="2" s="1"/>
  <c r="R28" i="2"/>
  <c r="N14" i="2"/>
  <c r="S14" i="2"/>
  <c r="K58" i="2"/>
  <c r="O58" i="2" s="1"/>
  <c r="R73" i="2"/>
  <c r="K54" i="2"/>
  <c r="O54" i="2" s="1"/>
  <c r="R69" i="2"/>
  <c r="K46" i="2"/>
  <c r="O46" i="2" s="1"/>
  <c r="R61" i="2"/>
  <c r="K30" i="2"/>
  <c r="O30" i="2" s="1"/>
  <c r="R45" i="2"/>
  <c r="K22" i="2"/>
  <c r="O22" i="2" s="1"/>
  <c r="R37" i="2"/>
  <c r="K10" i="2"/>
  <c r="O10" i="2" s="1"/>
  <c r="R25" i="2"/>
  <c r="K2" i="2"/>
  <c r="O2" i="2" s="1"/>
  <c r="R17" i="2"/>
  <c r="K56" i="2"/>
  <c r="O56" i="2" s="1"/>
  <c r="R71" i="2"/>
  <c r="K32" i="2"/>
  <c r="O32" i="2" s="1"/>
  <c r="R47" i="2"/>
  <c r="N46" i="2"/>
  <c r="S46" i="2"/>
  <c r="N39" i="2"/>
  <c r="S39" i="2"/>
  <c r="N24" i="2"/>
  <c r="S24" i="2"/>
  <c r="N11" i="2"/>
  <c r="S11" i="2"/>
  <c r="N52" i="2"/>
  <c r="N2" i="2"/>
  <c r="L2" i="2" s="1"/>
  <c r="S2" i="2"/>
  <c r="N54" i="2"/>
  <c r="S54" i="2"/>
  <c r="N42" i="2"/>
  <c r="S42" i="2"/>
  <c r="N34" i="2"/>
  <c r="S34" i="2"/>
  <c r="N10" i="2"/>
  <c r="L10" i="2" s="1"/>
  <c r="S10" i="2"/>
  <c r="N59" i="2"/>
  <c r="S59" i="2"/>
  <c r="N51" i="2"/>
  <c r="L51" i="2" s="1"/>
  <c r="S51" i="2"/>
  <c r="N44" i="2"/>
  <c r="S44" i="2"/>
  <c r="N36" i="2"/>
  <c r="L36" i="2" s="1"/>
  <c r="S36" i="2"/>
  <c r="N23" i="2"/>
  <c r="S23" i="2"/>
  <c r="N15" i="2"/>
  <c r="L15" i="2" s="1"/>
  <c r="S15" i="2"/>
  <c r="N8" i="2"/>
  <c r="S8" i="2"/>
  <c r="N61" i="2"/>
  <c r="S61" i="2"/>
  <c r="N29" i="2"/>
  <c r="S29" i="2"/>
  <c r="N31" i="2"/>
  <c r="L31" i="2" s="1"/>
  <c r="N57" i="2"/>
  <c r="S57" i="2"/>
  <c r="N53" i="2"/>
  <c r="S53" i="2"/>
  <c r="N41" i="2"/>
  <c r="S41" i="2"/>
  <c r="N37" i="2"/>
  <c r="S37" i="2"/>
  <c r="N25" i="2"/>
  <c r="S25" i="2"/>
  <c r="N21" i="2"/>
  <c r="S21" i="2"/>
  <c r="N9" i="2"/>
  <c r="S9" i="2"/>
  <c r="N5" i="2"/>
  <c r="S5" i="2"/>
  <c r="K60" i="2"/>
  <c r="O60" i="2" s="1"/>
  <c r="R75" i="2"/>
  <c r="K52" i="2"/>
  <c r="O52" i="2" s="1"/>
  <c r="R67" i="2"/>
  <c r="K48" i="2"/>
  <c r="O48" i="2" s="1"/>
  <c r="R63" i="2"/>
  <c r="K44" i="2"/>
  <c r="O44" i="2" s="1"/>
  <c r="R59" i="2"/>
  <c r="K40" i="2"/>
  <c r="O40" i="2" s="1"/>
  <c r="R55" i="2"/>
  <c r="K36" i="2"/>
  <c r="O36" i="2" s="1"/>
  <c r="R51" i="2"/>
  <c r="K28" i="2"/>
  <c r="O28" i="2" s="1"/>
  <c r="R43" i="2"/>
  <c r="K24" i="2"/>
  <c r="O24" i="2" s="1"/>
  <c r="R39" i="2"/>
  <c r="K20" i="2"/>
  <c r="O20" i="2" s="1"/>
  <c r="R35" i="2"/>
  <c r="K16" i="2"/>
  <c r="O16" i="2" s="1"/>
  <c r="R31" i="2"/>
  <c r="K12" i="2"/>
  <c r="O12" i="2" s="1"/>
  <c r="R27" i="2"/>
  <c r="K8" i="2"/>
  <c r="O8" i="2" s="1"/>
  <c r="R23" i="2"/>
  <c r="K4" i="2"/>
  <c r="O4" i="2" s="1"/>
  <c r="R19" i="2"/>
  <c r="K50" i="2"/>
  <c r="O50" i="2" s="1"/>
  <c r="R65" i="2"/>
  <c r="K38" i="2"/>
  <c r="O38" i="2" s="1"/>
  <c r="R53" i="2"/>
  <c r="K29" i="2"/>
  <c r="O29" i="2" s="1"/>
  <c r="R44" i="2"/>
  <c r="K18" i="2"/>
  <c r="O18" i="2" s="1"/>
  <c r="R33" i="2"/>
  <c r="K6" i="2"/>
  <c r="O6" i="2" s="1"/>
  <c r="R21" i="2"/>
  <c r="N60" i="2"/>
  <c r="S60" i="2"/>
  <c r="N16" i="2"/>
  <c r="S16" i="2"/>
  <c r="N3" i="2"/>
  <c r="S3" i="2"/>
  <c r="N33" i="2"/>
  <c r="S33" i="2"/>
  <c r="N58" i="2"/>
  <c r="S58" i="2"/>
  <c r="N50" i="2"/>
  <c r="S50" i="2"/>
  <c r="N38" i="2"/>
  <c r="S38" i="2"/>
  <c r="N26" i="2"/>
  <c r="S26" i="2"/>
  <c r="N22" i="2"/>
  <c r="S22" i="2"/>
  <c r="N18" i="2"/>
  <c r="S18" i="2"/>
  <c r="N6" i="2"/>
  <c r="S6" i="2"/>
  <c r="K59" i="2"/>
  <c r="O59" i="2" s="1"/>
  <c r="R74" i="2"/>
  <c r="K55" i="2"/>
  <c r="O55" i="2" s="1"/>
  <c r="R70" i="2"/>
  <c r="K51" i="2"/>
  <c r="O51" i="2" s="1"/>
  <c r="R66" i="2"/>
  <c r="K47" i="2"/>
  <c r="O47" i="2" s="1"/>
  <c r="R62" i="2"/>
  <c r="K43" i="2"/>
  <c r="O43" i="2" s="1"/>
  <c r="R58" i="2"/>
  <c r="K39" i="2"/>
  <c r="O39" i="2" s="1"/>
  <c r="R54" i="2"/>
  <c r="K35" i="2"/>
  <c r="O35" i="2" s="1"/>
  <c r="R50" i="2"/>
  <c r="K31" i="2"/>
  <c r="O31" i="2" s="1"/>
  <c r="R46" i="2"/>
  <c r="K27" i="2"/>
  <c r="O27" i="2" s="1"/>
  <c r="R42" i="2"/>
  <c r="K23" i="2"/>
  <c r="O23" i="2" s="1"/>
  <c r="R38" i="2"/>
  <c r="K19" i="2"/>
  <c r="O19" i="2" s="1"/>
  <c r="R34" i="2"/>
  <c r="K15" i="2"/>
  <c r="O15" i="2" s="1"/>
  <c r="R30" i="2"/>
  <c r="K11" i="2"/>
  <c r="O11" i="2" s="1"/>
  <c r="L11" i="2" s="1"/>
  <c r="R26" i="2"/>
  <c r="K7" i="2"/>
  <c r="O7" i="2" s="1"/>
  <c r="R22" i="2"/>
  <c r="K3" i="2"/>
  <c r="O3" i="2" s="1"/>
  <c r="R18" i="2"/>
  <c r="K49" i="2"/>
  <c r="O49" i="2" s="1"/>
  <c r="R64" i="2"/>
  <c r="K34" i="2"/>
  <c r="O34" i="2" s="1"/>
  <c r="R49" i="2"/>
  <c r="K26" i="2"/>
  <c r="O26" i="2" s="1"/>
  <c r="R41" i="2"/>
  <c r="K5" i="2"/>
  <c r="O5" i="2" s="1"/>
  <c r="R20" i="2"/>
  <c r="K42" i="2"/>
  <c r="O42" i="2" s="1"/>
  <c r="R57" i="2"/>
  <c r="N56" i="2"/>
  <c r="L56" i="2" s="1"/>
  <c r="S56" i="2"/>
  <c r="N48" i="2"/>
  <c r="L48" i="2" s="1"/>
  <c r="S48" i="2"/>
  <c r="N43" i="2"/>
  <c r="S43" i="2"/>
  <c r="N35" i="2"/>
  <c r="L35" i="2" s="1"/>
  <c r="S35" i="2"/>
  <c r="N28" i="2"/>
  <c r="L28" i="2" s="1"/>
  <c r="S28" i="2"/>
  <c r="N20" i="2"/>
  <c r="L20" i="2" s="1"/>
  <c r="S20" i="2"/>
  <c r="N7" i="2"/>
  <c r="S7" i="2"/>
  <c r="K14" i="2"/>
  <c r="O14" i="2" s="1"/>
  <c r="R29" i="2"/>
  <c r="K61" i="2"/>
  <c r="O61" i="2" s="1"/>
  <c r="R76" i="2"/>
  <c r="K57" i="2"/>
  <c r="O57" i="2" s="1"/>
  <c r="R72" i="2"/>
  <c r="K53" i="2"/>
  <c r="O53" i="2" s="1"/>
  <c r="R68" i="2"/>
  <c r="K41" i="2"/>
  <c r="O41" i="2" s="1"/>
  <c r="R56" i="2"/>
  <c r="K37" i="2"/>
  <c r="O37" i="2" s="1"/>
  <c r="L37" i="2" s="1"/>
  <c r="R52" i="2"/>
  <c r="K25" i="2"/>
  <c r="O25" i="2" s="1"/>
  <c r="L25" i="2" s="1"/>
  <c r="R40" i="2"/>
  <c r="K17" i="2"/>
  <c r="O17" i="2" s="1"/>
  <c r="R32" i="2"/>
  <c r="K9" i="2"/>
  <c r="O9" i="2" s="1"/>
  <c r="L9" i="2" s="1"/>
  <c r="R24" i="2"/>
  <c r="N55" i="2"/>
  <c r="L55" i="2" s="1"/>
  <c r="S55" i="2"/>
  <c r="N47" i="2"/>
  <c r="S47" i="2"/>
  <c r="N40" i="2"/>
  <c r="L40" i="2" s="1"/>
  <c r="S40" i="2"/>
  <c r="N32" i="2"/>
  <c r="S32" i="2"/>
  <c r="N27" i="2"/>
  <c r="S27" i="2"/>
  <c r="N19" i="2"/>
  <c r="S19" i="2"/>
  <c r="N12" i="2"/>
  <c r="S12" i="2"/>
  <c r="N4" i="2"/>
  <c r="S4" i="2"/>
  <c r="L50" i="2"/>
  <c r="L34" i="2"/>
  <c r="L26" i="2"/>
  <c r="L24" i="2"/>
  <c r="L18" i="2"/>
  <c r="L42" i="2"/>
  <c r="L58" i="2"/>
  <c r="J25" i="3"/>
  <c r="J28" i="3"/>
  <c r="J31" i="3"/>
  <c r="J8" i="3"/>
  <c r="J9" i="3"/>
  <c r="J16" i="3"/>
  <c r="J36" i="3"/>
  <c r="J39" i="3"/>
  <c r="J43" i="3"/>
  <c r="J47" i="3"/>
  <c r="J51" i="3"/>
  <c r="J55" i="3"/>
  <c r="J59" i="3"/>
  <c r="J7" i="3"/>
  <c r="J50" i="3"/>
  <c r="J2" i="3"/>
  <c r="J10" i="3"/>
  <c r="J27" i="3"/>
  <c r="J44" i="3"/>
  <c r="J52" i="3"/>
  <c r="J60" i="3"/>
  <c r="J42" i="3"/>
  <c r="J4" i="3"/>
  <c r="J5" i="3"/>
  <c r="J38" i="3"/>
  <c r="J46" i="3"/>
  <c r="J54" i="3"/>
  <c r="J3" i="3"/>
  <c r="J11" i="3"/>
  <c r="J22" i="3"/>
  <c r="J34" i="3"/>
  <c r="J58" i="3"/>
  <c r="J33" i="3"/>
  <c r="J37" i="3"/>
  <c r="J40" i="3"/>
  <c r="J45" i="3"/>
  <c r="J48" i="3"/>
  <c r="J53" i="3"/>
  <c r="J56" i="3"/>
  <c r="J13" i="3"/>
  <c r="J12" i="3"/>
  <c r="J15" i="3"/>
  <c r="J18" i="3"/>
  <c r="J21" i="3"/>
  <c r="J24" i="3"/>
  <c r="J30" i="3"/>
  <c r="J61" i="3"/>
  <c r="J14" i="3"/>
  <c r="J17" i="3"/>
  <c r="J20" i="3"/>
  <c r="J23" i="3"/>
  <c r="J26" i="3"/>
  <c r="J29" i="3"/>
  <c r="L47" i="2"/>
  <c r="L61" i="2"/>
  <c r="L45" i="2"/>
  <c r="L29" i="2"/>
  <c r="L13" i="2"/>
  <c r="L54" i="2"/>
  <c r="L52" i="2"/>
  <c r="L57" i="2"/>
  <c r="L41" i="2"/>
  <c r="L38" i="2"/>
  <c r="L46" i="2"/>
  <c r="L30" i="2"/>
  <c r="L22" i="2"/>
  <c r="L14" i="2"/>
  <c r="L6" i="2"/>
  <c r="L60" i="2"/>
  <c r="L44" i="2"/>
  <c r="L32" i="2"/>
  <c r="L16" i="2"/>
  <c r="L12" i="2"/>
  <c r="L53" i="2"/>
  <c r="L21" i="2"/>
  <c r="L5" i="2"/>
  <c r="L59" i="2"/>
  <c r="L43" i="2"/>
  <c r="L39" i="2"/>
  <c r="L27" i="2"/>
  <c r="L23" i="2"/>
  <c r="L19" i="2"/>
  <c r="L7" i="2"/>
  <c r="L3" i="2"/>
  <c r="L49" i="2"/>
  <c r="L33" i="2"/>
  <c r="L17" i="2"/>
  <c r="L4" i="2"/>
  <c r="L8" i="2" l="1"/>
  <c r="M2" i="2"/>
</calcChain>
</file>

<file path=xl/sharedStrings.xml><?xml version="1.0" encoding="utf-8"?>
<sst xmlns="http://schemas.openxmlformats.org/spreadsheetml/2006/main" count="2477" uniqueCount="1428">
  <si>
    <t>3ff</t>
  </si>
  <si>
    <t>value</t>
  </si>
  <si>
    <t>Hz</t>
  </si>
  <si>
    <t>Clock</t>
  </si>
  <si>
    <r>
      <t>A</t>
    </r>
    <r>
      <rPr>
        <vertAlign val="subscript"/>
        <sz val="14"/>
        <color rgb="FF000000"/>
        <rFont val="Times New Roman"/>
        <family val="1"/>
      </rPr>
      <t>2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</si>
  <si>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</si>
  <si>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2</t>
    </r>
  </si>
  <si>
    <r>
      <t>C</t>
    </r>
    <r>
      <rPr>
        <vertAlign val="subscript"/>
        <sz val="14"/>
        <color rgb="FF000000"/>
        <rFont val="Times New Roman"/>
        <family val="1"/>
      </rPr>
      <t>3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</si>
  <si>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</si>
  <si>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3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</si>
  <si>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</si>
  <si>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3</t>
    </r>
  </si>
  <si>
    <r>
      <t>F</t>
    </r>
    <r>
      <rPr>
        <vertAlign val="subscript"/>
        <sz val="14"/>
        <color rgb="FF000000"/>
        <rFont val="Times New Roman"/>
        <family val="1"/>
      </rPr>
      <t>3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</si>
  <si>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</si>
  <si>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3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</si>
  <si>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</si>
  <si>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3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</si>
  <si>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</si>
  <si>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3</t>
    </r>
  </si>
  <si>
    <r>
      <t>C</t>
    </r>
    <r>
      <rPr>
        <vertAlign val="subscript"/>
        <sz val="14"/>
        <color rgb="FF000000"/>
        <rFont val="Times New Roman"/>
        <family val="1"/>
      </rPr>
      <t>4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</si>
  <si>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</si>
  <si>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4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</si>
  <si>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</si>
  <si>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4</t>
    </r>
  </si>
  <si>
    <r>
      <t>F</t>
    </r>
    <r>
      <rPr>
        <vertAlign val="subscript"/>
        <sz val="14"/>
        <color rgb="FF000000"/>
        <rFont val="Times New Roman"/>
        <family val="1"/>
      </rPr>
      <t>4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</si>
  <si>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</si>
  <si>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4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</si>
  <si>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</si>
  <si>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4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</si>
  <si>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</si>
  <si>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4</t>
    </r>
  </si>
  <si>
    <r>
      <t>C</t>
    </r>
    <r>
      <rPr>
        <vertAlign val="subscript"/>
        <sz val="14"/>
        <color rgb="FF000000"/>
        <rFont val="Times New Roman"/>
        <family val="1"/>
      </rPr>
      <t>5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</si>
  <si>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</si>
  <si>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5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</si>
  <si>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</si>
  <si>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5</t>
    </r>
  </si>
  <si>
    <r>
      <t>F</t>
    </r>
    <r>
      <rPr>
        <vertAlign val="subscript"/>
        <sz val="14"/>
        <color rgb="FF000000"/>
        <rFont val="Times New Roman"/>
        <family val="1"/>
      </rPr>
      <t>5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</si>
  <si>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</si>
  <si>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5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</si>
  <si>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</si>
  <si>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5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</si>
  <si>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</si>
  <si>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5</t>
    </r>
  </si>
  <si>
    <r>
      <t>C</t>
    </r>
    <r>
      <rPr>
        <vertAlign val="subscript"/>
        <sz val="14"/>
        <color rgb="FF000000"/>
        <rFont val="Times New Roman"/>
        <family val="1"/>
      </rPr>
      <t>6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</si>
  <si>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</si>
  <si>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6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</si>
  <si>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</si>
  <si>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6</t>
    </r>
  </si>
  <si>
    <r>
      <t>F</t>
    </r>
    <r>
      <rPr>
        <vertAlign val="subscript"/>
        <sz val="14"/>
        <color rgb="FF000000"/>
        <rFont val="Times New Roman"/>
        <family val="1"/>
      </rPr>
      <t>6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</si>
  <si>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</si>
  <si>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6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</si>
  <si>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</si>
  <si>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6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</si>
  <si>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</si>
  <si>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6</t>
    </r>
  </si>
  <si>
    <r>
      <t>C</t>
    </r>
    <r>
      <rPr>
        <vertAlign val="subscript"/>
        <sz val="14"/>
        <color rgb="FF000000"/>
        <rFont val="Times New Roman"/>
        <family val="1"/>
      </rPr>
      <t>7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</si>
  <si>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</si>
  <si>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7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</si>
  <si>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</si>
  <si>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7</t>
    </r>
  </si>
  <si>
    <r>
      <t>F</t>
    </r>
    <r>
      <rPr>
        <vertAlign val="subscript"/>
        <sz val="14"/>
        <color rgb="FF000000"/>
        <rFont val="Times New Roman"/>
        <family val="1"/>
      </rPr>
      <t>7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</si>
  <si>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</si>
  <si>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7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</si>
  <si>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</si>
  <si>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7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</si>
  <si>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</si>
  <si>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7</t>
    </r>
  </si>
  <si>
    <r>
      <t>C</t>
    </r>
    <r>
      <rPr>
        <vertAlign val="subscript"/>
        <sz val="14"/>
        <color rgb="FF000000"/>
        <rFont val="Times New Roman"/>
        <family val="1"/>
      </rPr>
      <t>8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</si>
  <si>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</si>
  <si>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8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</si>
  <si>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</si>
  <si>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8</t>
    </r>
  </si>
  <si>
    <r>
      <t>F</t>
    </r>
    <r>
      <rPr>
        <vertAlign val="subscript"/>
        <sz val="14"/>
        <color rgb="FF000000"/>
        <rFont val="Times New Roman"/>
        <family val="1"/>
      </rPr>
      <t>8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</si>
  <si>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</si>
  <si>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8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</si>
  <si>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</si>
  <si>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8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</si>
  <si>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</si>
  <si>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8</t>
    </r>
  </si>
  <si>
    <r>
      <t>C</t>
    </r>
    <r>
      <rPr>
        <vertAlign val="subscript"/>
        <sz val="14"/>
        <color rgb="FF000000"/>
        <rFont val="Times New Roman"/>
        <family val="1"/>
      </rPr>
      <t>0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</si>
  <si>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</si>
  <si>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0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</si>
  <si>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</si>
  <si>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0</t>
    </r>
  </si>
  <si>
    <r>
      <t>F</t>
    </r>
    <r>
      <rPr>
        <vertAlign val="subscript"/>
        <sz val="14"/>
        <color rgb="FF000000"/>
        <rFont val="Times New Roman"/>
        <family val="1"/>
      </rPr>
      <t>0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</si>
  <si>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</si>
  <si>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0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</si>
  <si>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</si>
  <si>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0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</si>
  <si>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</si>
  <si>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0</t>
    </r>
  </si>
  <si>
    <r>
      <t>C</t>
    </r>
    <r>
      <rPr>
        <vertAlign val="subscript"/>
        <sz val="14"/>
        <color rgb="FF000000"/>
        <rFont val="Times New Roman"/>
        <family val="1"/>
      </rPr>
      <t>1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</si>
  <si>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</si>
  <si>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1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</si>
  <si>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</si>
  <si>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1</t>
    </r>
  </si>
  <si>
    <r>
      <t>F</t>
    </r>
    <r>
      <rPr>
        <vertAlign val="subscript"/>
        <sz val="14"/>
        <color rgb="FF000000"/>
        <rFont val="Times New Roman"/>
        <family val="1"/>
      </rPr>
      <t>1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</si>
  <si>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</si>
  <si>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1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</si>
  <si>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</si>
  <si>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1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</si>
  <si>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</si>
  <si>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1</t>
    </r>
  </si>
  <si>
    <r>
      <t>C</t>
    </r>
    <r>
      <rPr>
        <vertAlign val="subscript"/>
        <sz val="14"/>
        <color rgb="FF000000"/>
        <rFont val="Times New Roman"/>
        <family val="1"/>
      </rPr>
      <t>2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</si>
  <si>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</si>
  <si>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2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</si>
  <si>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</si>
  <si>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2</t>
    </r>
  </si>
  <si>
    <r>
      <t>F</t>
    </r>
    <r>
      <rPr>
        <vertAlign val="subscript"/>
        <sz val="14"/>
        <color rgb="FF000000"/>
        <rFont val="Times New Roman"/>
        <family val="1"/>
      </rPr>
      <t>2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</si>
  <si>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</si>
  <si>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2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</si>
  <si>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 </t>
    </r>
  </si>
  <si>
    <t xml:space="preserve">   dw $</t>
  </si>
  <si>
    <t>FROM WEBSITE</t>
  </si>
  <si>
    <t>Tone values on SMS</t>
  </si>
  <si>
    <t>To hex rounded down</t>
  </si>
  <si>
    <t>To HEX rounded</t>
  </si>
  <si>
    <t>calculated</t>
  </si>
  <si>
    <t>CHan3 tone</t>
  </si>
  <si>
    <t>hex</t>
  </si>
  <si>
    <t>Noise Tone</t>
  </si>
  <si>
    <t>Ch3tone*16</t>
  </si>
  <si>
    <t>Correction</t>
  </si>
  <si>
    <t>Chan3 tone</t>
  </si>
  <si>
    <t>Noise tone</t>
  </si>
  <si>
    <t>Values from "https://pages.mtu.edu/~suits/notefreqs.html</t>
  </si>
  <si>
    <t>16.20</t>
  </si>
  <si>
    <t>2129.24</t>
  </si>
  <si>
    <t>17.17</t>
  </si>
  <si>
    <t>2009.74</t>
  </si>
  <si>
    <t>18.19</t>
  </si>
  <si>
    <t>1896.94</t>
  </si>
  <si>
    <t>19.27</t>
  </si>
  <si>
    <t>1790.47</t>
  </si>
  <si>
    <t>20.41</t>
  </si>
  <si>
    <t>1689.98</t>
  </si>
  <si>
    <t>21.63</t>
  </si>
  <si>
    <t>1595.13</t>
  </si>
  <si>
    <t>22.91</t>
  </si>
  <si>
    <t>1505.60</t>
  </si>
  <si>
    <t>24.28</t>
  </si>
  <si>
    <t>1421.10</t>
  </si>
  <si>
    <t>25.72</t>
  </si>
  <si>
    <t>1341.34</t>
  </si>
  <si>
    <t>27.25</t>
  </si>
  <si>
    <t>1266.06</t>
  </si>
  <si>
    <t>28.87</t>
  </si>
  <si>
    <t>1195.00</t>
  </si>
  <si>
    <t>30.59</t>
  </si>
  <si>
    <t>1127.93</t>
  </si>
  <si>
    <t>32.41</t>
  </si>
  <si>
    <t>1064.62</t>
  </si>
  <si>
    <t>34.33</t>
  </si>
  <si>
    <t>1004.87</t>
  </si>
  <si>
    <t>36.37</t>
  </si>
  <si>
    <t>948.47</t>
  </si>
  <si>
    <t>38.54</t>
  </si>
  <si>
    <t>895.24</t>
  </si>
  <si>
    <t>40.83</t>
  </si>
  <si>
    <t>844.99</t>
  </si>
  <si>
    <t>43.26</t>
  </si>
  <si>
    <t>797.56</t>
  </si>
  <si>
    <t>45.83</t>
  </si>
  <si>
    <t>752.80</t>
  </si>
  <si>
    <t>48.55</t>
  </si>
  <si>
    <t>710.55</t>
  </si>
  <si>
    <t>51.44</t>
  </si>
  <si>
    <t>670.67</t>
  </si>
  <si>
    <t>54.50</t>
  </si>
  <si>
    <t>633.03</t>
  </si>
  <si>
    <t>57.74</t>
  </si>
  <si>
    <t>597.50</t>
  </si>
  <si>
    <t>61.17</t>
  </si>
  <si>
    <t>563.96</t>
  </si>
  <si>
    <t>64.81</t>
  </si>
  <si>
    <t>532.31</t>
  </si>
  <si>
    <t>68.67</t>
  </si>
  <si>
    <t>502.43</t>
  </si>
  <si>
    <t>72.75</t>
  </si>
  <si>
    <t>474.23</t>
  </si>
  <si>
    <t>77.07</t>
  </si>
  <si>
    <t>447.62</t>
  </si>
  <si>
    <t>81.66</t>
  </si>
  <si>
    <t>422.50</t>
  </si>
  <si>
    <t>86.51</t>
  </si>
  <si>
    <t>398.78</t>
  </si>
  <si>
    <t>91.66</t>
  </si>
  <si>
    <t>376.40</t>
  </si>
  <si>
    <t>97.11</t>
  </si>
  <si>
    <t>355.27</t>
  </si>
  <si>
    <t>102.88</t>
  </si>
  <si>
    <t>335.33</t>
  </si>
  <si>
    <t>109.00</t>
  </si>
  <si>
    <t>316.51</t>
  </si>
  <si>
    <t>115.48</t>
  </si>
  <si>
    <t>298.75</t>
  </si>
  <si>
    <t>122.35</t>
  </si>
  <si>
    <t>281.98</t>
  </si>
  <si>
    <t>129.62</t>
  </si>
  <si>
    <t>266.16</t>
  </si>
  <si>
    <t>137.33</t>
  </si>
  <si>
    <t>251.22</t>
  </si>
  <si>
    <t>145.50</t>
  </si>
  <si>
    <t>237.12</t>
  </si>
  <si>
    <t>154.15</t>
  </si>
  <si>
    <t>223.81</t>
  </si>
  <si>
    <t>163.32</t>
  </si>
  <si>
    <t>211.25</t>
  </si>
  <si>
    <t>173.03</t>
  </si>
  <si>
    <t>199.39</t>
  </si>
  <si>
    <t>183.32</t>
  </si>
  <si>
    <t>188.20</t>
  </si>
  <si>
    <t>194.22</t>
  </si>
  <si>
    <t>177.64</t>
  </si>
  <si>
    <t>205.76</t>
  </si>
  <si>
    <t>167.67</t>
  </si>
  <si>
    <t>218.00</t>
  </si>
  <si>
    <t>158.26</t>
  </si>
  <si>
    <t>230.96</t>
  </si>
  <si>
    <t>149.37</t>
  </si>
  <si>
    <t>244.70</t>
  </si>
  <si>
    <t>140.99</t>
  </si>
  <si>
    <t>259.25</t>
  </si>
  <si>
    <t>133.08</t>
  </si>
  <si>
    <t>274.66</t>
  </si>
  <si>
    <t>125.61</t>
  </si>
  <si>
    <t>290.99</t>
  </si>
  <si>
    <t>118.56</t>
  </si>
  <si>
    <t>308.30</t>
  </si>
  <si>
    <t>111.90</t>
  </si>
  <si>
    <t>326.63</t>
  </si>
  <si>
    <t>105.62</t>
  </si>
  <si>
    <t>346.05</t>
  </si>
  <si>
    <t>99.70</t>
  </si>
  <si>
    <t>366.63</t>
  </si>
  <si>
    <t>94.10</t>
  </si>
  <si>
    <t>388.43</t>
  </si>
  <si>
    <t>88.82</t>
  </si>
  <si>
    <t>411.53</t>
  </si>
  <si>
    <t>83.83</t>
  </si>
  <si>
    <t>436.00</t>
  </si>
  <si>
    <t>79.13</t>
  </si>
  <si>
    <t>461.93</t>
  </si>
  <si>
    <t>74.69</t>
  </si>
  <si>
    <t>489.39</t>
  </si>
  <si>
    <t>70.50</t>
  </si>
  <si>
    <t>518.49</t>
  </si>
  <si>
    <t>66.54</t>
  </si>
  <si>
    <t>549.33</t>
  </si>
  <si>
    <t>62.80</t>
  </si>
  <si>
    <t>581.99</t>
  </si>
  <si>
    <t>59.28</t>
  </si>
  <si>
    <t>616.60</t>
  </si>
  <si>
    <t>55.95</t>
  </si>
  <si>
    <t>653.26</t>
  </si>
  <si>
    <t>52.81</t>
  </si>
  <si>
    <t>692.11</t>
  </si>
  <si>
    <t>49.85</t>
  </si>
  <si>
    <t>733.26</t>
  </si>
  <si>
    <t>47.05</t>
  </si>
  <si>
    <t>776.86</t>
  </si>
  <si>
    <t>44.41</t>
  </si>
  <si>
    <t>823.06</t>
  </si>
  <si>
    <t>41.92</t>
  </si>
  <si>
    <t>872.00</t>
  </si>
  <si>
    <t>39.56</t>
  </si>
  <si>
    <t>923.85</t>
  </si>
  <si>
    <t>37.34</t>
  </si>
  <si>
    <t>978.79</t>
  </si>
  <si>
    <t>35.25</t>
  </si>
  <si>
    <t>1036.99</t>
  </si>
  <si>
    <t>33.27</t>
  </si>
  <si>
    <t>1098.65</t>
  </si>
  <si>
    <t>31.40</t>
  </si>
  <si>
    <t>1163.98</t>
  </si>
  <si>
    <t>29.64</t>
  </si>
  <si>
    <t>1233.19</t>
  </si>
  <si>
    <t>27.98</t>
  </si>
  <si>
    <t>1306.52</t>
  </si>
  <si>
    <t>26.41</t>
  </si>
  <si>
    <t>1384.21</t>
  </si>
  <si>
    <t>24.92</t>
  </si>
  <si>
    <t>1466.52</t>
  </si>
  <si>
    <t>23.53</t>
  </si>
  <si>
    <t>1553.73</t>
  </si>
  <si>
    <t>22.20</t>
  </si>
  <si>
    <t>1646.12</t>
  </si>
  <si>
    <t>20.96</t>
  </si>
  <si>
    <t>1744.00</t>
  </si>
  <si>
    <t>19.78</t>
  </si>
  <si>
    <t>1847.70</t>
  </si>
  <si>
    <t>18.67</t>
  </si>
  <si>
    <t>1957.57</t>
  </si>
  <si>
    <t>17.62</t>
  </si>
  <si>
    <t>2073.98</t>
  </si>
  <si>
    <t>16.63</t>
  </si>
  <si>
    <t>2197.30</t>
  </si>
  <si>
    <t>15.70</t>
  </si>
  <si>
    <t>2327.96</t>
  </si>
  <si>
    <t>14.82</t>
  </si>
  <si>
    <t>2466.39</t>
  </si>
  <si>
    <t>13.99</t>
  </si>
  <si>
    <t>2613.05</t>
  </si>
  <si>
    <t>13.20</t>
  </si>
  <si>
    <t>2768.43</t>
  </si>
  <si>
    <t>12.46</t>
  </si>
  <si>
    <t>2933.05</t>
  </si>
  <si>
    <t>11.76</t>
  </si>
  <si>
    <t>3107.45</t>
  </si>
  <si>
    <t>11.10</t>
  </si>
  <si>
    <t>3292.23</t>
  </si>
  <si>
    <t>10.48</t>
  </si>
  <si>
    <t>3488.00</t>
  </si>
  <si>
    <t>9.89</t>
  </si>
  <si>
    <t>3695.41</t>
  </si>
  <si>
    <t>9.34</t>
  </si>
  <si>
    <t>3915.15</t>
  </si>
  <si>
    <t>8.81</t>
  </si>
  <si>
    <t>4147.95</t>
  </si>
  <si>
    <t>8.32</t>
  </si>
  <si>
    <t>4394.60</t>
  </si>
  <si>
    <t>7.85</t>
  </si>
  <si>
    <t>4655.92</t>
  </si>
  <si>
    <t>7.41</t>
  </si>
  <si>
    <t>4932.78</t>
  </si>
  <si>
    <t>6.99</t>
  </si>
  <si>
    <t>5226.09</t>
  </si>
  <si>
    <t>6.60</t>
  </si>
  <si>
    <t>5536.85</t>
  </si>
  <si>
    <t>6.23</t>
  </si>
  <si>
    <t>5866.09</t>
  </si>
  <si>
    <t>5.88</t>
  </si>
  <si>
    <t>6214.91</t>
  </si>
  <si>
    <t>5.55</t>
  </si>
  <si>
    <t>6584.47</t>
  </si>
  <si>
    <t>5.24</t>
  </si>
  <si>
    <t>6976.00</t>
  </si>
  <si>
    <t>4.95</t>
  </si>
  <si>
    <t>7390.81</t>
  </si>
  <si>
    <t>4.67</t>
  </si>
  <si>
    <t>7830.30</t>
  </si>
  <si>
    <t>4.41</t>
  </si>
  <si>
    <t>16.13</t>
  </si>
  <si>
    <t>2139.06</t>
  </si>
  <si>
    <t>17.09</t>
  </si>
  <si>
    <t>2019.00</t>
  </si>
  <si>
    <t>18.10</t>
  </si>
  <si>
    <t>1905.68</t>
  </si>
  <si>
    <t>19.18</t>
  </si>
  <si>
    <t>1798.72</t>
  </si>
  <si>
    <t>20.32</t>
  </si>
  <si>
    <t>1697.77</t>
  </si>
  <si>
    <t>21.53</t>
  </si>
  <si>
    <t>1602.48</t>
  </si>
  <si>
    <t>22.81</t>
  </si>
  <si>
    <t>1512.54</t>
  </si>
  <si>
    <t>24.17</t>
  </si>
  <si>
    <t>1427.65</t>
  </si>
  <si>
    <t>25.60</t>
  </si>
  <si>
    <t>1347.52</t>
  </si>
  <si>
    <t>27.12</t>
  </si>
  <si>
    <t>1271.89</t>
  </si>
  <si>
    <t>28.74</t>
  </si>
  <si>
    <t>1200.50</t>
  </si>
  <si>
    <t>30.45</t>
  </si>
  <si>
    <t>1133.12</t>
  </si>
  <si>
    <t>32.26</t>
  </si>
  <si>
    <t>1069.53</t>
  </si>
  <si>
    <t>34.18</t>
  </si>
  <si>
    <t>1009.50</t>
  </si>
  <si>
    <t>36.21</t>
  </si>
  <si>
    <t>952.84</t>
  </si>
  <si>
    <t>38.36</t>
  </si>
  <si>
    <t>899.36</t>
  </si>
  <si>
    <t>40.64</t>
  </si>
  <si>
    <t>848.88</t>
  </si>
  <si>
    <t>43.06</t>
  </si>
  <si>
    <t>801.24</t>
  </si>
  <si>
    <t>45.62</t>
  </si>
  <si>
    <t>756.27</t>
  </si>
  <si>
    <t>48.33</t>
  </si>
  <si>
    <t>713.82</t>
  </si>
  <si>
    <t>51.21</t>
  </si>
  <si>
    <t>673.76</t>
  </si>
  <si>
    <t>54.25</t>
  </si>
  <si>
    <t>635.94</t>
  </si>
  <si>
    <t>57.48</t>
  </si>
  <si>
    <t>600.25</t>
  </si>
  <si>
    <t>60.89</t>
  </si>
  <si>
    <t>566.56</t>
  </si>
  <si>
    <t>64.51</t>
  </si>
  <si>
    <t>534.76</t>
  </si>
  <si>
    <t>68.35</t>
  </si>
  <si>
    <t>504.75</t>
  </si>
  <si>
    <t>72.42</t>
  </si>
  <si>
    <t>476.42</t>
  </si>
  <si>
    <t>76.72</t>
  </si>
  <si>
    <t>449.68</t>
  </si>
  <si>
    <t>81.28</t>
  </si>
  <si>
    <t>424.44</t>
  </si>
  <si>
    <t>86.12</t>
  </si>
  <si>
    <t>400.62</t>
  </si>
  <si>
    <t>91.24</t>
  </si>
  <si>
    <t>378.14</t>
  </si>
  <si>
    <t>96.66</t>
  </si>
  <si>
    <t>356.91</t>
  </si>
  <si>
    <t>102.41</t>
  </si>
  <si>
    <t>336.88</t>
  </si>
  <si>
    <t>108.50</t>
  </si>
  <si>
    <t>317.97</t>
  </si>
  <si>
    <t>114.95</t>
  </si>
  <si>
    <t>300.13</t>
  </si>
  <si>
    <t>121.79</t>
  </si>
  <si>
    <t>283.28</t>
  </si>
  <si>
    <t>129.03</t>
  </si>
  <si>
    <t>267.38</t>
  </si>
  <si>
    <t>136.70</t>
  </si>
  <si>
    <t>252.37</t>
  </si>
  <si>
    <t>144.83</t>
  </si>
  <si>
    <t>238.21</t>
  </si>
  <si>
    <t>153.44</t>
  </si>
  <si>
    <t>224.84</t>
  </si>
  <si>
    <t>162.57</t>
  </si>
  <si>
    <t>212.22</t>
  </si>
  <si>
    <t>172.23</t>
  </si>
  <si>
    <t>200.31</t>
  </si>
  <si>
    <t>182.47</t>
  </si>
  <si>
    <t>189.07</t>
  </si>
  <si>
    <t>193.32</t>
  </si>
  <si>
    <t>178.46</t>
  </si>
  <si>
    <t>204.82</t>
  </si>
  <si>
    <t>168.44</t>
  </si>
  <si>
    <t>217.00</t>
  </si>
  <si>
    <t>158.99</t>
  </si>
  <si>
    <t>229.90</t>
  </si>
  <si>
    <t>150.06</t>
  </si>
  <si>
    <t>243.57</t>
  </si>
  <si>
    <t>141.64</t>
  </si>
  <si>
    <t>258.06</t>
  </si>
  <si>
    <t>133.69</t>
  </si>
  <si>
    <t>273.40</t>
  </si>
  <si>
    <t>126.19</t>
  </si>
  <si>
    <t>289.66</t>
  </si>
  <si>
    <t>119.11</t>
  </si>
  <si>
    <t>306.88</t>
  </si>
  <si>
    <t>112.42</t>
  </si>
  <si>
    <t>325.13</t>
  </si>
  <si>
    <t>106.11</t>
  </si>
  <si>
    <t>344.47</t>
  </si>
  <si>
    <t>100.16</t>
  </si>
  <si>
    <t>364.95</t>
  </si>
  <si>
    <t>94.53</t>
  </si>
  <si>
    <t>386.65</t>
  </si>
  <si>
    <t>89.23</t>
  </si>
  <si>
    <t>409.64</t>
  </si>
  <si>
    <t>84.22</t>
  </si>
  <si>
    <t>434.00</t>
  </si>
  <si>
    <t>79.49</t>
  </si>
  <si>
    <t>459.81</t>
  </si>
  <si>
    <t>75.03</t>
  </si>
  <si>
    <t>487.15</t>
  </si>
  <si>
    <t>70.82</t>
  </si>
  <si>
    <t>516.12</t>
  </si>
  <si>
    <t>66.85</t>
  </si>
  <si>
    <t>546.81</t>
  </si>
  <si>
    <t>63.09</t>
  </si>
  <si>
    <t>579.32</t>
  </si>
  <si>
    <t>59.55</t>
  </si>
  <si>
    <t>613.77</t>
  </si>
  <si>
    <t>56.21</t>
  </si>
  <si>
    <t>650.27</t>
  </si>
  <si>
    <t>53.06</t>
  </si>
  <si>
    <t>688.93</t>
  </si>
  <si>
    <t>50.08</t>
  </si>
  <si>
    <t>729.90</t>
  </si>
  <si>
    <t>47.27</t>
  </si>
  <si>
    <t>773.30</t>
  </si>
  <si>
    <t>44.61</t>
  </si>
  <si>
    <t>819.28</t>
  </si>
  <si>
    <t>42.11</t>
  </si>
  <si>
    <t>868.00</t>
  </si>
  <si>
    <t>39.75</t>
  </si>
  <si>
    <t>919.61</t>
  </si>
  <si>
    <t>37.52</t>
  </si>
  <si>
    <t>974.30</t>
  </si>
  <si>
    <t>35.41</t>
  </si>
  <si>
    <t>1032.23</t>
  </si>
  <si>
    <t>33.42</t>
  </si>
  <si>
    <t>1093.61</t>
  </si>
  <si>
    <t>31.55</t>
  </si>
  <si>
    <t>1158.64</t>
  </si>
  <si>
    <t>29.78</t>
  </si>
  <si>
    <t>1227.54</t>
  </si>
  <si>
    <t>28.11</t>
  </si>
  <si>
    <t>1300.53</t>
  </si>
  <si>
    <t>26.53</t>
  </si>
  <si>
    <t>1377.86</t>
  </si>
  <si>
    <t>25.04</t>
  </si>
  <si>
    <t>1459.80</t>
  </si>
  <si>
    <t>23.63</t>
  </si>
  <si>
    <t>1546.60</t>
  </si>
  <si>
    <t>22.31</t>
  </si>
  <si>
    <t>1638.57</t>
  </si>
  <si>
    <t>21.05</t>
  </si>
  <si>
    <t>1736.00</t>
  </si>
  <si>
    <t>19.87</t>
  </si>
  <si>
    <t>1839.23</t>
  </si>
  <si>
    <t>18.76</t>
  </si>
  <si>
    <t>1948.59</t>
  </si>
  <si>
    <t>17.71</t>
  </si>
  <si>
    <t>2064.46</t>
  </si>
  <si>
    <t>16.71</t>
  </si>
  <si>
    <t>2187.22</t>
  </si>
  <si>
    <t>15.77</t>
  </si>
  <si>
    <t>2317.28</t>
  </si>
  <si>
    <t>14.89</t>
  </si>
  <si>
    <t>2455.07</t>
  </si>
  <si>
    <t>14.05</t>
  </si>
  <si>
    <t>2601.06</t>
  </si>
  <si>
    <t>13.26</t>
  </si>
  <si>
    <t>2755.73</t>
  </si>
  <si>
    <t>12.52</t>
  </si>
  <si>
    <t>2919.59</t>
  </si>
  <si>
    <t>11.82</t>
  </si>
  <si>
    <t>3093.20</t>
  </si>
  <si>
    <t>11.15</t>
  </si>
  <si>
    <t>3277.13</t>
  </si>
  <si>
    <t>10.53</t>
  </si>
  <si>
    <t>3472.00</t>
  </si>
  <si>
    <t>9.94</t>
  </si>
  <si>
    <t>3678.46</t>
  </si>
  <si>
    <t>9.38</t>
  </si>
  <si>
    <t>3897.19</t>
  </si>
  <si>
    <t>8.85</t>
  </si>
  <si>
    <t>4128.93</t>
  </si>
  <si>
    <t>8.36</t>
  </si>
  <si>
    <t>4374.44</t>
  </si>
  <si>
    <t>7.89</t>
  </si>
  <si>
    <t>4634.56</t>
  </si>
  <si>
    <t>7.44</t>
  </si>
  <si>
    <t>4910.15</t>
  </si>
  <si>
    <t>7.03</t>
  </si>
  <si>
    <t>5202.12</t>
  </si>
  <si>
    <t>6.63</t>
  </si>
  <si>
    <t>5511.46</t>
  </si>
  <si>
    <t>6.26</t>
  </si>
  <si>
    <t>5839.18</t>
  </si>
  <si>
    <t>5.91</t>
  </si>
  <si>
    <t>6186.40</t>
  </si>
  <si>
    <t>5.58</t>
  </si>
  <si>
    <t>6554.26</t>
  </si>
  <si>
    <t>5.26</t>
  </si>
  <si>
    <t>6944.00</t>
  </si>
  <si>
    <t>4.97</t>
  </si>
  <si>
    <t>7356.91</t>
  </si>
  <si>
    <t>4.69</t>
  </si>
  <si>
    <t>7794.38</t>
  </si>
  <si>
    <t>4.43</t>
  </si>
  <si>
    <t>16.43</t>
  </si>
  <si>
    <t>2100.34</t>
  </si>
  <si>
    <t>17.40</t>
  </si>
  <si>
    <t>1982.46</t>
  </si>
  <si>
    <t>18.44</t>
  </si>
  <si>
    <t>1871.19</t>
  </si>
  <si>
    <t>19.53</t>
  </si>
  <si>
    <t>1766.17</t>
  </si>
  <si>
    <t>20.70</t>
  </si>
  <si>
    <t>1667.04</t>
  </si>
  <si>
    <t>21.93</t>
  </si>
  <si>
    <t>1573.48</t>
  </si>
  <si>
    <t>23.23</t>
  </si>
  <si>
    <t>1485.16</t>
  </si>
  <si>
    <t>24.61</t>
  </si>
  <si>
    <t>1401.81</t>
  </si>
  <si>
    <t>26.07</t>
  </si>
  <si>
    <t>1323.13</t>
  </si>
  <si>
    <t>27.62</t>
  </si>
  <si>
    <t>1248.87</t>
  </si>
  <si>
    <t>29.27</t>
  </si>
  <si>
    <t>1178.78</t>
  </si>
  <si>
    <t>31.01</t>
  </si>
  <si>
    <t>1112.62</t>
  </si>
  <si>
    <t>32.85</t>
  </si>
  <si>
    <t>1050.17</t>
  </si>
  <si>
    <t>34.81</t>
  </si>
  <si>
    <t>991.23</t>
  </si>
  <si>
    <t>36.87</t>
  </si>
  <si>
    <t>935.59</t>
  </si>
  <si>
    <t>39.07</t>
  </si>
  <si>
    <t>883.08</t>
  </si>
  <si>
    <t>41.39</t>
  </si>
  <si>
    <t>833.52</t>
  </si>
  <si>
    <t>43.85</t>
  </si>
  <si>
    <t>786.74</t>
  </si>
  <si>
    <t>46.46</t>
  </si>
  <si>
    <t>742.58</t>
  </si>
  <si>
    <t>49.22</t>
  </si>
  <si>
    <t>700.90</t>
  </si>
  <si>
    <t>52.15</t>
  </si>
  <si>
    <t>661.57</t>
  </si>
  <si>
    <t>55.25</t>
  </si>
  <si>
    <t>624.43</t>
  </si>
  <si>
    <t>58.54</t>
  </si>
  <si>
    <t>589.39</t>
  </si>
  <si>
    <t>62.02</t>
  </si>
  <si>
    <t>556.31</t>
  </si>
  <si>
    <t>65.70</t>
  </si>
  <si>
    <t>525.08</t>
  </si>
  <si>
    <t>69.61</t>
  </si>
  <si>
    <t>495.61</t>
  </si>
  <si>
    <t>73.75</t>
  </si>
  <si>
    <t>467.80</t>
  </si>
  <si>
    <t>78.14</t>
  </si>
  <si>
    <t>441.54</t>
  </si>
  <si>
    <t>82.78</t>
  </si>
  <si>
    <t>416.76</t>
  </si>
  <si>
    <t>87.70</t>
  </si>
  <si>
    <t>393.37</t>
  </si>
  <si>
    <t>92.92</t>
  </si>
  <si>
    <t>371.29</t>
  </si>
  <si>
    <t>98.44</t>
  </si>
  <si>
    <t>350.45</t>
  </si>
  <si>
    <t>104.30</t>
  </si>
  <si>
    <t>330.78</t>
  </si>
  <si>
    <t>110.50</t>
  </si>
  <si>
    <t>312.22</t>
  </si>
  <si>
    <t>117.07</t>
  </si>
  <si>
    <t>294.69</t>
  </si>
  <si>
    <t>124.03</t>
  </si>
  <si>
    <t>278.15</t>
  </si>
  <si>
    <t>131.41</t>
  </si>
  <si>
    <t>262.54</t>
  </si>
  <si>
    <t>139.22</t>
  </si>
  <si>
    <t>247.81</t>
  </si>
  <si>
    <t>147.50</t>
  </si>
  <si>
    <t>233.90</t>
  </si>
  <si>
    <t>156.27</t>
  </si>
  <si>
    <t>220.77</t>
  </si>
  <si>
    <t>165.56</t>
  </si>
  <si>
    <t>208.38</t>
  </si>
  <si>
    <t>175.41</t>
  </si>
  <si>
    <t>196.68</t>
  </si>
  <si>
    <t>185.84</t>
  </si>
  <si>
    <t>185.65</t>
  </si>
  <si>
    <t>196.89</t>
  </si>
  <si>
    <t>175.23</t>
  </si>
  <si>
    <t>208.60</t>
  </si>
  <si>
    <t>165.39</t>
  </si>
  <si>
    <t>221.00</t>
  </si>
  <si>
    <t>156.11</t>
  </si>
  <si>
    <t>234.14</t>
  </si>
  <si>
    <t>147.35</t>
  </si>
  <si>
    <t>248.06</t>
  </si>
  <si>
    <t>139.08</t>
  </si>
  <si>
    <t>262.81</t>
  </si>
  <si>
    <t>131.27</t>
  </si>
  <si>
    <t>278.44</t>
  </si>
  <si>
    <t>123.90</t>
  </si>
  <si>
    <t>295.00</t>
  </si>
  <si>
    <t>116.95</t>
  </si>
  <si>
    <t>312.54</t>
  </si>
  <si>
    <t>110.39</t>
  </si>
  <si>
    <t>331.13</t>
  </si>
  <si>
    <t>104.19</t>
  </si>
  <si>
    <t>350.82</t>
  </si>
  <si>
    <t>98.34</t>
  </si>
  <si>
    <t>371.68</t>
  </si>
  <si>
    <t>92.82</t>
  </si>
  <si>
    <t>393.78</t>
  </si>
  <si>
    <t>87.61</t>
  </si>
  <si>
    <t>417.19</t>
  </si>
  <si>
    <t>82.70</t>
  </si>
  <si>
    <t>442.00</t>
  </si>
  <si>
    <t>78.05</t>
  </si>
  <si>
    <t>468.28</t>
  </si>
  <si>
    <t>73.67</t>
  </si>
  <si>
    <t>496.13</t>
  </si>
  <si>
    <t>69.54</t>
  </si>
  <si>
    <t>525.63</t>
  </si>
  <si>
    <t>65.64</t>
  </si>
  <si>
    <t>556.88</t>
  </si>
  <si>
    <t>61.95</t>
  </si>
  <si>
    <t>590.00</t>
  </si>
  <si>
    <t>58.47</t>
  </si>
  <si>
    <t>625.08</t>
  </si>
  <si>
    <t>55.19</t>
  </si>
  <si>
    <t>662.25</t>
  </si>
  <si>
    <t>52.10</t>
  </si>
  <si>
    <t>701.63</t>
  </si>
  <si>
    <t>49.17</t>
  </si>
  <si>
    <t>743.35</t>
  </si>
  <si>
    <t>46.41</t>
  </si>
  <si>
    <t>787.55</t>
  </si>
  <si>
    <t>43.81</t>
  </si>
  <si>
    <t>834.38</t>
  </si>
  <si>
    <t>41.35</t>
  </si>
  <si>
    <t>884.00</t>
  </si>
  <si>
    <t>39.03</t>
  </si>
  <si>
    <t>936.57</t>
  </si>
  <si>
    <t>36.84</t>
  </si>
  <si>
    <t>992.26</t>
  </si>
  <si>
    <t>34.77</t>
  </si>
  <si>
    <t>1051.26</t>
  </si>
  <si>
    <t>32.82</t>
  </si>
  <si>
    <t>1113.77</t>
  </si>
  <si>
    <t>30.98</t>
  </si>
  <si>
    <t>1180.00</t>
  </si>
  <si>
    <t>29.24</t>
  </si>
  <si>
    <t>1250.16</t>
  </si>
  <si>
    <t>27.60</t>
  </si>
  <si>
    <t>1324.50</t>
  </si>
  <si>
    <t>26.05</t>
  </si>
  <si>
    <t>1403.26</t>
  </si>
  <si>
    <t>24.59</t>
  </si>
  <si>
    <t>1486.70</t>
  </si>
  <si>
    <t>23.21</t>
  </si>
  <si>
    <t>1575.11</t>
  </si>
  <si>
    <t>21.90</t>
  </si>
  <si>
    <t>1668.77</t>
  </si>
  <si>
    <t>20.67</t>
  </si>
  <si>
    <t>1768.00</t>
  </si>
  <si>
    <t>19.51</t>
  </si>
  <si>
    <t>1873.13</t>
  </si>
  <si>
    <t>18.42</t>
  </si>
  <si>
    <t>1984.51</t>
  </si>
  <si>
    <t>17.38</t>
  </si>
  <si>
    <t>2102.52</t>
  </si>
  <si>
    <t>16.41</t>
  </si>
  <si>
    <t>2227.54</t>
  </si>
  <si>
    <t>15.49</t>
  </si>
  <si>
    <t>2360.00</t>
  </si>
  <si>
    <t>14.62</t>
  </si>
  <si>
    <t>2500.33</t>
  </si>
  <si>
    <t>13.80</t>
  </si>
  <si>
    <t>2649.01</t>
  </si>
  <si>
    <t>13.02</t>
  </si>
  <si>
    <t>2806.52</t>
  </si>
  <si>
    <t>12.29</t>
  </si>
  <si>
    <t>2973.41</t>
  </si>
  <si>
    <t>11.60</t>
  </si>
  <si>
    <t>3150.22</t>
  </si>
  <si>
    <t>10.95</t>
  </si>
  <si>
    <t>3337.54</t>
  </si>
  <si>
    <t>10.34</t>
  </si>
  <si>
    <t>3536.00</t>
  </si>
  <si>
    <t>9.76</t>
  </si>
  <si>
    <t>3746.26</t>
  </si>
  <si>
    <t>9.21</t>
  </si>
  <si>
    <t>3969.03</t>
  </si>
  <si>
    <t>8.69</t>
  </si>
  <si>
    <t>4205.03</t>
  </si>
  <si>
    <t>8.20</t>
  </si>
  <si>
    <t>4455.08</t>
  </si>
  <si>
    <t>7.74</t>
  </si>
  <si>
    <t>4719.99</t>
  </si>
  <si>
    <t>7.31</t>
  </si>
  <si>
    <t>5000.66</t>
  </si>
  <si>
    <t>6.90</t>
  </si>
  <si>
    <t>5298.01</t>
  </si>
  <si>
    <t>6.51</t>
  </si>
  <si>
    <t>5613.05</t>
  </si>
  <si>
    <t>6.15</t>
  </si>
  <si>
    <t>5946.82</t>
  </si>
  <si>
    <t>5.80</t>
  </si>
  <si>
    <t>6300.44</t>
  </si>
  <si>
    <t>5.48</t>
  </si>
  <si>
    <t>6675.08</t>
  </si>
  <si>
    <t>5.17</t>
  </si>
  <si>
    <t>7072.00</t>
  </si>
  <si>
    <t>4.88</t>
  </si>
  <si>
    <t>7492.52</t>
  </si>
  <si>
    <t>4.60</t>
  </si>
  <si>
    <t>7938.05</t>
  </si>
  <si>
    <t>4.35</t>
  </si>
  <si>
    <t>16.50</t>
  </si>
  <si>
    <t>2090.88</t>
  </si>
  <si>
    <t>17.48</t>
  </si>
  <si>
    <t>1973.53</t>
  </si>
  <si>
    <t>18.52</t>
  </si>
  <si>
    <t>1862.76</t>
  </si>
  <si>
    <t>19.62</t>
  </si>
  <si>
    <t>1758.21</t>
  </si>
  <si>
    <t>20.79</t>
  </si>
  <si>
    <t>1659.53</t>
  </si>
  <si>
    <t>22.03</t>
  </si>
  <si>
    <t>1566.39</t>
  </si>
  <si>
    <t>23.33</t>
  </si>
  <si>
    <t>1478.47</t>
  </si>
  <si>
    <t>24.72</t>
  </si>
  <si>
    <t>1395.49</t>
  </si>
  <si>
    <t>26.19</t>
  </si>
  <si>
    <t>1317.17</t>
  </si>
  <si>
    <t>27.75</t>
  </si>
  <si>
    <t>1243.24</t>
  </si>
  <si>
    <t>29.40</t>
  </si>
  <si>
    <t>1173.47</t>
  </si>
  <si>
    <t>31.15</t>
  </si>
  <si>
    <t>1107.60</t>
  </si>
  <si>
    <t>33.00</t>
  </si>
  <si>
    <t>1045.44</t>
  </si>
  <si>
    <t>34.96</t>
  </si>
  <si>
    <t>986.76</t>
  </si>
  <si>
    <t>37.04</t>
  </si>
  <si>
    <t>931.38</t>
  </si>
  <si>
    <t>39.24</t>
  </si>
  <si>
    <t>879.11</t>
  </si>
  <si>
    <t>41.58</t>
  </si>
  <si>
    <t>829.77</t>
  </si>
  <si>
    <t>44.05</t>
  </si>
  <si>
    <t>783.19</t>
  </si>
  <si>
    <t>46.67</t>
  </si>
  <si>
    <t>739.24</t>
  </si>
  <si>
    <t>49.44</t>
  </si>
  <si>
    <t>697.75</t>
  </si>
  <si>
    <t>52.39</t>
  </si>
  <si>
    <t>658.59</t>
  </si>
  <si>
    <t>55.50</t>
  </si>
  <si>
    <t>621.62</t>
  </si>
  <si>
    <t>58.80</t>
  </si>
  <si>
    <t>586.73</t>
  </si>
  <si>
    <t>62.30</t>
  </si>
  <si>
    <t>553.80</t>
  </si>
  <si>
    <t>66.00</t>
  </si>
  <si>
    <t>522.72</t>
  </si>
  <si>
    <t>69.93</t>
  </si>
  <si>
    <t>493.38</t>
  </si>
  <si>
    <t>74.08</t>
  </si>
  <si>
    <t>465.69</t>
  </si>
  <si>
    <t>78.49</t>
  </si>
  <si>
    <t>439.55</t>
  </si>
  <si>
    <t>83.16</t>
  </si>
  <si>
    <t>414.88</t>
  </si>
  <si>
    <t>88.10</t>
  </si>
  <si>
    <t>391.60</t>
  </si>
  <si>
    <t>93.34</t>
  </si>
  <si>
    <t>369.62</t>
  </si>
  <si>
    <t>98.89</t>
  </si>
  <si>
    <t>348.87</t>
  </si>
  <si>
    <t>104.77</t>
  </si>
  <si>
    <t>329.29</t>
  </si>
  <si>
    <t>111.00</t>
  </si>
  <si>
    <t>310.81</t>
  </si>
  <si>
    <t>117.60</t>
  </si>
  <si>
    <t>293.37</t>
  </si>
  <si>
    <t>124.59</t>
  </si>
  <si>
    <t>276.90</t>
  </si>
  <si>
    <t>132.00</t>
  </si>
  <si>
    <t>261.36</t>
  </si>
  <si>
    <t>139.85</t>
  </si>
  <si>
    <t>246.69</t>
  </si>
  <si>
    <t>148.17</t>
  </si>
  <si>
    <t>232.85</t>
  </si>
  <si>
    <t>156.98</t>
  </si>
  <si>
    <t>219.78</t>
  </si>
  <si>
    <t>166.31</t>
  </si>
  <si>
    <t>207.44</t>
  </si>
  <si>
    <t>176.20</t>
  </si>
  <si>
    <t>195.80</t>
  </si>
  <si>
    <t>186.68</t>
  </si>
  <si>
    <t>184.81</t>
  </si>
  <si>
    <t>197.78</t>
  </si>
  <si>
    <t>174.44</t>
  </si>
  <si>
    <t>209.54</t>
  </si>
  <si>
    <t>164.65</t>
  </si>
  <si>
    <t>222.00</t>
  </si>
  <si>
    <t>155.41</t>
  </si>
  <si>
    <t>235.20</t>
  </si>
  <si>
    <t>146.68</t>
  </si>
  <si>
    <t>249.19</t>
  </si>
  <si>
    <t>138.45</t>
  </si>
  <si>
    <t>264.00</t>
  </si>
  <si>
    <t>130.68</t>
  </si>
  <si>
    <t>279.70</t>
  </si>
  <si>
    <t>123.35</t>
  </si>
  <si>
    <t>296.33</t>
  </si>
  <si>
    <t>116.42</t>
  </si>
  <si>
    <t>313.96</t>
  </si>
  <si>
    <t>109.89</t>
  </si>
  <si>
    <t>332.62</t>
  </si>
  <si>
    <t>103.72</t>
  </si>
  <si>
    <t>352.40</t>
  </si>
  <si>
    <t>97.90</t>
  </si>
  <si>
    <t>373.36</t>
  </si>
  <si>
    <t>92.40</t>
  </si>
  <si>
    <t>395.56</t>
  </si>
  <si>
    <t>87.22</t>
  </si>
  <si>
    <t>419.08</t>
  </si>
  <si>
    <t>82.32</t>
  </si>
  <si>
    <t>444.00</t>
  </si>
  <si>
    <t>77.70</t>
  </si>
  <si>
    <t>470.40</t>
  </si>
  <si>
    <t>73.34</t>
  </si>
  <si>
    <t>498.37</t>
  </si>
  <si>
    <t>69.23</t>
  </si>
  <si>
    <t>528.01</t>
  </si>
  <si>
    <t>65.34</t>
  </si>
  <si>
    <t>559.40</t>
  </si>
  <si>
    <t>61.67</t>
  </si>
  <si>
    <t>592.67</t>
  </si>
  <si>
    <t>58.21</t>
  </si>
  <si>
    <t>627.91</t>
  </si>
  <si>
    <t>54.94</t>
  </si>
  <si>
    <t>665.25</t>
  </si>
  <si>
    <t>51.86</t>
  </si>
  <si>
    <t>704.81</t>
  </si>
  <si>
    <t>48.95</t>
  </si>
  <si>
    <t>746.72</t>
  </si>
  <si>
    <t>46.20</t>
  </si>
  <si>
    <t>791.12</t>
  </si>
  <si>
    <t>43.61</t>
  </si>
  <si>
    <t>838.16</t>
  </si>
  <si>
    <t>41.16</t>
  </si>
  <si>
    <t>888.00</t>
  </si>
  <si>
    <t>38.85</t>
  </si>
  <si>
    <t>940.80</t>
  </si>
  <si>
    <t>36.67</t>
  </si>
  <si>
    <t>996.75</t>
  </si>
  <si>
    <t>34.61</t>
  </si>
  <si>
    <t>1056.02</t>
  </si>
  <si>
    <t>32.67</t>
  </si>
  <si>
    <t>1118.81</t>
  </si>
  <si>
    <t>30.84</t>
  </si>
  <si>
    <t>1185.34</t>
  </si>
  <si>
    <t>29.11</t>
  </si>
  <si>
    <t>1255.82</t>
  </si>
  <si>
    <t>27.47</t>
  </si>
  <si>
    <t>1330.50</t>
  </si>
  <si>
    <t>25.93</t>
  </si>
  <si>
    <t>1409.61</t>
  </si>
  <si>
    <t>24.47</t>
  </si>
  <si>
    <t>1493.43</t>
  </si>
  <si>
    <t>23.10</t>
  </si>
  <si>
    <t>1582.24</t>
  </si>
  <si>
    <t>21.80</t>
  </si>
  <si>
    <t>1676.32</t>
  </si>
  <si>
    <t>20.58</t>
  </si>
  <si>
    <t>1776.00</t>
  </si>
  <si>
    <t>19.43</t>
  </si>
  <si>
    <t>1881.61</t>
  </si>
  <si>
    <t>18.34</t>
  </si>
  <si>
    <t>1993.49</t>
  </si>
  <si>
    <t>17.31</t>
  </si>
  <si>
    <t>2112.03</t>
  </si>
  <si>
    <t>16.33</t>
  </si>
  <si>
    <t>2237.62</t>
  </si>
  <si>
    <t>15.42</t>
  </si>
  <si>
    <t>2370.67</t>
  </si>
  <si>
    <t>14.55</t>
  </si>
  <si>
    <t>2511.64</t>
  </si>
  <si>
    <t>13.74</t>
  </si>
  <si>
    <t>2660.99</t>
  </si>
  <si>
    <t>12.97</t>
  </si>
  <si>
    <t>2819.22</t>
  </si>
  <si>
    <t>12.24</t>
  </si>
  <si>
    <t>2986.86</t>
  </si>
  <si>
    <t>11.55</t>
  </si>
  <si>
    <t>3164.47</t>
  </si>
  <si>
    <t>10.90</t>
  </si>
  <si>
    <t>3352.64</t>
  </si>
  <si>
    <t>10.29</t>
  </si>
  <si>
    <t>3552.00</t>
  </si>
  <si>
    <t>9.71</t>
  </si>
  <si>
    <t>3763.21</t>
  </si>
  <si>
    <t>9.17</t>
  </si>
  <si>
    <t>3986.99</t>
  </si>
  <si>
    <t>8.65</t>
  </si>
  <si>
    <t>4224.06</t>
  </si>
  <si>
    <t>8.17</t>
  </si>
  <si>
    <t>4475.24</t>
  </si>
  <si>
    <t>7.71</t>
  </si>
  <si>
    <t>4741.35</t>
  </si>
  <si>
    <t>7.28</t>
  </si>
  <si>
    <t>5023.29</t>
  </si>
  <si>
    <t>6.87</t>
  </si>
  <si>
    <t>5321.99</t>
  </si>
  <si>
    <t>6.48</t>
  </si>
  <si>
    <t>5638.45</t>
  </si>
  <si>
    <t>6.12</t>
  </si>
  <si>
    <t>5973.73</t>
  </si>
  <si>
    <t>5.78</t>
  </si>
  <si>
    <t>6328.94</t>
  </si>
  <si>
    <t>5.45</t>
  </si>
  <si>
    <t>6705.28</t>
  </si>
  <si>
    <t>5.15</t>
  </si>
  <si>
    <t>7104.00</t>
  </si>
  <si>
    <t>4.86</t>
  </si>
  <si>
    <t>7526.43</t>
  </si>
  <si>
    <t>4.58</t>
  </si>
  <si>
    <t>7973.97</t>
  </si>
  <si>
    <t>4.33</t>
  </si>
  <si>
    <t>16.28</t>
  </si>
  <si>
    <t>2119.52</t>
  </si>
  <si>
    <t>17.25</t>
  </si>
  <si>
    <t>2000.56</t>
  </si>
  <si>
    <t>18.27</t>
  </si>
  <si>
    <t>1888.28</t>
  </si>
  <si>
    <t>19.36</t>
  </si>
  <si>
    <t>1782.30</t>
  </si>
  <si>
    <t>20.51</t>
  </si>
  <si>
    <t>1682.26</t>
  </si>
  <si>
    <t>21.73</t>
  </si>
  <si>
    <t>1587.85</t>
  </si>
  <si>
    <t>23.02</t>
  </si>
  <si>
    <t>1498.73</t>
  </si>
  <si>
    <t>24.39</t>
  </si>
  <si>
    <t>1414.61</t>
  </si>
  <si>
    <t>25.84</t>
  </si>
  <si>
    <t>1335.21</t>
  </si>
  <si>
    <t>27.38</t>
  </si>
  <si>
    <t>1260.27</t>
  </si>
  <si>
    <t>29.00</t>
  </si>
  <si>
    <t>1189.54</t>
  </si>
  <si>
    <t>30.73</t>
  </si>
  <si>
    <t>1122.78</t>
  </si>
  <si>
    <t>32.55</t>
  </si>
  <si>
    <t>1059.76</t>
  </si>
  <si>
    <t>34.49</t>
  </si>
  <si>
    <t>1000.28</t>
  </si>
  <si>
    <t>36.54</t>
  </si>
  <si>
    <t>944.14</t>
  </si>
  <si>
    <t>38.71</t>
  </si>
  <si>
    <t>891.15</t>
  </si>
  <si>
    <t>41.02</t>
  </si>
  <si>
    <t>841.13</t>
  </si>
  <si>
    <t>43.46</t>
  </si>
  <si>
    <t>793.92</t>
  </si>
  <si>
    <t>46.04</t>
  </si>
  <si>
    <t>749.36</t>
  </si>
  <si>
    <t>48.78</t>
  </si>
  <si>
    <t>707.30</t>
  </si>
  <si>
    <t>51.68</t>
  </si>
  <si>
    <t>667.61</t>
  </si>
  <si>
    <t>54.75</t>
  </si>
  <si>
    <t>630.14</t>
  </si>
  <si>
    <t>58.01</t>
  </si>
  <si>
    <t>594.77</t>
  </si>
  <si>
    <t>61.45</t>
  </si>
  <si>
    <t>561.39</t>
  </si>
  <si>
    <t>65.11</t>
  </si>
  <si>
    <t>529.88</t>
  </si>
  <si>
    <t>68.98</t>
  </si>
  <si>
    <t>500.14</t>
  </si>
  <si>
    <t>73.08</t>
  </si>
  <si>
    <t>472.07</t>
  </si>
  <si>
    <t>77.43</t>
  </si>
  <si>
    <t>445.57</t>
  </si>
  <si>
    <t>82.03</t>
  </si>
  <si>
    <t>420.57</t>
  </si>
  <si>
    <t>86.91</t>
  </si>
  <si>
    <t>396.96</t>
  </si>
  <si>
    <t>92.08</t>
  </si>
  <si>
    <t>374.68</t>
  </si>
  <si>
    <t>97.55</t>
  </si>
  <si>
    <t>353.65</t>
  </si>
  <si>
    <t>103.35</t>
  </si>
  <si>
    <t>333.80</t>
  </si>
  <si>
    <t>109.50</t>
  </si>
  <si>
    <t>315.07</t>
  </si>
  <si>
    <t>116.01</t>
  </si>
  <si>
    <t>297.39</t>
  </si>
  <si>
    <t>122.91</t>
  </si>
  <si>
    <t>280.69</t>
  </si>
  <si>
    <t>130.22</t>
  </si>
  <si>
    <t>264.94</t>
  </si>
  <si>
    <t>137.96</t>
  </si>
  <si>
    <t>250.07</t>
  </si>
  <si>
    <t>146.16</t>
  </si>
  <si>
    <t>236.03</t>
  </si>
  <si>
    <t>154.86</t>
  </si>
  <si>
    <t>222.79</t>
  </si>
  <si>
    <t>164.06</t>
  </si>
  <si>
    <t>210.28</t>
  </si>
  <si>
    <t>173.82</t>
  </si>
  <si>
    <t>198.48</t>
  </si>
  <si>
    <t>184.16</t>
  </si>
  <si>
    <t>187.34</t>
  </si>
  <si>
    <t>195.11</t>
  </si>
  <si>
    <t>176.83</t>
  </si>
  <si>
    <t>206.71</t>
  </si>
  <si>
    <t>166.90</t>
  </si>
  <si>
    <t>219.00</t>
  </si>
  <si>
    <t>157.53</t>
  </si>
  <si>
    <t>232.02</t>
  </si>
  <si>
    <t>148.69</t>
  </si>
  <si>
    <t>245.82</t>
  </si>
  <si>
    <t>140.35</t>
  </si>
  <si>
    <t>260.44</t>
  </si>
  <si>
    <t>132.47</t>
  </si>
  <si>
    <t>275.92</t>
  </si>
  <si>
    <t>125.04</t>
  </si>
  <si>
    <t>292.33</t>
  </si>
  <si>
    <t>118.02</t>
  </si>
  <si>
    <t>309.71</t>
  </si>
  <si>
    <t>111.39</t>
  </si>
  <si>
    <t>328.13</t>
  </si>
  <si>
    <t>105.14</t>
  </si>
  <si>
    <t>347.64</t>
  </si>
  <si>
    <t>99.24</t>
  </si>
  <si>
    <t>368.31</t>
  </si>
  <si>
    <t>93.67</t>
  </si>
  <si>
    <t>390.21</t>
  </si>
  <si>
    <t>88.41</t>
  </si>
  <si>
    <t>413.42</t>
  </si>
  <si>
    <t>83.45</t>
  </si>
  <si>
    <t>438.00</t>
  </si>
  <si>
    <t>78.77</t>
  </si>
  <si>
    <t>464.04</t>
  </si>
  <si>
    <t>74.35</t>
  </si>
  <si>
    <t>491.64</t>
  </si>
  <si>
    <t>70.17</t>
  </si>
  <si>
    <t>520.87</t>
  </si>
  <si>
    <t>66.24</t>
  </si>
  <si>
    <t>551.85</t>
  </si>
  <si>
    <t>62.52</t>
  </si>
  <si>
    <t>584.66</t>
  </si>
  <si>
    <t>59.01</t>
  </si>
  <si>
    <t>619.43</t>
  </si>
  <si>
    <t>55.70</t>
  </si>
  <si>
    <t>656.26</t>
  </si>
  <si>
    <t>52.57</t>
  </si>
  <si>
    <t>695.28</t>
  </si>
  <si>
    <t>49.62</t>
  </si>
  <si>
    <t>736.63</t>
  </si>
  <si>
    <t>46.84</t>
  </si>
  <si>
    <t>780.43</t>
  </si>
  <si>
    <t>44.21</t>
  </si>
  <si>
    <t>826.83</t>
  </si>
  <si>
    <t>41.73</t>
  </si>
  <si>
    <t>876.00</t>
  </si>
  <si>
    <t>39.38</t>
  </si>
  <si>
    <t>928.09</t>
  </si>
  <si>
    <t>37.17</t>
  </si>
  <si>
    <t>983.28</t>
  </si>
  <si>
    <t>35.09</t>
  </si>
  <si>
    <t>1041.74</t>
  </si>
  <si>
    <t>33.12</t>
  </si>
  <si>
    <t>1103.69</t>
  </si>
  <si>
    <t>31.26</t>
  </si>
  <si>
    <t>1169.32</t>
  </si>
  <si>
    <t>29.50</t>
  </si>
  <si>
    <t>1238.85</t>
  </si>
  <si>
    <t>27.85</t>
  </si>
  <si>
    <t>1312.52</t>
  </si>
  <si>
    <t>26.29</t>
  </si>
  <si>
    <t>1390.56</t>
  </si>
  <si>
    <t>24.81</t>
  </si>
  <si>
    <t>1473.25</t>
  </si>
  <si>
    <t>23.42</t>
  </si>
  <si>
    <t>1560.85</t>
  </si>
  <si>
    <t>22.10</t>
  </si>
  <si>
    <t>1653.67</t>
  </si>
  <si>
    <t>20.86</t>
  </si>
  <si>
    <t>1752.00</t>
  </si>
  <si>
    <t>19.69</t>
  </si>
  <si>
    <t>1856.18</t>
  </si>
  <si>
    <t>18.59</t>
  </si>
  <si>
    <t>1966.55</t>
  </si>
  <si>
    <t>17.54</t>
  </si>
  <si>
    <t>2083.49</t>
  </si>
  <si>
    <t>16.56</t>
  </si>
  <si>
    <t>2207.38</t>
  </si>
  <si>
    <t>15.63</t>
  </si>
  <si>
    <t>2338.64</t>
  </si>
  <si>
    <t>14.75</t>
  </si>
  <si>
    <t>2477.70</t>
  </si>
  <si>
    <t>13.92</t>
  </si>
  <si>
    <t>2625.03</t>
  </si>
  <si>
    <t>13.14</t>
  </si>
  <si>
    <t>2781.13</t>
  </si>
  <si>
    <t>12.41</t>
  </si>
  <si>
    <t>2946.50</t>
  </si>
  <si>
    <t>11.71</t>
  </si>
  <si>
    <t>3121.71</t>
  </si>
  <si>
    <t>11.05</t>
  </si>
  <si>
    <t>3307.34</t>
  </si>
  <si>
    <t>10.43</t>
  </si>
  <si>
    <t>3504.00</t>
  </si>
  <si>
    <t>9.85</t>
  </si>
  <si>
    <t>3712.36</t>
  </si>
  <si>
    <t>9.29</t>
  </si>
  <si>
    <t>3933.11</t>
  </si>
  <si>
    <t>8.77</t>
  </si>
  <si>
    <t>4166.98</t>
  </si>
  <si>
    <t>8.28</t>
  </si>
  <si>
    <t>4414.76</t>
  </si>
  <si>
    <t>7.81</t>
  </si>
  <si>
    <t>4677.28</t>
  </si>
  <si>
    <t>7.38</t>
  </si>
  <si>
    <t>4955.40</t>
  </si>
  <si>
    <t>6.96</t>
  </si>
  <si>
    <t>5250.07</t>
  </si>
  <si>
    <t>6.57</t>
  </si>
  <si>
    <t>5562.25</t>
  </si>
  <si>
    <t>6.20</t>
  </si>
  <si>
    <t>5893.00</t>
  </si>
  <si>
    <t>5.85</t>
  </si>
  <si>
    <t>6243.42</t>
  </si>
  <si>
    <t>5.53</t>
  </si>
  <si>
    <t>6614.67</t>
  </si>
  <si>
    <t>5.22</t>
  </si>
  <si>
    <t>7008.00</t>
  </si>
  <si>
    <t>4.92</t>
  </si>
  <si>
    <t>7424.72</t>
  </si>
  <si>
    <t>4.65</t>
  </si>
  <si>
    <t>7866.21</t>
  </si>
  <si>
    <t>4.39</t>
  </si>
  <si>
    <t>16.57</t>
  </si>
  <si>
    <t>2081.50</t>
  </si>
  <si>
    <t>17.56</t>
  </si>
  <si>
    <t>1964.68</t>
  </si>
  <si>
    <t>18.60</t>
  </si>
  <si>
    <t>1854.41</t>
  </si>
  <si>
    <t>19.71</t>
  </si>
  <si>
    <t>1750.33</t>
  </si>
  <si>
    <t>20.88</t>
  </si>
  <si>
    <t>1652.09</t>
  </si>
  <si>
    <t>22.12</t>
  </si>
  <si>
    <t>1559.36</t>
  </si>
  <si>
    <t>23.44</t>
  </si>
  <si>
    <t>1471.84</t>
  </si>
  <si>
    <t>24.83</t>
  </si>
  <si>
    <t>1389.24</t>
  </si>
  <si>
    <t>26.31</t>
  </si>
  <si>
    <t>1311.26</t>
  </si>
  <si>
    <t>27.88</t>
  </si>
  <si>
    <t>1237.67</t>
  </si>
  <si>
    <t>29.53</t>
  </si>
  <si>
    <t>1168.20</t>
  </si>
  <si>
    <t>31.29</t>
  </si>
  <si>
    <t>1102.64</t>
  </si>
  <si>
    <t>33.15</t>
  </si>
  <si>
    <t>1040.75</t>
  </si>
  <si>
    <t>35.12</t>
  </si>
  <si>
    <t>982.34</t>
  </si>
  <si>
    <t>37.21</t>
  </si>
  <si>
    <t>927.20</t>
  </si>
  <si>
    <t>39.42</t>
  </si>
  <si>
    <t>875.16</t>
  </si>
  <si>
    <t>41.77</t>
  </si>
  <si>
    <t>826.04</t>
  </si>
  <si>
    <t>44.25</t>
  </si>
  <si>
    <t>779.68</t>
  </si>
  <si>
    <t>46.88</t>
  </si>
  <si>
    <t>735.92</t>
  </si>
  <si>
    <t>49.67</t>
  </si>
  <si>
    <t>694.62</t>
  </si>
  <si>
    <t>52.62</t>
  </si>
  <si>
    <t>655.63</t>
  </si>
  <si>
    <t>55.75</t>
  </si>
  <si>
    <t>618.83</t>
  </si>
  <si>
    <t>59.07</t>
  </si>
  <si>
    <t>584.10</t>
  </si>
  <si>
    <t>62.58</t>
  </si>
  <si>
    <t>551.32</t>
  </si>
  <si>
    <t>66.30</t>
  </si>
  <si>
    <t>520.38</t>
  </si>
  <si>
    <t>70.24</t>
  </si>
  <si>
    <t>491.17</t>
  </si>
  <si>
    <t>74.42</t>
  </si>
  <si>
    <t>463.60</t>
  </si>
  <si>
    <t>78.84</t>
  </si>
  <si>
    <t>437.58</t>
  </si>
  <si>
    <t>83.53</t>
  </si>
  <si>
    <t>413.02</t>
  </si>
  <si>
    <t>88.50</t>
  </si>
  <si>
    <t>389.84</t>
  </si>
  <si>
    <t>93.76</t>
  </si>
  <si>
    <t>367.96</t>
  </si>
  <si>
    <t>99.34</t>
  </si>
  <si>
    <t>347.31</t>
  </si>
  <si>
    <t>105.24</t>
  </si>
  <si>
    <t>327.82</t>
  </si>
  <si>
    <t>111.50</t>
  </si>
  <si>
    <t>309.42</t>
  </si>
  <si>
    <t>118.13</t>
  </si>
  <si>
    <t>292.05</t>
  </si>
  <si>
    <t>125.15</t>
  </si>
  <si>
    <t>275.66</t>
  </si>
  <si>
    <t>132.60</t>
  </si>
  <si>
    <t>260.19</t>
  </si>
  <si>
    <t>140.48</t>
  </si>
  <si>
    <t>245.58</t>
  </si>
  <si>
    <t>148.83</t>
  </si>
  <si>
    <t>231.80</t>
  </si>
  <si>
    <t>157.68</t>
  </si>
  <si>
    <t>218.79</t>
  </si>
  <si>
    <t>167.06</t>
  </si>
  <si>
    <t>206.51</t>
  </si>
  <si>
    <t>177.00</t>
  </si>
  <si>
    <t>194.92</t>
  </si>
  <si>
    <t>187.52</t>
  </si>
  <si>
    <t>183.98</t>
  </si>
  <si>
    <t>198.67</t>
  </si>
  <si>
    <t>173.65</t>
  </si>
  <si>
    <t>210.48</t>
  </si>
  <si>
    <t>163.91</t>
  </si>
  <si>
    <t>223.00</t>
  </si>
  <si>
    <t>154.71</t>
  </si>
  <si>
    <t>236.26</t>
  </si>
  <si>
    <t>146.03</t>
  </si>
  <si>
    <t>250.31</t>
  </si>
  <si>
    <t>137.83</t>
  </si>
  <si>
    <t>265.19</t>
  </si>
  <si>
    <t>130.09</t>
  </si>
  <si>
    <t>280.96</t>
  </si>
  <si>
    <t>122.79</t>
  </si>
  <si>
    <t>297.67</t>
  </si>
  <si>
    <t>115.90</t>
  </si>
  <si>
    <t>315.37</t>
  </si>
  <si>
    <t>109.40</t>
  </si>
  <si>
    <t>334.12</t>
  </si>
  <si>
    <t>103.26</t>
  </si>
  <si>
    <t>353.99</t>
  </si>
  <si>
    <t>97.46</t>
  </si>
  <si>
    <t>375.04</t>
  </si>
  <si>
    <t>91.99</t>
  </si>
  <si>
    <t>397.34</t>
  </si>
  <si>
    <t>86.83</t>
  </si>
  <si>
    <t>420.97</t>
  </si>
  <si>
    <t>81.95</t>
  </si>
  <si>
    <t>446.00</t>
  </si>
  <si>
    <t>77.35</t>
  </si>
  <si>
    <t>472.52</t>
  </si>
  <si>
    <t>73.01</t>
  </si>
  <si>
    <t>500.62</t>
  </si>
  <si>
    <t>68.91</t>
  </si>
  <si>
    <t>530.39</t>
  </si>
  <si>
    <t>65.05</t>
  </si>
  <si>
    <t>561.92</t>
  </si>
  <si>
    <t>61.40</t>
  </si>
  <si>
    <t>595.34</t>
  </si>
  <si>
    <t>57.95</t>
  </si>
  <si>
    <t>630.74</t>
  </si>
  <si>
    <t>54.70</t>
  </si>
  <si>
    <t>668.24</t>
  </si>
  <si>
    <t>51.63</t>
  </si>
  <si>
    <t>707.98</t>
  </si>
  <si>
    <t>48.73</t>
  </si>
  <si>
    <t>750.08</t>
  </si>
  <si>
    <t>46.00</t>
  </si>
  <si>
    <t>794.68</t>
  </si>
  <si>
    <t>43.41</t>
  </si>
  <si>
    <t>841.94</t>
  </si>
  <si>
    <t>40.98</t>
  </si>
  <si>
    <t>892.00</t>
  </si>
  <si>
    <t>38.68</t>
  </si>
  <si>
    <t>945.04</t>
  </si>
  <si>
    <t>36.51</t>
  </si>
  <si>
    <t>1001.24</t>
  </si>
  <si>
    <t>34.46</t>
  </si>
  <si>
    <t>1060.77</t>
  </si>
  <si>
    <t>32.52</t>
  </si>
  <si>
    <t>1123.85</t>
  </si>
  <si>
    <t>30.70</t>
  </si>
  <si>
    <t>1190.68</t>
  </si>
  <si>
    <t>28.98</t>
  </si>
  <si>
    <t>1261.48</t>
  </si>
  <si>
    <t>27.35</t>
  </si>
  <si>
    <t>1336.49</t>
  </si>
  <si>
    <t>25.81</t>
  </si>
  <si>
    <t>1415.96</t>
  </si>
  <si>
    <t>24.37</t>
  </si>
  <si>
    <t>1500.16</t>
  </si>
  <si>
    <t>23.00</t>
  </si>
  <si>
    <t>1589.36</t>
  </si>
  <si>
    <t>21.71</t>
  </si>
  <si>
    <t>1683.87</t>
  </si>
  <si>
    <t>20.49</t>
  </si>
  <si>
    <t>1784.00</t>
  </si>
  <si>
    <t>19.34</t>
  </si>
  <si>
    <t>1890.08</t>
  </si>
  <si>
    <t>18.25</t>
  </si>
  <si>
    <t>2002.47</t>
  </si>
  <si>
    <t>17.23</t>
  </si>
  <si>
    <t>2121.54</t>
  </si>
  <si>
    <t>16.26</t>
  </si>
  <si>
    <t>2247.70</t>
  </si>
  <si>
    <t>15.35</t>
  </si>
  <si>
    <t>2381.35</t>
  </si>
  <si>
    <t>14.49</t>
  </si>
  <si>
    <t>2522.96</t>
  </si>
  <si>
    <t>13.67</t>
  </si>
  <si>
    <t>2672.98</t>
  </si>
  <si>
    <t>12.91</t>
  </si>
  <si>
    <t>2831.92</t>
  </si>
  <si>
    <t>12.18</t>
  </si>
  <si>
    <t>3000.32</t>
  </si>
  <si>
    <t>11.50</t>
  </si>
  <si>
    <t>3178.73</t>
  </si>
  <si>
    <t>10.85</t>
  </si>
  <si>
    <t>3367.74</t>
  </si>
  <si>
    <t>10.24</t>
  </si>
  <si>
    <t>3568.00</t>
  </si>
  <si>
    <t>9.67</t>
  </si>
  <si>
    <t>3780.16</t>
  </si>
  <si>
    <t>9.13</t>
  </si>
  <si>
    <t>4004.95</t>
  </si>
  <si>
    <t>8.61</t>
  </si>
  <si>
    <t>4243.09</t>
  </si>
  <si>
    <t>8.13</t>
  </si>
  <si>
    <t>4495.40</t>
  </si>
  <si>
    <t>7.67</t>
  </si>
  <si>
    <t>4762.71</t>
  </si>
  <si>
    <t>7.24</t>
  </si>
  <si>
    <t>5045.91</t>
  </si>
  <si>
    <t>6.84</t>
  </si>
  <si>
    <t>5345.96</t>
  </si>
  <si>
    <t>6.45</t>
  </si>
  <si>
    <t>5663.85</t>
  </si>
  <si>
    <t>6.09</t>
  </si>
  <si>
    <t>6000.64</t>
  </si>
  <si>
    <t>5.75</t>
  </si>
  <si>
    <t>6357.45</t>
  </si>
  <si>
    <t>5.43</t>
  </si>
  <si>
    <t>6735.49</t>
  </si>
  <si>
    <t>5.12</t>
  </si>
  <si>
    <t>7136.00</t>
  </si>
  <si>
    <t>4.83</t>
  </si>
  <si>
    <t>7560.33</t>
  </si>
  <si>
    <t>4.56</t>
  </si>
  <si>
    <t>8009.89</t>
  </si>
  <si>
    <t>4.31</t>
  </si>
  <si>
    <t>temp vars</t>
  </si>
  <si>
    <t>Tracker normal</t>
  </si>
  <si>
    <t>Tracker autotune</t>
  </si>
  <si>
    <t>note</t>
  </si>
  <si>
    <t>Tracker Autotune dif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</si>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</sst>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vertAlign val="subscript"/>
      <sz val="14"/>
      <color rgb="FF000000"/>
      <name val="Times New Roman"/>
      <family val="1"/>
    </font>
    <font>
      <vertAlign val="superscript"/>
      <sz val="14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2" fontId="0" fillId="0" borderId="0" xfId="0" applyNumberFormat="1"/>
    <xf numFmtId="2" fontId="1" fillId="2" borderId="0" xfId="0" applyNumberFormat="1" applyFont="1" applyFill="1" applyAlignment="1">
      <alignment horizontal="center" vertical="center" wrapText="1"/>
    </xf>
    <xf numFmtId="0" fontId="0" fillId="3" borderId="0" xfId="0" applyFill="1"/>
    <xf numFmtId="49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C143-F390-4F20-92CD-D695D1F7C8CB}">
  <dimension ref="A1:AV155"/>
  <sheetViews>
    <sheetView workbookViewId="0">
      <selection activeCell="E12" sqref="E12"/>
    </sheetView>
  </sheetViews>
  <sheetFormatPr defaultRowHeight="15" x14ac:dyDescent="0.25"/>
  <cols>
    <col min="8" max="10" width="14.28515625" customWidth="1"/>
    <col min="11" max="14" width="8.85546875" style="2"/>
    <col min="17" max="26" width="12.28515625" customWidth="1"/>
  </cols>
  <sheetData>
    <row r="1" spans="1:48" x14ac:dyDescent="0.25">
      <c r="A1" t="s">
        <v>125</v>
      </c>
      <c r="I1" t="s">
        <v>113</v>
      </c>
      <c r="Q1" t="s">
        <v>114</v>
      </c>
      <c r="Y1" t="s">
        <v>115</v>
      </c>
      <c r="AG1" t="s">
        <v>116</v>
      </c>
    </row>
    <row r="2" spans="1:48" x14ac:dyDescent="0.25">
      <c r="H2" s="5"/>
      <c r="I2" s="5">
        <v>432</v>
      </c>
      <c r="J2" s="5">
        <v>434</v>
      </c>
      <c r="K2" s="5">
        <v>436</v>
      </c>
      <c r="L2" s="5">
        <v>438</v>
      </c>
      <c r="M2" s="5">
        <v>440</v>
      </c>
      <c r="N2" s="5">
        <v>442</v>
      </c>
      <c r="O2" s="5">
        <v>444</v>
      </c>
      <c r="P2" s="5">
        <v>446</v>
      </c>
      <c r="Q2" s="5">
        <v>432</v>
      </c>
      <c r="R2" s="5">
        <v>434</v>
      </c>
      <c r="S2" s="5">
        <v>436</v>
      </c>
      <c r="T2" s="5">
        <v>438</v>
      </c>
      <c r="U2" s="5">
        <v>440</v>
      </c>
      <c r="V2" s="5">
        <v>442</v>
      </c>
      <c r="W2" s="5">
        <v>444</v>
      </c>
      <c r="X2" s="5">
        <v>446</v>
      </c>
      <c r="Y2" s="5">
        <v>432</v>
      </c>
      <c r="Z2" s="5">
        <v>434</v>
      </c>
      <c r="AA2" s="5">
        <v>436</v>
      </c>
      <c r="AB2" s="5">
        <v>438</v>
      </c>
      <c r="AC2" s="5">
        <v>440</v>
      </c>
      <c r="AD2" s="5">
        <v>442</v>
      </c>
      <c r="AE2" s="5">
        <v>444</v>
      </c>
      <c r="AF2" s="5">
        <v>446</v>
      </c>
      <c r="AG2" s="5">
        <v>432</v>
      </c>
      <c r="AH2" s="5">
        <v>434</v>
      </c>
      <c r="AI2" s="5">
        <v>436</v>
      </c>
      <c r="AJ2" s="5">
        <v>438</v>
      </c>
      <c r="AK2" s="5">
        <v>440</v>
      </c>
      <c r="AL2" s="5">
        <v>442</v>
      </c>
      <c r="AM2" s="5">
        <v>444</v>
      </c>
      <c r="AN2" s="5">
        <v>446</v>
      </c>
      <c r="AQ2">
        <v>432</v>
      </c>
      <c r="AR2" t="s">
        <v>117</v>
      </c>
    </row>
    <row r="3" spans="1:48" ht="20.25" x14ac:dyDescent="0.25">
      <c r="B3" t="s">
        <v>1</v>
      </c>
      <c r="D3" t="s">
        <v>2</v>
      </c>
      <c r="F3" t="s">
        <v>3</v>
      </c>
      <c r="H3" s="1" t="s">
        <v>4</v>
      </c>
      <c r="I3" s="1">
        <v>108</v>
      </c>
      <c r="J3" s="1">
        <v>108.5</v>
      </c>
      <c r="K3" s="3">
        <v>109</v>
      </c>
      <c r="L3" s="1">
        <v>109.5</v>
      </c>
      <c r="M3" s="1">
        <v>110</v>
      </c>
      <c r="N3" s="1">
        <v>110.5</v>
      </c>
      <c r="O3" s="1">
        <v>111</v>
      </c>
      <c r="P3" s="1">
        <v>111.5</v>
      </c>
      <c r="Q3" s="4">
        <f t="shared" ref="Q3:R3" si="0">$F$4/I3</f>
        <v>1035.75</v>
      </c>
      <c r="R3" s="4">
        <f t="shared" si="0"/>
        <v>1030.9769585253457</v>
      </c>
      <c r="S3" s="4">
        <f t="shared" ref="S3:X3" si="1">$F$4/K3</f>
        <v>1026.2477064220184</v>
      </c>
      <c r="T3" s="4">
        <f t="shared" si="1"/>
        <v>1021.5616438356165</v>
      </c>
      <c r="U3" s="4">
        <f t="shared" si="1"/>
        <v>1016.9181818181818</v>
      </c>
      <c r="V3" s="4">
        <f t="shared" si="1"/>
        <v>1012.316742081448</v>
      </c>
      <c r="W3" s="4">
        <f t="shared" si="1"/>
        <v>1007.7567567567568</v>
      </c>
      <c r="X3" s="4">
        <f t="shared" si="1"/>
        <v>1003.237668161435</v>
      </c>
      <c r="Y3" s="6" t="str">
        <f t="shared" ref="Y3:Z3" si="2">DEC2HEX(Q3,4)</f>
        <v>040B</v>
      </c>
      <c r="Z3" s="6" t="str">
        <f t="shared" si="2"/>
        <v>0406</v>
      </c>
      <c r="AA3" s="6" t="str">
        <f>DEC2HEX(S3,4)</f>
        <v>0402</v>
      </c>
      <c r="AB3" s="6" t="str">
        <f t="shared" ref="AB3:AF18" si="3">DEC2HEX(T3,4)</f>
        <v>03FD</v>
      </c>
      <c r="AC3" s="6" t="str">
        <f t="shared" si="3"/>
        <v>03F8</v>
      </c>
      <c r="AD3" s="6" t="str">
        <f t="shared" si="3"/>
        <v>03F4</v>
      </c>
      <c r="AE3" s="6" t="str">
        <f t="shared" si="3"/>
        <v>03EF</v>
      </c>
      <c r="AF3" s="6" t="str">
        <f t="shared" si="3"/>
        <v>03EB</v>
      </c>
      <c r="AG3" s="7" t="str">
        <f>DEC2HEX(ROUND(Q3,0),4)</f>
        <v>040C</v>
      </c>
      <c r="AH3" s="7" t="str">
        <f t="shared" ref="AH3:AN3" si="4">DEC2HEX(ROUND(R3,0),4)</f>
        <v>0407</v>
      </c>
      <c r="AI3" s="7" t="str">
        <f t="shared" si="4"/>
        <v>0402</v>
      </c>
      <c r="AJ3" s="7" t="str">
        <f t="shared" si="4"/>
        <v>03FE</v>
      </c>
      <c r="AK3" s="7" t="str">
        <f t="shared" si="4"/>
        <v>03F9</v>
      </c>
      <c r="AL3" s="7" t="str">
        <f t="shared" si="4"/>
        <v>03F4</v>
      </c>
      <c r="AM3" s="7" t="str">
        <f t="shared" si="4"/>
        <v>03F0</v>
      </c>
      <c r="AN3" s="7" t="str">
        <f t="shared" si="4"/>
        <v>03EB</v>
      </c>
      <c r="AO3" s="7">
        <f>Q51*16</f>
        <v>1035.75</v>
      </c>
      <c r="AP3" s="7">
        <f>(Q3-AO3)*16</f>
        <v>0</v>
      </c>
      <c r="AQ3">
        <v>1035.75</v>
      </c>
      <c r="AR3">
        <f t="shared" ref="AR3:AR28" si="5">Q51*16</f>
        <v>1035.75</v>
      </c>
      <c r="AS3" s="7" t="str">
        <f>DEC2HEX(ROUND(AQ3,0),4)</f>
        <v>040C</v>
      </c>
      <c r="AT3" s="7" t="str">
        <f>DEC2HEX(ROUND(AR3,0),4)</f>
        <v>040C</v>
      </c>
      <c r="AU3" t="str">
        <f>DEC2HEX(HEX2DEC(AS51)*16,4)</f>
        <v>0410</v>
      </c>
      <c r="AV3">
        <f>Q51*32</f>
        <v>2071.5</v>
      </c>
    </row>
    <row r="4" spans="1:48" ht="23.25" x14ac:dyDescent="0.25">
      <c r="B4" t="s">
        <v>0</v>
      </c>
      <c r="C4">
        <f>HEX2DEC(B4)</f>
        <v>1023</v>
      </c>
      <c r="D4">
        <f>$F$4/C4</f>
        <v>109.34604105571847</v>
      </c>
      <c r="F4">
        <v>111861</v>
      </c>
      <c r="H4" s="1" t="s">
        <v>5</v>
      </c>
      <c r="I4" s="1">
        <v>114.42</v>
      </c>
      <c r="J4" s="1">
        <v>114.95</v>
      </c>
      <c r="K4" s="3">
        <v>115.48</v>
      </c>
      <c r="L4" s="1">
        <v>116.01</v>
      </c>
      <c r="M4" s="1">
        <v>116.54</v>
      </c>
      <c r="N4" s="1">
        <v>117.07</v>
      </c>
      <c r="O4" s="1">
        <v>117.6</v>
      </c>
      <c r="P4" s="1">
        <v>118.13</v>
      </c>
      <c r="Q4" s="4">
        <f t="shared" ref="Q4:Q67" si="6">$F$4/I4</f>
        <v>977.63502884111165</v>
      </c>
      <c r="R4" s="4">
        <f t="shared" ref="R4:R67" si="7">$F$4/J4</f>
        <v>973.1274467159634</v>
      </c>
      <c r="S4" s="4">
        <f t="shared" ref="S4:S67" si="8">$F$4/K4</f>
        <v>968.66124004156563</v>
      </c>
      <c r="T4" s="4">
        <f t="shared" ref="T4:T67" si="9">$F$4/L4</f>
        <v>964.23584173778113</v>
      </c>
      <c r="U4" s="4">
        <f t="shared" ref="U4:U67" si="10">$F$4/M4</f>
        <v>959.85069504032947</v>
      </c>
      <c r="V4" s="4">
        <f t="shared" ref="V4:V67" si="11">$F$4/N4</f>
        <v>955.50525326727609</v>
      </c>
      <c r="W4" s="4">
        <f t="shared" ref="W4:W67" si="12">$F$4/O4</f>
        <v>951.19897959183675</v>
      </c>
      <c r="X4" s="4">
        <f t="shared" ref="X4:X67" si="13">$F$4/P4</f>
        <v>946.93134682129858</v>
      </c>
      <c r="Y4" s="6" t="str">
        <f t="shared" ref="Y4:Y67" si="14">DEC2HEX(Q4,4)</f>
        <v>03D1</v>
      </c>
      <c r="Z4" s="6" t="str">
        <f t="shared" ref="Z4:Z67" si="15">DEC2HEX(R4,4)</f>
        <v>03CD</v>
      </c>
      <c r="AA4" s="6" t="str">
        <f t="shared" ref="AA4:AA67" si="16">DEC2HEX(S4,4)</f>
        <v>03C8</v>
      </c>
      <c r="AB4" s="6" t="str">
        <f t="shared" si="3"/>
        <v>03C4</v>
      </c>
      <c r="AC4" s="6" t="str">
        <f t="shared" si="3"/>
        <v>03BF</v>
      </c>
      <c r="AD4" s="6" t="str">
        <f t="shared" si="3"/>
        <v>03BB</v>
      </c>
      <c r="AE4" s="6" t="str">
        <f t="shared" si="3"/>
        <v>03B7</v>
      </c>
      <c r="AF4" s="6" t="str">
        <f t="shared" si="3"/>
        <v>03B2</v>
      </c>
      <c r="AG4" s="7" t="str">
        <f t="shared" ref="AG4:AG67" si="17">DEC2HEX(ROUND(Q4,0),4)</f>
        <v>03D2</v>
      </c>
      <c r="AH4" s="7" t="str">
        <f t="shared" ref="AH4:AH67" si="18">DEC2HEX(ROUND(R4,0),4)</f>
        <v>03CD</v>
      </c>
      <c r="AI4" s="7" t="str">
        <f t="shared" ref="AI4:AI67" si="19">DEC2HEX(ROUND(S4,0),4)</f>
        <v>03C9</v>
      </c>
      <c r="AJ4" s="7" t="str">
        <f t="shared" ref="AJ4:AJ67" si="20">DEC2HEX(ROUND(T4,0),4)</f>
        <v>03C4</v>
      </c>
      <c r="AK4" s="7" t="str">
        <f t="shared" ref="AK4:AK67" si="21">DEC2HEX(ROUND(U4,0),4)</f>
        <v>03C0</v>
      </c>
      <c r="AL4" s="7" t="str">
        <f t="shared" ref="AL4:AL67" si="22">DEC2HEX(ROUND(V4,0),4)</f>
        <v>03BC</v>
      </c>
      <c r="AM4" s="7" t="str">
        <f t="shared" ref="AM4:AM67" si="23">DEC2HEX(ROUND(W4,0),4)</f>
        <v>03B7</v>
      </c>
      <c r="AN4" s="7" t="str">
        <f t="shared" ref="AN4:AN67" si="24">DEC2HEX(ROUND(X4,0),4)</f>
        <v>03B3</v>
      </c>
      <c r="AO4" s="7">
        <f t="shared" ref="AO4:AO15" si="25">Q52*16</f>
        <v>977.61900860303149</v>
      </c>
      <c r="AP4" s="7">
        <f t="shared" ref="AP4:AP15" si="26">(Q4-AO4)*16</f>
        <v>0.25632380928254861</v>
      </c>
      <c r="AQ4">
        <v>977.63502884111165</v>
      </c>
      <c r="AR4">
        <f t="shared" si="5"/>
        <v>977.61900860303149</v>
      </c>
      <c r="AS4" s="7" t="str">
        <f t="shared" ref="AS4:AS67" si="27">DEC2HEX(ROUND(AQ4,0),4)</f>
        <v>03D2</v>
      </c>
      <c r="AT4" s="7" t="str">
        <f t="shared" ref="AT4:AT67" si="28">DEC2HEX(ROUND(AR4,0),4)</f>
        <v>03D2</v>
      </c>
      <c r="AU4" t="str">
        <f t="shared" ref="AU4:AU29" si="29">DEC2HEX(HEX2DEC(AS52)*16,4)</f>
        <v>03D0</v>
      </c>
      <c r="AV4">
        <f t="shared" ref="AV4:AV15" si="30">Q52*32</f>
        <v>1955.238017206063</v>
      </c>
    </row>
    <row r="5" spans="1:48" ht="20.25" x14ac:dyDescent="0.25">
      <c r="B5">
        <v>1</v>
      </c>
      <c r="C5">
        <f t="shared" ref="C5:C18" si="31">HEX2DEC(B5)</f>
        <v>1</v>
      </c>
      <c r="D5">
        <v>111861</v>
      </c>
      <c r="H5" s="1" t="s">
        <v>6</v>
      </c>
      <c r="I5" s="1">
        <v>121.23</v>
      </c>
      <c r="J5" s="1">
        <v>121.79</v>
      </c>
      <c r="K5" s="3">
        <v>122.35</v>
      </c>
      <c r="L5" s="1">
        <v>122.91</v>
      </c>
      <c r="M5" s="1">
        <v>123.47</v>
      </c>
      <c r="N5" s="1">
        <v>124.03</v>
      </c>
      <c r="O5" s="1">
        <v>124.59</v>
      </c>
      <c r="P5" s="1">
        <v>125.15</v>
      </c>
      <c r="Q5" s="4">
        <f t="shared" si="6"/>
        <v>922.71714922049</v>
      </c>
      <c r="R5" s="4">
        <f t="shared" si="7"/>
        <v>918.47442318745379</v>
      </c>
      <c r="S5" s="4">
        <f t="shared" si="8"/>
        <v>914.27053534940751</v>
      </c>
      <c r="T5" s="4">
        <f t="shared" si="9"/>
        <v>910.10495484500859</v>
      </c>
      <c r="U5" s="4">
        <f t="shared" si="10"/>
        <v>905.97716044383253</v>
      </c>
      <c r="V5" s="4">
        <f t="shared" si="11"/>
        <v>901.88664032895269</v>
      </c>
      <c r="W5" s="4">
        <f t="shared" si="12"/>
        <v>897.83289188538402</v>
      </c>
      <c r="X5" s="4">
        <f t="shared" si="13"/>
        <v>893.81542149420693</v>
      </c>
      <c r="Y5" s="6" t="str">
        <f t="shared" si="14"/>
        <v>039A</v>
      </c>
      <c r="Z5" s="6" t="str">
        <f t="shared" si="15"/>
        <v>0396</v>
      </c>
      <c r="AA5" s="6" t="str">
        <f t="shared" si="16"/>
        <v>0392</v>
      </c>
      <c r="AB5" s="6" t="str">
        <f t="shared" si="3"/>
        <v>038E</v>
      </c>
      <c r="AC5" s="6" t="str">
        <f t="shared" si="3"/>
        <v>0389</v>
      </c>
      <c r="AD5" s="6" t="str">
        <f t="shared" si="3"/>
        <v>0385</v>
      </c>
      <c r="AE5" s="6" t="str">
        <f t="shared" si="3"/>
        <v>0381</v>
      </c>
      <c r="AF5" s="6" t="str">
        <f t="shared" si="3"/>
        <v>037D</v>
      </c>
      <c r="AG5" s="7" t="str">
        <f t="shared" si="17"/>
        <v>039B</v>
      </c>
      <c r="AH5" s="7" t="str">
        <f t="shared" si="18"/>
        <v>0396</v>
      </c>
      <c r="AI5" s="7" t="str">
        <f t="shared" si="19"/>
        <v>0392</v>
      </c>
      <c r="AJ5" s="7" t="str">
        <f t="shared" si="20"/>
        <v>038E</v>
      </c>
      <c r="AK5" s="7" t="str">
        <f t="shared" si="21"/>
        <v>038A</v>
      </c>
      <c r="AL5" s="7" t="str">
        <f t="shared" si="22"/>
        <v>0386</v>
      </c>
      <c r="AM5" s="7" t="str">
        <f t="shared" si="23"/>
        <v>0382</v>
      </c>
      <c r="AN5" s="7" t="str">
        <f t="shared" si="24"/>
        <v>037E</v>
      </c>
      <c r="AO5" s="7">
        <f t="shared" si="25"/>
        <v>922.75044983269834</v>
      </c>
      <c r="AP5" s="7">
        <f t="shared" si="26"/>
        <v>-0.53280979533337813</v>
      </c>
      <c r="AQ5">
        <v>922.71714922049</v>
      </c>
      <c r="AR5">
        <f t="shared" si="5"/>
        <v>922.75044983269834</v>
      </c>
      <c r="AS5" s="7" t="str">
        <f t="shared" si="27"/>
        <v>039B</v>
      </c>
      <c r="AT5" s="7" t="str">
        <f t="shared" si="28"/>
        <v>039B</v>
      </c>
      <c r="AU5" t="str">
        <f t="shared" si="29"/>
        <v>03A0</v>
      </c>
      <c r="AV5">
        <f t="shared" si="30"/>
        <v>1845.5008996653967</v>
      </c>
    </row>
    <row r="6" spans="1:48" ht="20.25" x14ac:dyDescent="0.25">
      <c r="C6">
        <f t="shared" si="31"/>
        <v>0</v>
      </c>
      <c r="H6" s="1" t="s">
        <v>7</v>
      </c>
      <c r="I6" s="1">
        <v>128.43</v>
      </c>
      <c r="J6" s="1">
        <v>129.03</v>
      </c>
      <c r="K6" s="3">
        <v>129.62</v>
      </c>
      <c r="L6" s="1">
        <v>130.22</v>
      </c>
      <c r="M6" s="1">
        <v>130.81</v>
      </c>
      <c r="N6" s="1">
        <v>131.41</v>
      </c>
      <c r="O6" s="1">
        <v>132</v>
      </c>
      <c r="P6" s="1">
        <v>132.6</v>
      </c>
      <c r="Q6" s="4">
        <f t="shared" si="6"/>
        <v>870.98808689558507</v>
      </c>
      <c r="R6" s="4">
        <f t="shared" si="7"/>
        <v>866.93792141362474</v>
      </c>
      <c r="S6" s="4">
        <f t="shared" si="8"/>
        <v>862.99182224965284</v>
      </c>
      <c r="T6" s="4">
        <f t="shared" si="9"/>
        <v>859.01551221010595</v>
      </c>
      <c r="U6" s="4">
        <f t="shared" si="10"/>
        <v>855.14104426267102</v>
      </c>
      <c r="V6" s="4">
        <f t="shared" si="11"/>
        <v>851.23658777870787</v>
      </c>
      <c r="W6" s="4">
        <f t="shared" si="12"/>
        <v>847.43181818181813</v>
      </c>
      <c r="X6" s="4">
        <f t="shared" si="13"/>
        <v>843.59728506787337</v>
      </c>
      <c r="Y6" s="6" t="str">
        <f t="shared" si="14"/>
        <v>0366</v>
      </c>
      <c r="Z6" s="6" t="str">
        <f t="shared" si="15"/>
        <v>0362</v>
      </c>
      <c r="AA6" s="6" t="str">
        <f t="shared" si="16"/>
        <v>035E</v>
      </c>
      <c r="AB6" s="6" t="str">
        <f t="shared" si="3"/>
        <v>035B</v>
      </c>
      <c r="AC6" s="6" t="str">
        <f t="shared" si="3"/>
        <v>0357</v>
      </c>
      <c r="AD6" s="6" t="str">
        <f t="shared" si="3"/>
        <v>0353</v>
      </c>
      <c r="AE6" s="6" t="str">
        <f t="shared" si="3"/>
        <v>034F</v>
      </c>
      <c r="AF6" s="6" t="str">
        <f t="shared" si="3"/>
        <v>034B</v>
      </c>
      <c r="AG6" s="7" t="str">
        <f t="shared" si="17"/>
        <v>0367</v>
      </c>
      <c r="AH6" s="7" t="str">
        <f t="shared" si="18"/>
        <v>0363</v>
      </c>
      <c r="AI6" s="7" t="str">
        <f t="shared" si="19"/>
        <v>035F</v>
      </c>
      <c r="AJ6" s="7" t="str">
        <f t="shared" si="20"/>
        <v>035B</v>
      </c>
      <c r="AK6" s="7" t="str">
        <f t="shared" si="21"/>
        <v>0357</v>
      </c>
      <c r="AL6" s="7" t="str">
        <f t="shared" si="22"/>
        <v>0353</v>
      </c>
      <c r="AM6" s="7" t="str">
        <f t="shared" si="23"/>
        <v>034F</v>
      </c>
      <c r="AN6" s="7" t="str">
        <f t="shared" si="24"/>
        <v>034C</v>
      </c>
      <c r="AO6" s="7">
        <f t="shared" si="25"/>
        <v>870.95841747974407</v>
      </c>
      <c r="AP6" s="7">
        <f t="shared" si="26"/>
        <v>0.47471065345598618</v>
      </c>
      <c r="AQ6">
        <v>870.98808689558507</v>
      </c>
      <c r="AR6">
        <f t="shared" si="5"/>
        <v>870.95841747974407</v>
      </c>
      <c r="AS6" s="7" t="str">
        <f t="shared" si="27"/>
        <v>0367</v>
      </c>
      <c r="AT6" s="7" t="str">
        <f t="shared" si="28"/>
        <v>0367</v>
      </c>
      <c r="AU6" t="str">
        <f t="shared" si="29"/>
        <v>0360</v>
      </c>
      <c r="AV6">
        <f t="shared" si="30"/>
        <v>1741.9168349594881</v>
      </c>
    </row>
    <row r="7" spans="1:48" ht="23.25" x14ac:dyDescent="0.25">
      <c r="C7">
        <f t="shared" si="31"/>
        <v>0</v>
      </c>
      <c r="H7" s="1" t="s">
        <v>8</v>
      </c>
      <c r="I7" s="1">
        <v>136.07</v>
      </c>
      <c r="J7" s="1">
        <v>136.69999999999999</v>
      </c>
      <c r="K7" s="3">
        <v>137.33000000000001</v>
      </c>
      <c r="L7" s="1">
        <v>137.96</v>
      </c>
      <c r="M7" s="1">
        <v>138.59</v>
      </c>
      <c r="N7" s="1">
        <v>139.22</v>
      </c>
      <c r="O7" s="1">
        <v>139.85</v>
      </c>
      <c r="P7" s="1">
        <v>140.47999999999999</v>
      </c>
      <c r="Q7" s="4">
        <f t="shared" si="6"/>
        <v>822.08422135665467</v>
      </c>
      <c r="R7" s="4">
        <f t="shared" si="7"/>
        <v>818.29553767373818</v>
      </c>
      <c r="S7" s="4">
        <f t="shared" si="8"/>
        <v>814.54161508774473</v>
      </c>
      <c r="T7" s="4">
        <f t="shared" si="9"/>
        <v>810.82197738474918</v>
      </c>
      <c r="U7" s="4">
        <f t="shared" si="10"/>
        <v>807.13615700988521</v>
      </c>
      <c r="V7" s="4">
        <f t="shared" si="11"/>
        <v>803.48369487142656</v>
      </c>
      <c r="W7" s="4">
        <f t="shared" si="12"/>
        <v>799.86414015016089</v>
      </c>
      <c r="X7" s="4">
        <f t="shared" si="13"/>
        <v>796.27705011389526</v>
      </c>
      <c r="Y7" s="6" t="str">
        <f t="shared" si="14"/>
        <v>0336</v>
      </c>
      <c r="Z7" s="6" t="str">
        <f t="shared" si="15"/>
        <v>0332</v>
      </c>
      <c r="AA7" s="6" t="str">
        <f t="shared" si="16"/>
        <v>032E</v>
      </c>
      <c r="AB7" s="6" t="str">
        <f t="shared" si="3"/>
        <v>032A</v>
      </c>
      <c r="AC7" s="6" t="str">
        <f t="shared" si="3"/>
        <v>0327</v>
      </c>
      <c r="AD7" s="6" t="str">
        <f t="shared" si="3"/>
        <v>0323</v>
      </c>
      <c r="AE7" s="6" t="str">
        <f t="shared" si="3"/>
        <v>031F</v>
      </c>
      <c r="AF7" s="6" t="str">
        <f t="shared" si="3"/>
        <v>031C</v>
      </c>
      <c r="AG7" s="7" t="str">
        <f t="shared" si="17"/>
        <v>0336</v>
      </c>
      <c r="AH7" s="7" t="str">
        <f t="shared" si="18"/>
        <v>0332</v>
      </c>
      <c r="AI7" s="7" t="str">
        <f t="shared" si="19"/>
        <v>032F</v>
      </c>
      <c r="AJ7" s="7" t="str">
        <f t="shared" si="20"/>
        <v>032B</v>
      </c>
      <c r="AK7" s="7" t="str">
        <f t="shared" si="21"/>
        <v>0327</v>
      </c>
      <c r="AL7" s="7" t="str">
        <f t="shared" si="22"/>
        <v>0323</v>
      </c>
      <c r="AM7" s="7" t="str">
        <f t="shared" si="23"/>
        <v>0320</v>
      </c>
      <c r="AN7" s="7" t="str">
        <f t="shared" si="24"/>
        <v>031C</v>
      </c>
      <c r="AO7" s="7">
        <f t="shared" si="25"/>
        <v>822.07666939195462</v>
      </c>
      <c r="AP7" s="7">
        <f t="shared" si="26"/>
        <v>0.12083143520067097</v>
      </c>
      <c r="AQ7">
        <v>822.08422135665467</v>
      </c>
      <c r="AR7">
        <f t="shared" si="5"/>
        <v>822.07666939195462</v>
      </c>
      <c r="AS7" s="7" t="str">
        <f t="shared" si="27"/>
        <v>0336</v>
      </c>
      <c r="AT7" s="7" t="str">
        <f t="shared" si="28"/>
        <v>0336</v>
      </c>
      <c r="AU7" t="str">
        <f t="shared" si="29"/>
        <v>0330</v>
      </c>
      <c r="AV7">
        <f t="shared" si="30"/>
        <v>1644.1533387839092</v>
      </c>
    </row>
    <row r="8" spans="1:48" ht="20.25" x14ac:dyDescent="0.25">
      <c r="C8">
        <f t="shared" si="31"/>
        <v>0</v>
      </c>
      <c r="H8" s="1" t="s">
        <v>9</v>
      </c>
      <c r="I8" s="1">
        <v>144.16</v>
      </c>
      <c r="J8" s="1">
        <v>144.83000000000001</v>
      </c>
      <c r="K8" s="3">
        <v>145.5</v>
      </c>
      <c r="L8" s="1">
        <v>146.16</v>
      </c>
      <c r="M8" s="1">
        <v>146.83000000000001</v>
      </c>
      <c r="N8" s="1">
        <v>147.5</v>
      </c>
      <c r="O8" s="1">
        <v>148.16999999999999</v>
      </c>
      <c r="P8" s="1">
        <v>148.83000000000001</v>
      </c>
      <c r="Q8" s="4">
        <f t="shared" si="6"/>
        <v>775.95033296337408</v>
      </c>
      <c r="R8" s="4">
        <f t="shared" si="7"/>
        <v>772.36069875025885</v>
      </c>
      <c r="S8" s="4">
        <f t="shared" si="8"/>
        <v>768.80412371134025</v>
      </c>
      <c r="T8" s="4">
        <f t="shared" si="9"/>
        <v>765.33251231527095</v>
      </c>
      <c r="U8" s="4">
        <f t="shared" si="10"/>
        <v>761.84022338759098</v>
      </c>
      <c r="V8" s="4">
        <f t="shared" si="11"/>
        <v>758.37966101694917</v>
      </c>
      <c r="W8" s="4">
        <f t="shared" si="12"/>
        <v>754.95039481676463</v>
      </c>
      <c r="X8" s="4">
        <f t="shared" si="13"/>
        <v>751.6024994960693</v>
      </c>
      <c r="Y8" s="6" t="str">
        <f t="shared" si="14"/>
        <v>0307</v>
      </c>
      <c r="Z8" s="6" t="str">
        <f t="shared" si="15"/>
        <v>0304</v>
      </c>
      <c r="AA8" s="6" t="str">
        <f t="shared" si="16"/>
        <v>0300</v>
      </c>
      <c r="AB8" s="6" t="str">
        <f t="shared" si="3"/>
        <v>02FD</v>
      </c>
      <c r="AC8" s="6" t="str">
        <f t="shared" si="3"/>
        <v>02F9</v>
      </c>
      <c r="AD8" s="6" t="str">
        <f t="shared" si="3"/>
        <v>02F6</v>
      </c>
      <c r="AE8" s="6" t="str">
        <f t="shared" si="3"/>
        <v>02F2</v>
      </c>
      <c r="AF8" s="6" t="str">
        <f t="shared" si="3"/>
        <v>02EF</v>
      </c>
      <c r="AG8" s="7" t="str">
        <f t="shared" si="17"/>
        <v>0308</v>
      </c>
      <c r="AH8" s="7" t="str">
        <f t="shared" si="18"/>
        <v>0304</v>
      </c>
      <c r="AI8" s="7" t="str">
        <f t="shared" si="19"/>
        <v>0301</v>
      </c>
      <c r="AJ8" s="7" t="str">
        <f t="shared" si="20"/>
        <v>02FD</v>
      </c>
      <c r="AK8" s="7" t="str">
        <f t="shared" si="21"/>
        <v>02FA</v>
      </c>
      <c r="AL8" s="7" t="str">
        <f t="shared" si="22"/>
        <v>02F6</v>
      </c>
      <c r="AM8" s="7" t="str">
        <f t="shared" si="23"/>
        <v>02F3</v>
      </c>
      <c r="AN8" s="7" t="str">
        <f t="shared" si="24"/>
        <v>02F0</v>
      </c>
      <c r="AO8" s="7">
        <f t="shared" si="25"/>
        <v>775.93687678834647</v>
      </c>
      <c r="AP8" s="7">
        <f t="shared" si="26"/>
        <v>0.21529880044181482</v>
      </c>
      <c r="AQ8">
        <v>775.95033296337408</v>
      </c>
      <c r="AR8">
        <f t="shared" si="5"/>
        <v>775.93687678834647</v>
      </c>
      <c r="AS8" s="7" t="str">
        <f t="shared" si="27"/>
        <v>0308</v>
      </c>
      <c r="AT8" s="7" t="str">
        <f t="shared" si="28"/>
        <v>0308</v>
      </c>
      <c r="AU8" t="str">
        <f t="shared" si="29"/>
        <v>0300</v>
      </c>
      <c r="AV8">
        <f t="shared" si="30"/>
        <v>1551.8737535766929</v>
      </c>
    </row>
    <row r="9" spans="1:48" ht="23.25" x14ac:dyDescent="0.25">
      <c r="C9">
        <f t="shared" si="31"/>
        <v>0</v>
      </c>
      <c r="H9" s="1" t="s">
        <v>10</v>
      </c>
      <c r="I9" s="1">
        <v>152.74</v>
      </c>
      <c r="J9" s="1">
        <v>153.44</v>
      </c>
      <c r="K9" s="3">
        <v>154.15</v>
      </c>
      <c r="L9" s="1">
        <v>154.86000000000001</v>
      </c>
      <c r="M9" s="1">
        <v>155.56</v>
      </c>
      <c r="N9" s="1">
        <v>156.27000000000001</v>
      </c>
      <c r="O9" s="1">
        <v>156.97999999999999</v>
      </c>
      <c r="P9" s="1">
        <v>157.68</v>
      </c>
      <c r="Q9" s="4">
        <f t="shared" si="6"/>
        <v>732.36218410370554</v>
      </c>
      <c r="R9" s="4">
        <f t="shared" si="7"/>
        <v>729.0211157455683</v>
      </c>
      <c r="S9" s="4">
        <f t="shared" si="8"/>
        <v>725.66331495296788</v>
      </c>
      <c r="T9" s="4">
        <f t="shared" si="9"/>
        <v>722.33630375823316</v>
      </c>
      <c r="U9" s="4">
        <f t="shared" si="10"/>
        <v>719.08588326047823</v>
      </c>
      <c r="V9" s="4">
        <f t="shared" si="11"/>
        <v>715.81877519677482</v>
      </c>
      <c r="W9" s="4">
        <f t="shared" si="12"/>
        <v>712.58122053764816</v>
      </c>
      <c r="X9" s="4">
        <f t="shared" si="13"/>
        <v>709.41780821917803</v>
      </c>
      <c r="Y9" s="6" t="str">
        <f t="shared" si="14"/>
        <v>02DC</v>
      </c>
      <c r="Z9" s="6" t="str">
        <f t="shared" si="15"/>
        <v>02D9</v>
      </c>
      <c r="AA9" s="6" t="str">
        <f t="shared" si="16"/>
        <v>02D5</v>
      </c>
      <c r="AB9" s="6" t="str">
        <f t="shared" si="3"/>
        <v>02D2</v>
      </c>
      <c r="AC9" s="6" t="str">
        <f t="shared" si="3"/>
        <v>02CF</v>
      </c>
      <c r="AD9" s="6" t="str">
        <f t="shared" si="3"/>
        <v>02CB</v>
      </c>
      <c r="AE9" s="6" t="str">
        <f t="shared" si="3"/>
        <v>02C8</v>
      </c>
      <c r="AF9" s="6" t="str">
        <f t="shared" si="3"/>
        <v>02C5</v>
      </c>
      <c r="AG9" s="7" t="str">
        <f t="shared" si="17"/>
        <v>02DC</v>
      </c>
      <c r="AH9" s="7" t="str">
        <f t="shared" si="18"/>
        <v>02D9</v>
      </c>
      <c r="AI9" s="7" t="str">
        <f t="shared" si="19"/>
        <v>02D6</v>
      </c>
      <c r="AJ9" s="7" t="str">
        <f t="shared" si="20"/>
        <v>02D2</v>
      </c>
      <c r="AK9" s="7" t="str">
        <f t="shared" si="21"/>
        <v>02CF</v>
      </c>
      <c r="AL9" s="7" t="str">
        <f t="shared" si="22"/>
        <v>02CC</v>
      </c>
      <c r="AM9" s="7" t="str">
        <f t="shared" si="23"/>
        <v>02C9</v>
      </c>
      <c r="AN9" s="7" t="str">
        <f t="shared" si="24"/>
        <v>02C5</v>
      </c>
      <c r="AO9" s="7">
        <f t="shared" si="25"/>
        <v>732.38615903362029</v>
      </c>
      <c r="AP9" s="7">
        <f t="shared" si="26"/>
        <v>-0.38359887863589393</v>
      </c>
      <c r="AQ9">
        <v>732.36218410370554</v>
      </c>
      <c r="AR9">
        <f t="shared" si="5"/>
        <v>732.38615903362029</v>
      </c>
      <c r="AS9" s="7" t="str">
        <f t="shared" si="27"/>
        <v>02DC</v>
      </c>
      <c r="AT9" s="7" t="str">
        <f t="shared" si="28"/>
        <v>02DC</v>
      </c>
      <c r="AU9" t="str">
        <f t="shared" si="29"/>
        <v>02E0</v>
      </c>
      <c r="AV9">
        <f t="shared" si="30"/>
        <v>1464.7723180672406</v>
      </c>
    </row>
    <row r="10" spans="1:48" ht="20.25" x14ac:dyDescent="0.25">
      <c r="C10">
        <f t="shared" si="31"/>
        <v>0</v>
      </c>
      <c r="H10" s="1" t="s">
        <v>11</v>
      </c>
      <c r="I10" s="1">
        <v>161.82</v>
      </c>
      <c r="J10" s="1">
        <v>162.57</v>
      </c>
      <c r="K10" s="3">
        <v>163.32</v>
      </c>
      <c r="L10" s="1">
        <v>164.06</v>
      </c>
      <c r="M10" s="1">
        <v>164.81</v>
      </c>
      <c r="N10" s="1">
        <v>165.56</v>
      </c>
      <c r="O10" s="1">
        <v>166.31</v>
      </c>
      <c r="P10" s="1">
        <v>167.06</v>
      </c>
      <c r="Q10" s="4">
        <f t="shared" si="6"/>
        <v>691.2680756395996</v>
      </c>
      <c r="R10" s="4">
        <f t="shared" si="7"/>
        <v>688.07898136187487</v>
      </c>
      <c r="S10" s="4">
        <f t="shared" si="8"/>
        <v>684.91917707567973</v>
      </c>
      <c r="T10" s="4">
        <f t="shared" si="9"/>
        <v>681.82981835913688</v>
      </c>
      <c r="U10" s="4">
        <f t="shared" si="10"/>
        <v>678.72701899156607</v>
      </c>
      <c r="V10" s="4">
        <f t="shared" si="11"/>
        <v>675.65233148103403</v>
      </c>
      <c r="W10" s="4">
        <f t="shared" si="12"/>
        <v>672.60537550357765</v>
      </c>
      <c r="X10" s="4">
        <f t="shared" si="13"/>
        <v>669.58577756494674</v>
      </c>
      <c r="Y10" s="6" t="str">
        <f t="shared" si="14"/>
        <v>02B3</v>
      </c>
      <c r="Z10" s="6" t="str">
        <f t="shared" si="15"/>
        <v>02B0</v>
      </c>
      <c r="AA10" s="6" t="str">
        <f t="shared" si="16"/>
        <v>02AC</v>
      </c>
      <c r="AB10" s="6" t="str">
        <f t="shared" si="3"/>
        <v>02A9</v>
      </c>
      <c r="AC10" s="6" t="str">
        <f t="shared" si="3"/>
        <v>02A6</v>
      </c>
      <c r="AD10" s="6" t="str">
        <f t="shared" si="3"/>
        <v>02A3</v>
      </c>
      <c r="AE10" s="6" t="str">
        <f t="shared" si="3"/>
        <v>02A0</v>
      </c>
      <c r="AF10" s="6" t="str">
        <f t="shared" si="3"/>
        <v>029D</v>
      </c>
      <c r="AG10" s="7" t="str">
        <f t="shared" si="17"/>
        <v>02B3</v>
      </c>
      <c r="AH10" s="7" t="str">
        <f t="shared" si="18"/>
        <v>02B0</v>
      </c>
      <c r="AI10" s="7" t="str">
        <f t="shared" si="19"/>
        <v>02AD</v>
      </c>
      <c r="AJ10" s="7" t="str">
        <f t="shared" si="20"/>
        <v>02AA</v>
      </c>
      <c r="AK10" s="7" t="str">
        <f t="shared" si="21"/>
        <v>02A7</v>
      </c>
      <c r="AL10" s="7" t="str">
        <f t="shared" si="22"/>
        <v>02A4</v>
      </c>
      <c r="AM10" s="7" t="str">
        <f t="shared" si="23"/>
        <v>02A1</v>
      </c>
      <c r="AN10" s="7" t="str">
        <f t="shared" si="24"/>
        <v>029E</v>
      </c>
      <c r="AO10" s="7">
        <f t="shared" si="25"/>
        <v>691.28142537667964</v>
      </c>
      <c r="AP10" s="7">
        <f t="shared" si="26"/>
        <v>-0.21359579328054679</v>
      </c>
      <c r="AQ10">
        <v>691.2680756395996</v>
      </c>
      <c r="AR10">
        <f t="shared" si="5"/>
        <v>691.28142537667964</v>
      </c>
      <c r="AS10" s="7" t="str">
        <f t="shared" si="27"/>
        <v>02B3</v>
      </c>
      <c r="AT10" s="7" t="str">
        <f t="shared" si="28"/>
        <v>02B3</v>
      </c>
      <c r="AU10" t="str">
        <f t="shared" si="29"/>
        <v>02B0</v>
      </c>
      <c r="AV10">
        <f t="shared" si="30"/>
        <v>1382.5628507533593</v>
      </c>
    </row>
    <row r="11" spans="1:48" ht="20.25" x14ac:dyDescent="0.25">
      <c r="C11">
        <f t="shared" si="31"/>
        <v>0</v>
      </c>
      <c r="H11" s="1" t="s">
        <v>12</v>
      </c>
      <c r="I11" s="1">
        <v>171.44</v>
      </c>
      <c r="J11" s="1">
        <v>172.23</v>
      </c>
      <c r="K11" s="3">
        <v>173.03</v>
      </c>
      <c r="L11" s="1">
        <v>173.82</v>
      </c>
      <c r="M11" s="1">
        <v>174.61</v>
      </c>
      <c r="N11" s="1">
        <v>175.41</v>
      </c>
      <c r="O11" s="1">
        <v>176.2</v>
      </c>
      <c r="P11" s="1">
        <v>177</v>
      </c>
      <c r="Q11" s="4">
        <f t="shared" si="6"/>
        <v>652.47900139990668</v>
      </c>
      <c r="R11" s="4">
        <f t="shared" si="7"/>
        <v>649.48615223828608</v>
      </c>
      <c r="S11" s="4">
        <f t="shared" si="8"/>
        <v>646.48326879731837</v>
      </c>
      <c r="T11" s="4">
        <f t="shared" si="9"/>
        <v>643.54504659993097</v>
      </c>
      <c r="U11" s="4">
        <f t="shared" si="10"/>
        <v>640.63341160300092</v>
      </c>
      <c r="V11" s="4">
        <f t="shared" si="11"/>
        <v>637.71164699846076</v>
      </c>
      <c r="W11" s="4">
        <f t="shared" si="12"/>
        <v>634.85244040862665</v>
      </c>
      <c r="X11" s="4">
        <f t="shared" si="13"/>
        <v>631.98305084745766</v>
      </c>
      <c r="Y11" s="6" t="str">
        <f t="shared" si="14"/>
        <v>028C</v>
      </c>
      <c r="Z11" s="6" t="str">
        <f t="shared" si="15"/>
        <v>0289</v>
      </c>
      <c r="AA11" s="6" t="str">
        <f t="shared" si="16"/>
        <v>0286</v>
      </c>
      <c r="AB11" s="6" t="str">
        <f t="shared" si="3"/>
        <v>0283</v>
      </c>
      <c r="AC11" s="6" t="str">
        <f t="shared" si="3"/>
        <v>0280</v>
      </c>
      <c r="AD11" s="6" t="str">
        <f t="shared" si="3"/>
        <v>027D</v>
      </c>
      <c r="AE11" s="6" t="str">
        <f t="shared" si="3"/>
        <v>027A</v>
      </c>
      <c r="AF11" s="6" t="str">
        <f t="shared" si="3"/>
        <v>0277</v>
      </c>
      <c r="AG11" s="7" t="str">
        <f t="shared" si="17"/>
        <v>028C</v>
      </c>
      <c r="AH11" s="7" t="str">
        <f t="shared" si="18"/>
        <v>0289</v>
      </c>
      <c r="AI11" s="7" t="str">
        <f t="shared" si="19"/>
        <v>0286</v>
      </c>
      <c r="AJ11" s="7" t="str">
        <f t="shared" si="20"/>
        <v>0284</v>
      </c>
      <c r="AK11" s="7" t="str">
        <f t="shared" si="21"/>
        <v>0281</v>
      </c>
      <c r="AL11" s="7" t="str">
        <f t="shared" si="22"/>
        <v>027E</v>
      </c>
      <c r="AM11" s="7" t="str">
        <f t="shared" si="23"/>
        <v>027B</v>
      </c>
      <c r="AN11" s="7" t="str">
        <f t="shared" si="24"/>
        <v>0278</v>
      </c>
      <c r="AO11" s="7">
        <f t="shared" si="25"/>
        <v>652.48138007969283</v>
      </c>
      <c r="AP11" s="7">
        <f t="shared" si="26"/>
        <v>-3.8058876578361378E-2</v>
      </c>
      <c r="AQ11">
        <v>652.47900139990668</v>
      </c>
      <c r="AR11">
        <f t="shared" si="5"/>
        <v>652.48138007969283</v>
      </c>
      <c r="AS11" s="7" t="str">
        <f t="shared" si="27"/>
        <v>028C</v>
      </c>
      <c r="AT11" s="7" t="str">
        <f t="shared" si="28"/>
        <v>028C</v>
      </c>
      <c r="AU11" t="str">
        <f t="shared" si="29"/>
        <v>0290</v>
      </c>
      <c r="AV11">
        <f t="shared" si="30"/>
        <v>1304.9627601593857</v>
      </c>
    </row>
    <row r="12" spans="1:48" ht="23.25" x14ac:dyDescent="0.25">
      <c r="C12">
        <f t="shared" si="31"/>
        <v>0</v>
      </c>
      <c r="H12" s="1" t="s">
        <v>13</v>
      </c>
      <c r="I12" s="1">
        <v>181.63</v>
      </c>
      <c r="J12" s="1">
        <v>182.47</v>
      </c>
      <c r="K12" s="3">
        <v>183.32</v>
      </c>
      <c r="L12" s="1">
        <v>184.16</v>
      </c>
      <c r="M12" s="1">
        <v>185</v>
      </c>
      <c r="N12" s="1">
        <v>185.84</v>
      </c>
      <c r="O12" s="1">
        <v>186.68</v>
      </c>
      <c r="P12" s="1">
        <v>187.52</v>
      </c>
      <c r="Q12" s="4">
        <f t="shared" si="6"/>
        <v>615.87292848097786</v>
      </c>
      <c r="R12" s="4">
        <f t="shared" si="7"/>
        <v>613.03775963172029</v>
      </c>
      <c r="S12" s="4">
        <f t="shared" si="8"/>
        <v>610.19528692995857</v>
      </c>
      <c r="T12" s="4">
        <f t="shared" si="9"/>
        <v>607.4120330147698</v>
      </c>
      <c r="U12" s="4">
        <f t="shared" si="10"/>
        <v>604.65405405405409</v>
      </c>
      <c r="V12" s="4">
        <f t="shared" si="11"/>
        <v>601.92100731812309</v>
      </c>
      <c r="W12" s="4">
        <f t="shared" si="12"/>
        <v>599.21255624598246</v>
      </c>
      <c r="X12" s="4">
        <f t="shared" si="13"/>
        <v>596.52837030716717</v>
      </c>
      <c r="Y12" s="6" t="str">
        <f t="shared" si="14"/>
        <v>0267</v>
      </c>
      <c r="Z12" s="6" t="str">
        <f t="shared" si="15"/>
        <v>0265</v>
      </c>
      <c r="AA12" s="6" t="str">
        <f t="shared" si="16"/>
        <v>0262</v>
      </c>
      <c r="AB12" s="6" t="str">
        <f t="shared" si="3"/>
        <v>025F</v>
      </c>
      <c r="AC12" s="6" t="str">
        <f t="shared" si="3"/>
        <v>025C</v>
      </c>
      <c r="AD12" s="6" t="str">
        <f t="shared" si="3"/>
        <v>0259</v>
      </c>
      <c r="AE12" s="6" t="str">
        <f t="shared" si="3"/>
        <v>0257</v>
      </c>
      <c r="AF12" s="6" t="str">
        <f t="shared" si="3"/>
        <v>0254</v>
      </c>
      <c r="AG12" s="7" t="str">
        <f t="shared" si="17"/>
        <v>0268</v>
      </c>
      <c r="AH12" s="7" t="str">
        <f t="shared" si="18"/>
        <v>0265</v>
      </c>
      <c r="AI12" s="7" t="str">
        <f t="shared" si="19"/>
        <v>0262</v>
      </c>
      <c r="AJ12" s="7" t="str">
        <f t="shared" si="20"/>
        <v>025F</v>
      </c>
      <c r="AK12" s="7" t="str">
        <f t="shared" si="21"/>
        <v>025D</v>
      </c>
      <c r="AL12" s="7" t="str">
        <f t="shared" si="22"/>
        <v>025A</v>
      </c>
      <c r="AM12" s="7" t="str">
        <f t="shared" si="23"/>
        <v>0257</v>
      </c>
      <c r="AN12" s="7" t="str">
        <f t="shared" si="24"/>
        <v>0255</v>
      </c>
      <c r="AO12" s="7">
        <f t="shared" si="25"/>
        <v>615.86021320376858</v>
      </c>
      <c r="AP12" s="7">
        <f t="shared" si="26"/>
        <v>0.20344443534850143</v>
      </c>
      <c r="AQ12">
        <v>615.87292848097786</v>
      </c>
      <c r="AR12">
        <f t="shared" si="5"/>
        <v>615.86021320376858</v>
      </c>
      <c r="AS12" s="7" t="str">
        <f t="shared" si="27"/>
        <v>0268</v>
      </c>
      <c r="AT12" s="7" t="str">
        <f t="shared" si="28"/>
        <v>0268</v>
      </c>
      <c r="AU12" t="str">
        <f t="shared" si="29"/>
        <v>0260</v>
      </c>
      <c r="AV12">
        <f t="shared" si="30"/>
        <v>1231.7204264075372</v>
      </c>
    </row>
    <row r="13" spans="1:48" ht="20.25" x14ac:dyDescent="0.25">
      <c r="C13">
        <f t="shared" si="31"/>
        <v>0</v>
      </c>
      <c r="H13" s="1" t="s">
        <v>14</v>
      </c>
      <c r="I13" s="1">
        <v>192.43</v>
      </c>
      <c r="J13" s="1">
        <v>193.32</v>
      </c>
      <c r="K13" s="3">
        <v>194.22</v>
      </c>
      <c r="L13" s="1">
        <v>195.11</v>
      </c>
      <c r="M13" s="1">
        <v>196</v>
      </c>
      <c r="N13" s="1">
        <v>196.89</v>
      </c>
      <c r="O13" s="1">
        <v>197.78</v>
      </c>
      <c r="P13" s="1">
        <v>198.67</v>
      </c>
      <c r="Q13" s="4">
        <f t="shared" si="6"/>
        <v>581.30748843735387</v>
      </c>
      <c r="R13" s="4">
        <f t="shared" si="7"/>
        <v>578.63128491620114</v>
      </c>
      <c r="S13" s="4">
        <f t="shared" si="8"/>
        <v>575.94995366079706</v>
      </c>
      <c r="T13" s="4">
        <f t="shared" si="9"/>
        <v>573.32274101788732</v>
      </c>
      <c r="U13" s="4">
        <f t="shared" si="10"/>
        <v>570.71938775510205</v>
      </c>
      <c r="V13" s="4">
        <f t="shared" si="11"/>
        <v>568.139570318452</v>
      </c>
      <c r="W13" s="4">
        <f t="shared" si="12"/>
        <v>565.58297097785419</v>
      </c>
      <c r="X13" s="4">
        <f t="shared" si="13"/>
        <v>563.04927769668302</v>
      </c>
      <c r="Y13" s="6" t="str">
        <f t="shared" si="14"/>
        <v>0245</v>
      </c>
      <c r="Z13" s="6" t="str">
        <f t="shared" si="15"/>
        <v>0242</v>
      </c>
      <c r="AA13" s="6" t="str">
        <f t="shared" si="16"/>
        <v>023F</v>
      </c>
      <c r="AB13" s="6" t="str">
        <f t="shared" si="3"/>
        <v>023D</v>
      </c>
      <c r="AC13" s="6" t="str">
        <f t="shared" si="3"/>
        <v>023A</v>
      </c>
      <c r="AD13" s="6" t="str">
        <f t="shared" si="3"/>
        <v>0238</v>
      </c>
      <c r="AE13" s="6" t="str">
        <f t="shared" si="3"/>
        <v>0235</v>
      </c>
      <c r="AF13" s="6" t="str">
        <f t="shared" si="3"/>
        <v>0233</v>
      </c>
      <c r="AG13" s="7" t="str">
        <f t="shared" si="17"/>
        <v>0245</v>
      </c>
      <c r="AH13" s="7" t="str">
        <f t="shared" si="18"/>
        <v>0243</v>
      </c>
      <c r="AI13" s="7" t="str">
        <f t="shared" si="19"/>
        <v>0240</v>
      </c>
      <c r="AJ13" s="7" t="str">
        <f t="shared" si="20"/>
        <v>023D</v>
      </c>
      <c r="AK13" s="7" t="str">
        <f t="shared" si="21"/>
        <v>023B</v>
      </c>
      <c r="AL13" s="7" t="str">
        <f t="shared" si="22"/>
        <v>0238</v>
      </c>
      <c r="AM13" s="7" t="str">
        <f t="shared" si="23"/>
        <v>0236</v>
      </c>
      <c r="AN13" s="7" t="str">
        <f t="shared" si="24"/>
        <v>0233</v>
      </c>
      <c r="AO13" s="7">
        <f t="shared" si="25"/>
        <v>581.29427239805784</v>
      </c>
      <c r="AP13" s="7">
        <f t="shared" si="26"/>
        <v>0.21145662873641413</v>
      </c>
      <c r="AQ13">
        <v>581.30748843735387</v>
      </c>
      <c r="AR13">
        <f t="shared" si="5"/>
        <v>581.29427239805784</v>
      </c>
      <c r="AS13" s="7" t="str">
        <f t="shared" si="27"/>
        <v>0245</v>
      </c>
      <c r="AT13" s="7" t="str">
        <f t="shared" si="28"/>
        <v>0245</v>
      </c>
      <c r="AU13" t="str">
        <f t="shared" si="29"/>
        <v>0240</v>
      </c>
      <c r="AV13">
        <f t="shared" si="30"/>
        <v>1162.5885447961157</v>
      </c>
    </row>
    <row r="14" spans="1:48" ht="23.25" x14ac:dyDescent="0.25">
      <c r="C14">
        <f t="shared" si="31"/>
        <v>0</v>
      </c>
      <c r="H14" s="1" t="s">
        <v>15</v>
      </c>
      <c r="I14" s="1">
        <v>203.88</v>
      </c>
      <c r="J14" s="1">
        <v>204.82</v>
      </c>
      <c r="K14" s="3">
        <v>205.76</v>
      </c>
      <c r="L14" s="1">
        <v>206.71</v>
      </c>
      <c r="M14" s="1">
        <v>207.65</v>
      </c>
      <c r="N14" s="1">
        <v>208.6</v>
      </c>
      <c r="O14" s="1">
        <v>209.54</v>
      </c>
      <c r="P14" s="1">
        <v>210.48</v>
      </c>
      <c r="Q14" s="4">
        <f t="shared" si="6"/>
        <v>548.66097704532081</v>
      </c>
      <c r="R14" s="4">
        <f t="shared" si="7"/>
        <v>546.14295478957138</v>
      </c>
      <c r="S14" s="4">
        <f t="shared" si="8"/>
        <v>543.64793934681188</v>
      </c>
      <c r="T14" s="4">
        <f t="shared" si="9"/>
        <v>541.14943640849492</v>
      </c>
      <c r="U14" s="4">
        <f t="shared" si="10"/>
        <v>538.69973513123045</v>
      </c>
      <c r="V14" s="4">
        <f t="shared" si="11"/>
        <v>536.24640460210935</v>
      </c>
      <c r="W14" s="4">
        <f t="shared" si="12"/>
        <v>533.84079412045435</v>
      </c>
      <c r="X14" s="4">
        <f t="shared" si="13"/>
        <v>531.45667046750293</v>
      </c>
      <c r="Y14" s="6" t="str">
        <f t="shared" si="14"/>
        <v>0224</v>
      </c>
      <c r="Z14" s="6" t="str">
        <f t="shared" si="15"/>
        <v>0222</v>
      </c>
      <c r="AA14" s="6" t="str">
        <f t="shared" si="16"/>
        <v>021F</v>
      </c>
      <c r="AB14" s="6" t="str">
        <f t="shared" si="3"/>
        <v>021D</v>
      </c>
      <c r="AC14" s="6" t="str">
        <f t="shared" si="3"/>
        <v>021A</v>
      </c>
      <c r="AD14" s="6" t="str">
        <f t="shared" si="3"/>
        <v>0218</v>
      </c>
      <c r="AE14" s="6" t="str">
        <f t="shared" si="3"/>
        <v>0215</v>
      </c>
      <c r="AF14" s="6" t="str">
        <f t="shared" si="3"/>
        <v>0213</v>
      </c>
      <c r="AG14" s="7" t="str">
        <f t="shared" si="17"/>
        <v>0225</v>
      </c>
      <c r="AH14" s="7" t="str">
        <f t="shared" si="18"/>
        <v>0222</v>
      </c>
      <c r="AI14" s="7" t="str">
        <f t="shared" si="19"/>
        <v>0220</v>
      </c>
      <c r="AJ14" s="7" t="str">
        <f t="shared" si="20"/>
        <v>021D</v>
      </c>
      <c r="AK14" s="7" t="str">
        <f t="shared" si="21"/>
        <v>021B</v>
      </c>
      <c r="AL14" s="7" t="str">
        <f t="shared" si="22"/>
        <v>0218</v>
      </c>
      <c r="AM14" s="7" t="str">
        <f t="shared" si="23"/>
        <v>0216</v>
      </c>
      <c r="AN14" s="7" t="str">
        <f t="shared" si="24"/>
        <v>0213</v>
      </c>
      <c r="AO14" s="7">
        <f t="shared" si="25"/>
        <v>548.66938685419814</v>
      </c>
      <c r="AP14" s="7">
        <f t="shared" si="26"/>
        <v>-0.13455694203730673</v>
      </c>
      <c r="AQ14">
        <v>548.66097704532081</v>
      </c>
      <c r="AR14">
        <f t="shared" si="5"/>
        <v>548.66938685419814</v>
      </c>
      <c r="AS14" s="7" t="str">
        <f t="shared" si="27"/>
        <v>0225</v>
      </c>
      <c r="AT14" s="7" t="str">
        <f t="shared" si="28"/>
        <v>0225</v>
      </c>
      <c r="AU14" t="str">
        <f t="shared" si="29"/>
        <v>0220</v>
      </c>
      <c r="AV14">
        <f t="shared" si="30"/>
        <v>1097.3387737083963</v>
      </c>
    </row>
    <row r="15" spans="1:48" ht="20.25" x14ac:dyDescent="0.25">
      <c r="C15">
        <f t="shared" si="31"/>
        <v>0</v>
      </c>
      <c r="H15" s="1" t="s">
        <v>16</v>
      </c>
      <c r="I15" s="1">
        <v>216</v>
      </c>
      <c r="J15" s="1">
        <v>217</v>
      </c>
      <c r="K15" s="3">
        <v>218</v>
      </c>
      <c r="L15" s="1">
        <v>219</v>
      </c>
      <c r="M15" s="1">
        <v>220</v>
      </c>
      <c r="N15" s="1">
        <v>221</v>
      </c>
      <c r="O15" s="1">
        <v>222</v>
      </c>
      <c r="P15" s="1">
        <v>223</v>
      </c>
      <c r="Q15" s="4">
        <f t="shared" si="6"/>
        <v>517.875</v>
      </c>
      <c r="R15" s="4">
        <f t="shared" si="7"/>
        <v>515.48847926267285</v>
      </c>
      <c r="S15" s="4">
        <f t="shared" si="8"/>
        <v>513.12385321100919</v>
      </c>
      <c r="T15" s="4">
        <f t="shared" si="9"/>
        <v>510.78082191780823</v>
      </c>
      <c r="U15" s="4">
        <f t="shared" si="10"/>
        <v>508.45909090909089</v>
      </c>
      <c r="V15" s="4">
        <f t="shared" si="11"/>
        <v>506.15837104072398</v>
      </c>
      <c r="W15" s="4">
        <f t="shared" si="12"/>
        <v>503.87837837837839</v>
      </c>
      <c r="X15" s="4">
        <f t="shared" si="13"/>
        <v>501.61883408071748</v>
      </c>
      <c r="Y15" s="6" t="str">
        <f t="shared" si="14"/>
        <v>0205</v>
      </c>
      <c r="Z15" s="6" t="str">
        <f t="shared" si="15"/>
        <v>0203</v>
      </c>
      <c r="AA15" s="6" t="str">
        <f t="shared" si="16"/>
        <v>0201</v>
      </c>
      <c r="AB15" s="6" t="str">
        <f t="shared" si="3"/>
        <v>01FE</v>
      </c>
      <c r="AC15" s="6" t="str">
        <f t="shared" si="3"/>
        <v>01FC</v>
      </c>
      <c r="AD15" s="6" t="str">
        <f t="shared" si="3"/>
        <v>01FA</v>
      </c>
      <c r="AE15" s="6" t="str">
        <f t="shared" si="3"/>
        <v>01F7</v>
      </c>
      <c r="AF15" s="6" t="str">
        <f t="shared" si="3"/>
        <v>01F5</v>
      </c>
      <c r="AG15" s="7" t="str">
        <f t="shared" si="17"/>
        <v>0206</v>
      </c>
      <c r="AH15" s="7" t="str">
        <f t="shared" si="18"/>
        <v>0203</v>
      </c>
      <c r="AI15" s="7" t="str">
        <f t="shared" si="19"/>
        <v>0201</v>
      </c>
      <c r="AJ15" s="7" t="str">
        <f t="shared" si="20"/>
        <v>01FF</v>
      </c>
      <c r="AK15" s="7" t="str">
        <f t="shared" si="21"/>
        <v>01FC</v>
      </c>
      <c r="AL15" s="7" t="str">
        <f t="shared" si="22"/>
        <v>01FA</v>
      </c>
      <c r="AM15" s="7" t="str">
        <f t="shared" si="23"/>
        <v>01F8</v>
      </c>
      <c r="AN15" s="7" t="str">
        <f t="shared" si="24"/>
        <v>01F6</v>
      </c>
      <c r="AO15" s="7">
        <f t="shared" si="25"/>
        <v>517.875</v>
      </c>
      <c r="AP15" s="7">
        <f t="shared" si="26"/>
        <v>0</v>
      </c>
      <c r="AQ15">
        <v>517.875</v>
      </c>
      <c r="AR15">
        <f t="shared" si="5"/>
        <v>517.875</v>
      </c>
      <c r="AS15" s="7" t="str">
        <f t="shared" si="27"/>
        <v>0206</v>
      </c>
      <c r="AT15" s="7" t="str">
        <f t="shared" si="28"/>
        <v>0206</v>
      </c>
      <c r="AU15" t="str">
        <f t="shared" si="29"/>
        <v>0200</v>
      </c>
      <c r="AV15">
        <f t="shared" si="30"/>
        <v>1035.75</v>
      </c>
    </row>
    <row r="16" spans="1:48" ht="23.25" x14ac:dyDescent="0.25">
      <c r="C16">
        <f t="shared" si="31"/>
        <v>0</v>
      </c>
      <c r="H16" s="1" t="s">
        <v>17</v>
      </c>
      <c r="I16" s="1">
        <v>228.84</v>
      </c>
      <c r="J16" s="1">
        <v>229.9</v>
      </c>
      <c r="K16" s="3">
        <v>230.96</v>
      </c>
      <c r="L16" s="1">
        <v>232.02</v>
      </c>
      <c r="M16" s="1">
        <v>233.08</v>
      </c>
      <c r="N16" s="1">
        <v>234.14</v>
      </c>
      <c r="O16" s="1">
        <v>235.2</v>
      </c>
      <c r="P16" s="1">
        <v>236.26</v>
      </c>
      <c r="Q16" s="4">
        <f t="shared" si="6"/>
        <v>488.81751442055582</v>
      </c>
      <c r="R16" s="4">
        <f t="shared" si="7"/>
        <v>486.5637233579817</v>
      </c>
      <c r="S16" s="4">
        <f t="shared" si="8"/>
        <v>484.33062002078282</v>
      </c>
      <c r="T16" s="4">
        <f t="shared" si="9"/>
        <v>482.11792086889056</v>
      </c>
      <c r="U16" s="4">
        <f t="shared" si="10"/>
        <v>479.92534752016473</v>
      </c>
      <c r="V16" s="4">
        <f t="shared" si="11"/>
        <v>477.75262663363804</v>
      </c>
      <c r="W16" s="4">
        <f t="shared" si="12"/>
        <v>475.59948979591837</v>
      </c>
      <c r="X16" s="4">
        <f t="shared" si="13"/>
        <v>473.46567341064929</v>
      </c>
      <c r="Y16" s="6" t="str">
        <f t="shared" si="14"/>
        <v>01E8</v>
      </c>
      <c r="Z16" s="6" t="str">
        <f t="shared" si="15"/>
        <v>01E6</v>
      </c>
      <c r="AA16" s="6" t="str">
        <f t="shared" si="16"/>
        <v>01E4</v>
      </c>
      <c r="AB16" s="6" t="str">
        <f t="shared" si="3"/>
        <v>01E2</v>
      </c>
      <c r="AC16" s="6" t="str">
        <f t="shared" si="3"/>
        <v>01DF</v>
      </c>
      <c r="AD16" s="6" t="str">
        <f t="shared" si="3"/>
        <v>01DD</v>
      </c>
      <c r="AE16" s="6" t="str">
        <f t="shared" si="3"/>
        <v>01DB</v>
      </c>
      <c r="AF16" s="6" t="str">
        <f t="shared" si="3"/>
        <v>01D9</v>
      </c>
      <c r="AG16" s="7" t="str">
        <f t="shared" si="17"/>
        <v>01E9</v>
      </c>
      <c r="AH16" s="7" t="str">
        <f t="shared" si="18"/>
        <v>01E7</v>
      </c>
      <c r="AI16" s="7" t="str">
        <f t="shared" si="19"/>
        <v>01E4</v>
      </c>
      <c r="AJ16" s="7" t="str">
        <f t="shared" si="20"/>
        <v>01E2</v>
      </c>
      <c r="AK16" s="7" t="str">
        <f t="shared" si="21"/>
        <v>01E0</v>
      </c>
      <c r="AL16" s="7" t="str">
        <f t="shared" si="22"/>
        <v>01DE</v>
      </c>
      <c r="AM16" s="7" t="str">
        <f t="shared" si="23"/>
        <v>01DC</v>
      </c>
      <c r="AN16" s="7" t="str">
        <f t="shared" si="24"/>
        <v>01D9</v>
      </c>
      <c r="AQ16">
        <v>488.81751442055582</v>
      </c>
      <c r="AR16">
        <f t="shared" si="5"/>
        <v>488.80950430151574</v>
      </c>
      <c r="AS16" s="7" t="str">
        <f t="shared" si="27"/>
        <v>01E9</v>
      </c>
      <c r="AT16" s="7" t="str">
        <f t="shared" si="28"/>
        <v>01E9</v>
      </c>
      <c r="AU16" t="str">
        <f t="shared" si="29"/>
        <v>01F0</v>
      </c>
    </row>
    <row r="17" spans="3:47" ht="20.25" x14ac:dyDescent="0.25">
      <c r="C17">
        <f t="shared" si="31"/>
        <v>0</v>
      </c>
      <c r="H17" s="1" t="s">
        <v>18</v>
      </c>
      <c r="I17" s="1">
        <v>242.45</v>
      </c>
      <c r="J17" s="1">
        <v>243.57</v>
      </c>
      <c r="K17" s="3">
        <v>244.7</v>
      </c>
      <c r="L17" s="1">
        <v>245.82</v>
      </c>
      <c r="M17" s="1">
        <v>246.94</v>
      </c>
      <c r="N17" s="1">
        <v>248.06</v>
      </c>
      <c r="O17" s="1">
        <v>249.19</v>
      </c>
      <c r="P17" s="1">
        <v>250.31</v>
      </c>
      <c r="Q17" s="4">
        <f t="shared" si="6"/>
        <v>461.37760362961438</v>
      </c>
      <c r="R17" s="4">
        <f t="shared" si="7"/>
        <v>459.2560660179825</v>
      </c>
      <c r="S17" s="4">
        <f t="shared" si="8"/>
        <v>457.13526767470375</v>
      </c>
      <c r="T17" s="4">
        <f t="shared" si="9"/>
        <v>455.0524774225043</v>
      </c>
      <c r="U17" s="4">
        <f t="shared" si="10"/>
        <v>452.98858022191627</v>
      </c>
      <c r="V17" s="4">
        <f t="shared" si="11"/>
        <v>450.94332016447635</v>
      </c>
      <c r="W17" s="4">
        <f t="shared" si="12"/>
        <v>448.89843091616837</v>
      </c>
      <c r="X17" s="4">
        <f t="shared" si="13"/>
        <v>446.88985657784349</v>
      </c>
      <c r="Y17" s="6" t="str">
        <f t="shared" si="14"/>
        <v>01CD</v>
      </c>
      <c r="Z17" s="6" t="str">
        <f t="shared" si="15"/>
        <v>01CB</v>
      </c>
      <c r="AA17" s="6" t="str">
        <f t="shared" si="16"/>
        <v>01C9</v>
      </c>
      <c r="AB17" s="6" t="str">
        <f t="shared" si="3"/>
        <v>01C7</v>
      </c>
      <c r="AC17" s="6" t="str">
        <f t="shared" si="3"/>
        <v>01C4</v>
      </c>
      <c r="AD17" s="6" t="str">
        <f t="shared" si="3"/>
        <v>01C2</v>
      </c>
      <c r="AE17" s="6" t="str">
        <f t="shared" si="3"/>
        <v>01C0</v>
      </c>
      <c r="AF17" s="6" t="str">
        <f t="shared" si="3"/>
        <v>01BE</v>
      </c>
      <c r="AG17" s="7" t="str">
        <f t="shared" si="17"/>
        <v>01CD</v>
      </c>
      <c r="AH17" s="7" t="str">
        <f t="shared" si="18"/>
        <v>01CB</v>
      </c>
      <c r="AI17" s="7" t="str">
        <f t="shared" si="19"/>
        <v>01C9</v>
      </c>
      <c r="AJ17" s="7" t="str">
        <f t="shared" si="20"/>
        <v>01C7</v>
      </c>
      <c r="AK17" s="7" t="str">
        <f t="shared" si="21"/>
        <v>01C5</v>
      </c>
      <c r="AL17" s="7" t="str">
        <f t="shared" si="22"/>
        <v>01C3</v>
      </c>
      <c r="AM17" s="7" t="str">
        <f t="shared" si="23"/>
        <v>01C1</v>
      </c>
      <c r="AN17" s="7" t="str">
        <f t="shared" si="24"/>
        <v>01BF</v>
      </c>
      <c r="AQ17">
        <v>461.37760362961438</v>
      </c>
      <c r="AR17">
        <f t="shared" si="5"/>
        <v>461.37403556891445</v>
      </c>
      <c r="AS17" s="7" t="str">
        <f t="shared" si="27"/>
        <v>01CD</v>
      </c>
      <c r="AT17" s="7" t="str">
        <f t="shared" si="28"/>
        <v>01CD</v>
      </c>
      <c r="AU17" t="str">
        <f t="shared" si="29"/>
        <v>01D0</v>
      </c>
    </row>
    <row r="18" spans="3:47" ht="20.25" x14ac:dyDescent="0.25">
      <c r="C18">
        <f t="shared" si="31"/>
        <v>0</v>
      </c>
      <c r="H18" s="1" t="s">
        <v>19</v>
      </c>
      <c r="I18" s="1">
        <v>256.87</v>
      </c>
      <c r="J18" s="1">
        <v>258.06</v>
      </c>
      <c r="K18" s="3">
        <v>259.25</v>
      </c>
      <c r="L18" s="1">
        <v>260.44</v>
      </c>
      <c r="M18" s="1">
        <v>261.63</v>
      </c>
      <c r="N18" s="1">
        <v>262.81</v>
      </c>
      <c r="O18" s="1">
        <v>264</v>
      </c>
      <c r="P18" s="1">
        <v>265.19</v>
      </c>
      <c r="Q18" s="4">
        <f t="shared" si="6"/>
        <v>435.47708957838597</v>
      </c>
      <c r="R18" s="4">
        <f t="shared" si="7"/>
        <v>433.46896070681237</v>
      </c>
      <c r="S18" s="4">
        <f t="shared" si="8"/>
        <v>431.47926711668276</v>
      </c>
      <c r="T18" s="4">
        <f t="shared" si="9"/>
        <v>429.50775610505298</v>
      </c>
      <c r="U18" s="4">
        <f t="shared" si="10"/>
        <v>427.55417956656345</v>
      </c>
      <c r="V18" s="4">
        <f t="shared" si="11"/>
        <v>425.63448879418593</v>
      </c>
      <c r="W18" s="4">
        <f t="shared" si="12"/>
        <v>423.71590909090907</v>
      </c>
      <c r="X18" s="4">
        <f t="shared" si="13"/>
        <v>421.81454805988159</v>
      </c>
      <c r="Y18" s="6" t="str">
        <f t="shared" si="14"/>
        <v>01B3</v>
      </c>
      <c r="Z18" s="6" t="str">
        <f t="shared" si="15"/>
        <v>01B1</v>
      </c>
      <c r="AA18" s="6" t="str">
        <f t="shared" si="16"/>
        <v>01AF</v>
      </c>
      <c r="AB18" s="6" t="str">
        <f t="shared" si="3"/>
        <v>01AD</v>
      </c>
      <c r="AC18" s="6" t="str">
        <f t="shared" si="3"/>
        <v>01AB</v>
      </c>
      <c r="AD18" s="6" t="str">
        <f t="shared" si="3"/>
        <v>01A9</v>
      </c>
      <c r="AE18" s="6" t="str">
        <f t="shared" si="3"/>
        <v>01A7</v>
      </c>
      <c r="AF18" s="6" t="str">
        <f t="shared" si="3"/>
        <v>01A5</v>
      </c>
      <c r="AG18" s="7" t="str">
        <f t="shared" si="17"/>
        <v>01B3</v>
      </c>
      <c r="AH18" s="7" t="str">
        <f t="shared" si="18"/>
        <v>01B1</v>
      </c>
      <c r="AI18" s="7" t="str">
        <f t="shared" si="19"/>
        <v>01AF</v>
      </c>
      <c r="AJ18" s="7" t="str">
        <f t="shared" si="20"/>
        <v>01AE</v>
      </c>
      <c r="AK18" s="7" t="str">
        <f t="shared" si="21"/>
        <v>01AC</v>
      </c>
      <c r="AL18" s="7" t="str">
        <f t="shared" si="22"/>
        <v>01AA</v>
      </c>
      <c r="AM18" s="7" t="str">
        <f t="shared" si="23"/>
        <v>01A8</v>
      </c>
      <c r="AN18" s="7" t="str">
        <f t="shared" si="24"/>
        <v>01A6</v>
      </c>
      <c r="AQ18">
        <v>435.47708957838597</v>
      </c>
      <c r="AR18">
        <f t="shared" si="5"/>
        <v>435.47920873987204</v>
      </c>
      <c r="AS18" s="7" t="str">
        <f t="shared" si="27"/>
        <v>01B3</v>
      </c>
      <c r="AT18" s="7" t="str">
        <f t="shared" si="28"/>
        <v>01B3</v>
      </c>
      <c r="AU18" t="str">
        <f t="shared" si="29"/>
        <v>01B0</v>
      </c>
    </row>
    <row r="19" spans="3:47" ht="23.25" x14ac:dyDescent="0.25">
      <c r="H19" s="1" t="s">
        <v>20</v>
      </c>
      <c r="I19" s="1">
        <v>272.14</v>
      </c>
      <c r="J19" s="1">
        <v>273.39999999999998</v>
      </c>
      <c r="K19" s="3">
        <v>274.66000000000003</v>
      </c>
      <c r="L19" s="1">
        <v>275.92</v>
      </c>
      <c r="M19" s="1">
        <v>277.18</v>
      </c>
      <c r="N19" s="1">
        <v>278.44</v>
      </c>
      <c r="O19" s="1">
        <v>279.7</v>
      </c>
      <c r="P19" s="1">
        <v>280.95999999999998</v>
      </c>
      <c r="Q19" s="4">
        <f t="shared" si="6"/>
        <v>411.04211067832733</v>
      </c>
      <c r="R19" s="4">
        <f t="shared" si="7"/>
        <v>409.14776883686909</v>
      </c>
      <c r="S19" s="4">
        <f t="shared" si="8"/>
        <v>407.27080754387237</v>
      </c>
      <c r="T19" s="4">
        <f t="shared" si="9"/>
        <v>405.41098869237459</v>
      </c>
      <c r="U19" s="4">
        <f t="shared" si="10"/>
        <v>403.5680785049426</v>
      </c>
      <c r="V19" s="4">
        <f t="shared" si="11"/>
        <v>401.74184743571328</v>
      </c>
      <c r="W19" s="4">
        <f t="shared" si="12"/>
        <v>399.93207007508045</v>
      </c>
      <c r="X19" s="4">
        <f t="shared" si="13"/>
        <v>398.13852505694763</v>
      </c>
      <c r="Y19" s="6" t="str">
        <f t="shared" si="14"/>
        <v>019B</v>
      </c>
      <c r="Z19" s="6" t="str">
        <f t="shared" si="15"/>
        <v>0199</v>
      </c>
      <c r="AA19" s="6" t="str">
        <f t="shared" si="16"/>
        <v>0197</v>
      </c>
      <c r="AB19" s="6" t="str">
        <f t="shared" ref="AB19:AB77" si="32">DEC2HEX(T19,4)</f>
        <v>0195</v>
      </c>
      <c r="AC19" s="6" t="str">
        <f t="shared" ref="AC19:AC77" si="33">DEC2HEX(U19,4)</f>
        <v>0193</v>
      </c>
      <c r="AD19" s="6" t="str">
        <f t="shared" ref="AD19:AD77" si="34">DEC2HEX(V19,4)</f>
        <v>0191</v>
      </c>
      <c r="AE19" s="6" t="str">
        <f t="shared" ref="AE19:AF77" si="35">DEC2HEX(W19,4)</f>
        <v>018F</v>
      </c>
      <c r="AF19" s="6" t="str">
        <f t="shared" ref="AF19:AF76" si="36">DEC2HEX(X19,4)</f>
        <v>018E</v>
      </c>
      <c r="AG19" s="7" t="str">
        <f t="shared" si="17"/>
        <v>019B</v>
      </c>
      <c r="AH19" s="7" t="str">
        <f t="shared" si="18"/>
        <v>0199</v>
      </c>
      <c r="AI19" s="7" t="str">
        <f t="shared" si="19"/>
        <v>0197</v>
      </c>
      <c r="AJ19" s="7" t="str">
        <f t="shared" si="20"/>
        <v>0195</v>
      </c>
      <c r="AK19" s="7" t="str">
        <f t="shared" si="21"/>
        <v>0194</v>
      </c>
      <c r="AL19" s="7" t="str">
        <f t="shared" si="22"/>
        <v>0192</v>
      </c>
      <c r="AM19" s="7" t="str">
        <f t="shared" si="23"/>
        <v>0190</v>
      </c>
      <c r="AN19" s="7" t="str">
        <f t="shared" si="24"/>
        <v>018E</v>
      </c>
      <c r="AQ19">
        <v>411.04211067832733</v>
      </c>
      <c r="AR19">
        <f t="shared" si="5"/>
        <v>411.03739071122959</v>
      </c>
      <c r="AS19" s="7" t="str">
        <f t="shared" si="27"/>
        <v>019B</v>
      </c>
      <c r="AT19" s="7" t="str">
        <f t="shared" si="28"/>
        <v>019B</v>
      </c>
      <c r="AU19" t="str">
        <f t="shared" si="29"/>
        <v>01A0</v>
      </c>
    </row>
    <row r="20" spans="3:47" ht="20.25" x14ac:dyDescent="0.25">
      <c r="H20" s="1" t="s">
        <v>21</v>
      </c>
      <c r="I20" s="1">
        <v>288.33</v>
      </c>
      <c r="J20" s="1">
        <v>289.66000000000003</v>
      </c>
      <c r="K20" s="3">
        <v>290.99</v>
      </c>
      <c r="L20" s="1">
        <v>292.33</v>
      </c>
      <c r="M20" s="1">
        <v>293.66000000000003</v>
      </c>
      <c r="N20" s="1">
        <v>295</v>
      </c>
      <c r="O20" s="1">
        <v>296.33</v>
      </c>
      <c r="P20" s="1">
        <v>297.67</v>
      </c>
      <c r="Q20" s="4">
        <f t="shared" si="6"/>
        <v>387.96171054000627</v>
      </c>
      <c r="R20" s="4">
        <f t="shared" si="7"/>
        <v>386.18034937512942</v>
      </c>
      <c r="S20" s="4">
        <f t="shared" si="8"/>
        <v>384.4152720024743</v>
      </c>
      <c r="T20" s="4">
        <f t="shared" si="9"/>
        <v>382.65316594259912</v>
      </c>
      <c r="U20" s="4">
        <f t="shared" si="10"/>
        <v>380.92011169379549</v>
      </c>
      <c r="V20" s="4">
        <f t="shared" si="11"/>
        <v>379.18983050847459</v>
      </c>
      <c r="W20" s="4">
        <f t="shared" si="12"/>
        <v>377.48793574730877</v>
      </c>
      <c r="X20" s="4">
        <f t="shared" si="13"/>
        <v>375.78862498740216</v>
      </c>
      <c r="Y20" s="6" t="str">
        <f t="shared" si="14"/>
        <v>0183</v>
      </c>
      <c r="Z20" s="6" t="str">
        <f t="shared" si="15"/>
        <v>0182</v>
      </c>
      <c r="AA20" s="6" t="str">
        <f t="shared" si="16"/>
        <v>0180</v>
      </c>
      <c r="AB20" s="6" t="str">
        <f t="shared" si="32"/>
        <v>017E</v>
      </c>
      <c r="AC20" s="6" t="str">
        <f t="shared" si="33"/>
        <v>017C</v>
      </c>
      <c r="AD20" s="6" t="str">
        <f t="shared" si="34"/>
        <v>017B</v>
      </c>
      <c r="AE20" s="6" t="str">
        <f t="shared" si="35"/>
        <v>0179</v>
      </c>
      <c r="AF20" s="6" t="str">
        <f t="shared" si="36"/>
        <v>0177</v>
      </c>
      <c r="AG20" s="7" t="str">
        <f t="shared" si="17"/>
        <v>0184</v>
      </c>
      <c r="AH20" s="7" t="str">
        <f t="shared" si="18"/>
        <v>0182</v>
      </c>
      <c r="AI20" s="7" t="str">
        <f t="shared" si="19"/>
        <v>0180</v>
      </c>
      <c r="AJ20" s="7" t="str">
        <f t="shared" si="20"/>
        <v>017F</v>
      </c>
      <c r="AK20" s="7" t="str">
        <f t="shared" si="21"/>
        <v>017D</v>
      </c>
      <c r="AL20" s="7" t="str">
        <f t="shared" si="22"/>
        <v>017B</v>
      </c>
      <c r="AM20" s="7" t="str">
        <f t="shared" si="23"/>
        <v>0179</v>
      </c>
      <c r="AN20" s="7" t="str">
        <f t="shared" si="24"/>
        <v>0178</v>
      </c>
      <c r="AQ20">
        <v>387.96171054000627</v>
      </c>
      <c r="AR20">
        <f t="shared" si="5"/>
        <v>387.96759739964148</v>
      </c>
      <c r="AS20" s="7" t="str">
        <f t="shared" si="27"/>
        <v>0184</v>
      </c>
      <c r="AT20" s="7" t="str">
        <f t="shared" si="28"/>
        <v>0184</v>
      </c>
      <c r="AU20" t="str">
        <f t="shared" si="29"/>
        <v>0180</v>
      </c>
    </row>
    <row r="21" spans="3:47" ht="23.25" x14ac:dyDescent="0.25">
      <c r="H21" s="1" t="s">
        <v>22</v>
      </c>
      <c r="I21" s="1">
        <v>305.47000000000003</v>
      </c>
      <c r="J21" s="1">
        <v>306.88</v>
      </c>
      <c r="K21" s="3">
        <v>308.3</v>
      </c>
      <c r="L21" s="1">
        <v>309.70999999999998</v>
      </c>
      <c r="M21" s="1">
        <v>311.13</v>
      </c>
      <c r="N21" s="1">
        <v>312.54000000000002</v>
      </c>
      <c r="O21" s="1">
        <v>313.95999999999998</v>
      </c>
      <c r="P21" s="1">
        <v>315.37</v>
      </c>
      <c r="Q21" s="4">
        <f t="shared" si="6"/>
        <v>366.19307951681014</v>
      </c>
      <c r="R21" s="4">
        <f t="shared" si="7"/>
        <v>364.51055787278415</v>
      </c>
      <c r="S21" s="4">
        <f t="shared" si="8"/>
        <v>362.83165747648394</v>
      </c>
      <c r="T21" s="4">
        <f t="shared" si="9"/>
        <v>361.17981337380132</v>
      </c>
      <c r="U21" s="4">
        <f t="shared" si="10"/>
        <v>359.53138559444608</v>
      </c>
      <c r="V21" s="4">
        <f t="shared" si="11"/>
        <v>357.90938759838741</v>
      </c>
      <c r="W21" s="4">
        <f t="shared" si="12"/>
        <v>356.29061026882408</v>
      </c>
      <c r="X21" s="4">
        <f t="shared" si="13"/>
        <v>354.69765672067729</v>
      </c>
      <c r="Y21" s="6" t="str">
        <f t="shared" si="14"/>
        <v>016E</v>
      </c>
      <c r="Z21" s="6" t="str">
        <f t="shared" si="15"/>
        <v>016C</v>
      </c>
      <c r="AA21" s="6" t="str">
        <f t="shared" si="16"/>
        <v>016A</v>
      </c>
      <c r="AB21" s="6" t="str">
        <f t="shared" si="32"/>
        <v>0169</v>
      </c>
      <c r="AC21" s="6" t="str">
        <f t="shared" si="33"/>
        <v>0167</v>
      </c>
      <c r="AD21" s="6" t="str">
        <f t="shared" si="34"/>
        <v>0165</v>
      </c>
      <c r="AE21" s="6" t="str">
        <f t="shared" si="35"/>
        <v>0164</v>
      </c>
      <c r="AF21" s="6" t="str">
        <f t="shared" si="36"/>
        <v>0162</v>
      </c>
      <c r="AG21" s="7" t="str">
        <f t="shared" si="17"/>
        <v>016E</v>
      </c>
      <c r="AH21" s="7" t="str">
        <f t="shared" si="18"/>
        <v>016D</v>
      </c>
      <c r="AI21" s="7" t="str">
        <f t="shared" si="19"/>
        <v>016B</v>
      </c>
      <c r="AJ21" s="7" t="str">
        <f t="shared" si="20"/>
        <v>0169</v>
      </c>
      <c r="AK21" s="7" t="str">
        <f t="shared" si="21"/>
        <v>0168</v>
      </c>
      <c r="AL21" s="7" t="str">
        <f t="shared" si="22"/>
        <v>0166</v>
      </c>
      <c r="AM21" s="7" t="str">
        <f t="shared" si="23"/>
        <v>0164</v>
      </c>
      <c r="AN21" s="7" t="str">
        <f t="shared" si="24"/>
        <v>0163</v>
      </c>
      <c r="AQ21">
        <v>366.19307951681014</v>
      </c>
      <c r="AR21">
        <f t="shared" si="5"/>
        <v>366.19307951681014</v>
      </c>
      <c r="AS21" s="7" t="str">
        <f t="shared" si="27"/>
        <v>016E</v>
      </c>
      <c r="AT21" s="7" t="str">
        <f t="shared" si="28"/>
        <v>016E</v>
      </c>
      <c r="AU21" t="str">
        <f t="shared" si="29"/>
        <v>0170</v>
      </c>
    </row>
    <row r="22" spans="3:47" ht="20.25" x14ac:dyDescent="0.25">
      <c r="H22" s="1" t="s">
        <v>23</v>
      </c>
      <c r="I22" s="1">
        <v>323.63</v>
      </c>
      <c r="J22" s="1">
        <v>325.13</v>
      </c>
      <c r="K22" s="3">
        <v>326.63</v>
      </c>
      <c r="L22" s="1">
        <v>328.13</v>
      </c>
      <c r="M22" s="1">
        <v>329.63</v>
      </c>
      <c r="N22" s="1">
        <v>331.13</v>
      </c>
      <c r="O22" s="1">
        <v>332.62</v>
      </c>
      <c r="P22" s="1">
        <v>334.12</v>
      </c>
      <c r="Q22" s="4">
        <f t="shared" si="6"/>
        <v>345.64471773321384</v>
      </c>
      <c r="R22" s="4">
        <f t="shared" si="7"/>
        <v>344.05007227878082</v>
      </c>
      <c r="S22" s="4">
        <f t="shared" si="8"/>
        <v>342.47007317147842</v>
      </c>
      <c r="T22" s="4">
        <f t="shared" si="9"/>
        <v>340.90451955017829</v>
      </c>
      <c r="U22" s="4">
        <f t="shared" si="10"/>
        <v>339.35321420987168</v>
      </c>
      <c r="V22" s="4">
        <f t="shared" si="11"/>
        <v>337.81596351885969</v>
      </c>
      <c r="W22" s="4">
        <f t="shared" si="12"/>
        <v>336.30268775178882</v>
      </c>
      <c r="X22" s="4">
        <f t="shared" si="13"/>
        <v>334.79288878247337</v>
      </c>
      <c r="Y22" s="6" t="str">
        <f t="shared" si="14"/>
        <v>0159</v>
      </c>
      <c r="Z22" s="6" t="str">
        <f t="shared" si="15"/>
        <v>0158</v>
      </c>
      <c r="AA22" s="6" t="str">
        <f t="shared" si="16"/>
        <v>0156</v>
      </c>
      <c r="AB22" s="6" t="str">
        <f t="shared" si="32"/>
        <v>0154</v>
      </c>
      <c r="AC22" s="6" t="str">
        <f t="shared" si="33"/>
        <v>0153</v>
      </c>
      <c r="AD22" s="6" t="str">
        <f t="shared" si="34"/>
        <v>0151</v>
      </c>
      <c r="AE22" s="6" t="str">
        <f t="shared" si="35"/>
        <v>0150</v>
      </c>
      <c r="AF22" s="6" t="str">
        <f t="shared" si="36"/>
        <v>014E</v>
      </c>
      <c r="AG22" s="7" t="str">
        <f t="shared" si="17"/>
        <v>015A</v>
      </c>
      <c r="AH22" s="7" t="str">
        <f t="shared" si="18"/>
        <v>0158</v>
      </c>
      <c r="AI22" s="7" t="str">
        <f t="shared" si="19"/>
        <v>0156</v>
      </c>
      <c r="AJ22" s="7" t="str">
        <f t="shared" si="20"/>
        <v>0155</v>
      </c>
      <c r="AK22" s="7" t="str">
        <f t="shared" si="21"/>
        <v>0153</v>
      </c>
      <c r="AL22" s="7" t="str">
        <f t="shared" si="22"/>
        <v>0152</v>
      </c>
      <c r="AM22" s="7" t="str">
        <f t="shared" si="23"/>
        <v>0150</v>
      </c>
      <c r="AN22" s="7" t="str">
        <f t="shared" si="24"/>
        <v>014F</v>
      </c>
      <c r="AQ22">
        <v>345.64471773321384</v>
      </c>
      <c r="AR22">
        <f t="shared" si="5"/>
        <v>345.64004518988446</v>
      </c>
      <c r="AS22" s="7" t="str">
        <f t="shared" si="27"/>
        <v>015A</v>
      </c>
      <c r="AT22" s="7" t="str">
        <f t="shared" si="28"/>
        <v>015A</v>
      </c>
      <c r="AU22" t="str">
        <f t="shared" si="29"/>
        <v>0160</v>
      </c>
    </row>
    <row r="23" spans="3:47" ht="20.25" x14ac:dyDescent="0.25">
      <c r="H23" s="1" t="s">
        <v>24</v>
      </c>
      <c r="I23" s="1">
        <v>342.88</v>
      </c>
      <c r="J23" s="1">
        <v>344.47</v>
      </c>
      <c r="K23" s="3">
        <v>346.05</v>
      </c>
      <c r="L23" s="1">
        <v>347.64</v>
      </c>
      <c r="M23" s="1">
        <v>349.23</v>
      </c>
      <c r="N23" s="1">
        <v>350.82</v>
      </c>
      <c r="O23" s="1">
        <v>352.4</v>
      </c>
      <c r="P23" s="1">
        <v>353.99</v>
      </c>
      <c r="Q23" s="4">
        <f t="shared" si="6"/>
        <v>326.23950069995334</v>
      </c>
      <c r="R23" s="4">
        <f t="shared" si="7"/>
        <v>324.73364879379915</v>
      </c>
      <c r="S23" s="4">
        <f t="shared" si="8"/>
        <v>323.25097529258778</v>
      </c>
      <c r="T23" s="4">
        <f t="shared" si="9"/>
        <v>321.77252329996548</v>
      </c>
      <c r="U23" s="4">
        <f t="shared" si="10"/>
        <v>320.30753371703463</v>
      </c>
      <c r="V23" s="4">
        <f t="shared" si="11"/>
        <v>318.85582349923038</v>
      </c>
      <c r="W23" s="4">
        <f t="shared" si="12"/>
        <v>317.42622020431332</v>
      </c>
      <c r="X23" s="4">
        <f t="shared" si="13"/>
        <v>316.00045199016921</v>
      </c>
      <c r="Y23" s="6" t="str">
        <f t="shared" si="14"/>
        <v>0146</v>
      </c>
      <c r="Z23" s="6" t="str">
        <f t="shared" si="15"/>
        <v>0144</v>
      </c>
      <c r="AA23" s="6" t="str">
        <f t="shared" si="16"/>
        <v>0143</v>
      </c>
      <c r="AB23" s="6" t="str">
        <f t="shared" si="32"/>
        <v>0141</v>
      </c>
      <c r="AC23" s="6" t="str">
        <f t="shared" si="33"/>
        <v>0140</v>
      </c>
      <c r="AD23" s="6" t="str">
        <f t="shared" si="34"/>
        <v>013E</v>
      </c>
      <c r="AE23" s="6" t="str">
        <f t="shared" si="35"/>
        <v>013D</v>
      </c>
      <c r="AF23" s="6" t="str">
        <f t="shared" si="36"/>
        <v>013C</v>
      </c>
      <c r="AG23" s="7" t="str">
        <f t="shared" si="17"/>
        <v>0146</v>
      </c>
      <c r="AH23" s="7" t="str">
        <f t="shared" si="18"/>
        <v>0145</v>
      </c>
      <c r="AI23" s="7" t="str">
        <f t="shared" si="19"/>
        <v>0143</v>
      </c>
      <c r="AJ23" s="7" t="str">
        <f t="shared" si="20"/>
        <v>0142</v>
      </c>
      <c r="AK23" s="7" t="str">
        <f t="shared" si="21"/>
        <v>0140</v>
      </c>
      <c r="AL23" s="7" t="str">
        <f t="shared" si="22"/>
        <v>013F</v>
      </c>
      <c r="AM23" s="7" t="str">
        <f t="shared" si="23"/>
        <v>013D</v>
      </c>
      <c r="AN23" s="7" t="str">
        <f t="shared" si="24"/>
        <v>013C</v>
      </c>
      <c r="AQ23">
        <v>326.23950069995334</v>
      </c>
      <c r="AR23">
        <f t="shared" si="5"/>
        <v>326.24069003984641</v>
      </c>
      <c r="AS23" s="7" t="str">
        <f t="shared" si="27"/>
        <v>0146</v>
      </c>
      <c r="AT23" s="7" t="str">
        <f t="shared" si="28"/>
        <v>0146</v>
      </c>
      <c r="AU23" t="str">
        <f t="shared" si="29"/>
        <v>0140</v>
      </c>
    </row>
    <row r="24" spans="3:47" ht="23.25" x14ac:dyDescent="0.25">
      <c r="H24" s="1" t="s">
        <v>25</v>
      </c>
      <c r="I24" s="1">
        <v>363.27</v>
      </c>
      <c r="J24" s="1">
        <v>364.95</v>
      </c>
      <c r="K24" s="3">
        <v>366.63</v>
      </c>
      <c r="L24" s="1">
        <v>368.31</v>
      </c>
      <c r="M24" s="1">
        <v>369.99</v>
      </c>
      <c r="N24" s="1">
        <v>371.68</v>
      </c>
      <c r="O24" s="1">
        <v>373.36</v>
      </c>
      <c r="P24" s="1">
        <v>375.04</v>
      </c>
      <c r="Q24" s="4">
        <f t="shared" si="6"/>
        <v>307.92798744735325</v>
      </c>
      <c r="R24" s="4">
        <f t="shared" si="7"/>
        <v>306.51048088779288</v>
      </c>
      <c r="S24" s="4">
        <f t="shared" si="8"/>
        <v>305.10596514196874</v>
      </c>
      <c r="T24" s="4">
        <f t="shared" si="9"/>
        <v>303.71426244196465</v>
      </c>
      <c r="U24" s="4">
        <f t="shared" si="10"/>
        <v>302.33519824860133</v>
      </c>
      <c r="V24" s="4">
        <f t="shared" si="11"/>
        <v>300.96050365906154</v>
      </c>
      <c r="W24" s="4">
        <f t="shared" si="12"/>
        <v>299.60627812299123</v>
      </c>
      <c r="X24" s="4">
        <f t="shared" si="13"/>
        <v>298.26418515358358</v>
      </c>
      <c r="Y24" s="6" t="str">
        <f t="shared" si="14"/>
        <v>0133</v>
      </c>
      <c r="Z24" s="6" t="str">
        <f t="shared" si="15"/>
        <v>0132</v>
      </c>
      <c r="AA24" s="6" t="str">
        <f t="shared" si="16"/>
        <v>0131</v>
      </c>
      <c r="AB24" s="6" t="str">
        <f t="shared" si="32"/>
        <v>012F</v>
      </c>
      <c r="AC24" s="6" t="str">
        <f t="shared" si="33"/>
        <v>012E</v>
      </c>
      <c r="AD24" s="6" t="str">
        <f t="shared" si="34"/>
        <v>012C</v>
      </c>
      <c r="AE24" s="6" t="str">
        <f t="shared" si="35"/>
        <v>012B</v>
      </c>
      <c r="AF24" s="6" t="str">
        <f t="shared" si="36"/>
        <v>012A</v>
      </c>
      <c r="AG24" s="7" t="str">
        <f t="shared" si="17"/>
        <v>0134</v>
      </c>
      <c r="AH24" s="7" t="str">
        <f t="shared" si="18"/>
        <v>0133</v>
      </c>
      <c r="AI24" s="7" t="str">
        <f t="shared" si="19"/>
        <v>0131</v>
      </c>
      <c r="AJ24" s="7" t="str">
        <f t="shared" si="20"/>
        <v>0130</v>
      </c>
      <c r="AK24" s="7" t="str">
        <f t="shared" si="21"/>
        <v>012E</v>
      </c>
      <c r="AL24" s="7" t="str">
        <f t="shared" si="22"/>
        <v>012D</v>
      </c>
      <c r="AM24" s="7" t="str">
        <f t="shared" si="23"/>
        <v>012C</v>
      </c>
      <c r="AN24" s="7" t="str">
        <f t="shared" si="24"/>
        <v>012A</v>
      </c>
      <c r="AQ24">
        <v>307.92798744735325</v>
      </c>
      <c r="AR24">
        <f t="shared" si="5"/>
        <v>307.93010660188429</v>
      </c>
      <c r="AS24" s="7" t="str">
        <f t="shared" si="27"/>
        <v>0134</v>
      </c>
      <c r="AT24" s="7" t="str">
        <f t="shared" si="28"/>
        <v>0134</v>
      </c>
      <c r="AU24" t="str">
        <f t="shared" si="29"/>
        <v>0130</v>
      </c>
    </row>
    <row r="25" spans="3:47" ht="20.25" x14ac:dyDescent="0.25">
      <c r="H25" s="1" t="s">
        <v>26</v>
      </c>
      <c r="I25" s="1">
        <v>384.87</v>
      </c>
      <c r="J25" s="1">
        <v>386.65</v>
      </c>
      <c r="K25" s="3">
        <v>388.43</v>
      </c>
      <c r="L25" s="1">
        <v>390.21</v>
      </c>
      <c r="M25" s="1">
        <v>392</v>
      </c>
      <c r="N25" s="1">
        <v>393.78</v>
      </c>
      <c r="O25" s="1">
        <v>395.56</v>
      </c>
      <c r="P25" s="1">
        <v>397.34</v>
      </c>
      <c r="Q25" s="4">
        <f t="shared" si="6"/>
        <v>290.64619222074987</v>
      </c>
      <c r="R25" s="4">
        <f t="shared" si="7"/>
        <v>289.30815983447565</v>
      </c>
      <c r="S25" s="4">
        <f t="shared" si="8"/>
        <v>287.98239064953788</v>
      </c>
      <c r="T25" s="4">
        <f t="shared" si="9"/>
        <v>286.66871684477593</v>
      </c>
      <c r="U25" s="4">
        <f t="shared" si="10"/>
        <v>285.35969387755102</v>
      </c>
      <c r="V25" s="4">
        <f t="shared" si="11"/>
        <v>284.069785159226</v>
      </c>
      <c r="W25" s="4">
        <f t="shared" si="12"/>
        <v>282.79148548892709</v>
      </c>
      <c r="X25" s="4">
        <f t="shared" si="13"/>
        <v>281.52463884834151</v>
      </c>
      <c r="Y25" s="6" t="str">
        <f t="shared" si="14"/>
        <v>0122</v>
      </c>
      <c r="Z25" s="6" t="str">
        <f t="shared" si="15"/>
        <v>0121</v>
      </c>
      <c r="AA25" s="6" t="str">
        <f t="shared" si="16"/>
        <v>011F</v>
      </c>
      <c r="AB25" s="6" t="str">
        <f t="shared" si="32"/>
        <v>011E</v>
      </c>
      <c r="AC25" s="6" t="str">
        <f t="shared" si="33"/>
        <v>011D</v>
      </c>
      <c r="AD25" s="6" t="str">
        <f t="shared" si="34"/>
        <v>011C</v>
      </c>
      <c r="AE25" s="6" t="str">
        <f t="shared" si="35"/>
        <v>011A</v>
      </c>
      <c r="AF25" s="6" t="str">
        <f t="shared" si="36"/>
        <v>0119</v>
      </c>
      <c r="AG25" s="7" t="str">
        <f t="shared" si="17"/>
        <v>0123</v>
      </c>
      <c r="AH25" s="7" t="str">
        <f t="shared" si="18"/>
        <v>0121</v>
      </c>
      <c r="AI25" s="7" t="str">
        <f t="shared" si="19"/>
        <v>0120</v>
      </c>
      <c r="AJ25" s="7" t="str">
        <f t="shared" si="20"/>
        <v>011F</v>
      </c>
      <c r="AK25" s="7" t="str">
        <f t="shared" si="21"/>
        <v>011D</v>
      </c>
      <c r="AL25" s="7" t="str">
        <f t="shared" si="22"/>
        <v>011C</v>
      </c>
      <c r="AM25" s="7" t="str">
        <f t="shared" si="23"/>
        <v>011B</v>
      </c>
      <c r="AN25" s="7" t="str">
        <f t="shared" si="24"/>
        <v>011A</v>
      </c>
      <c r="AQ25">
        <v>290.64619222074987</v>
      </c>
      <c r="AR25">
        <f t="shared" si="5"/>
        <v>290.64760819046785</v>
      </c>
      <c r="AS25" s="7" t="str">
        <f t="shared" si="27"/>
        <v>0123</v>
      </c>
      <c r="AT25" s="7" t="str">
        <f t="shared" si="28"/>
        <v>0123</v>
      </c>
      <c r="AU25" t="str">
        <f t="shared" si="29"/>
        <v>0120</v>
      </c>
    </row>
    <row r="26" spans="3:47" ht="23.25" x14ac:dyDescent="0.25">
      <c r="H26" s="1" t="s">
        <v>27</v>
      </c>
      <c r="I26" s="1">
        <v>407.75</v>
      </c>
      <c r="J26" s="1">
        <v>409.64</v>
      </c>
      <c r="K26" s="3">
        <v>411.53</v>
      </c>
      <c r="L26" s="1">
        <v>413.42</v>
      </c>
      <c r="M26" s="1">
        <v>415.3</v>
      </c>
      <c r="N26" s="1">
        <v>417.19</v>
      </c>
      <c r="O26" s="1">
        <v>419.08</v>
      </c>
      <c r="P26" s="1">
        <v>420.97</v>
      </c>
      <c r="Q26" s="4">
        <f t="shared" si="6"/>
        <v>274.33721643163705</v>
      </c>
      <c r="R26" s="4">
        <f t="shared" si="7"/>
        <v>273.07147739478569</v>
      </c>
      <c r="S26" s="4">
        <f t="shared" si="8"/>
        <v>271.81736446917603</v>
      </c>
      <c r="T26" s="4">
        <f t="shared" si="9"/>
        <v>270.57471820424746</v>
      </c>
      <c r="U26" s="4">
        <f t="shared" si="10"/>
        <v>269.34986756561523</v>
      </c>
      <c r="V26" s="4">
        <f t="shared" si="11"/>
        <v>268.12962918574271</v>
      </c>
      <c r="W26" s="4">
        <f t="shared" si="12"/>
        <v>266.92039706022717</v>
      </c>
      <c r="X26" s="4">
        <f t="shared" si="13"/>
        <v>265.72202294700332</v>
      </c>
      <c r="Y26" s="6" t="str">
        <f t="shared" si="14"/>
        <v>0112</v>
      </c>
      <c r="Z26" s="6" t="str">
        <f t="shared" si="15"/>
        <v>0111</v>
      </c>
      <c r="AA26" s="6" t="str">
        <f t="shared" si="16"/>
        <v>010F</v>
      </c>
      <c r="AB26" s="6" t="str">
        <f t="shared" si="32"/>
        <v>010E</v>
      </c>
      <c r="AC26" s="6" t="str">
        <f t="shared" si="33"/>
        <v>010D</v>
      </c>
      <c r="AD26" s="6" t="str">
        <f t="shared" si="34"/>
        <v>010C</v>
      </c>
      <c r="AE26" s="6" t="str">
        <f t="shared" si="35"/>
        <v>010A</v>
      </c>
      <c r="AF26" s="6" t="str">
        <f t="shared" si="36"/>
        <v>0109</v>
      </c>
      <c r="AG26" s="7" t="str">
        <f t="shared" si="17"/>
        <v>0112</v>
      </c>
      <c r="AH26" s="7" t="str">
        <f t="shared" si="18"/>
        <v>0111</v>
      </c>
      <c r="AI26" s="7" t="str">
        <f t="shared" si="19"/>
        <v>0110</v>
      </c>
      <c r="AJ26" s="7" t="str">
        <f t="shared" si="20"/>
        <v>010F</v>
      </c>
      <c r="AK26" s="7" t="str">
        <f t="shared" si="21"/>
        <v>010D</v>
      </c>
      <c r="AL26" s="7" t="str">
        <f t="shared" si="22"/>
        <v>010C</v>
      </c>
      <c r="AM26" s="7" t="str">
        <f t="shared" si="23"/>
        <v>010B</v>
      </c>
      <c r="AN26" s="7" t="str">
        <f t="shared" si="24"/>
        <v>010A</v>
      </c>
      <c r="AQ26">
        <v>274.33721643163705</v>
      </c>
      <c r="AR26">
        <f t="shared" si="5"/>
        <v>274.33469342709907</v>
      </c>
      <c r="AS26" s="7" t="str">
        <f t="shared" si="27"/>
        <v>0112</v>
      </c>
      <c r="AT26" s="7" t="str">
        <f t="shared" si="28"/>
        <v>0112</v>
      </c>
      <c r="AU26" t="str">
        <f t="shared" si="29"/>
        <v>0110</v>
      </c>
    </row>
    <row r="27" spans="3:47" ht="20.25" x14ac:dyDescent="0.25">
      <c r="H27" s="1" t="s">
        <v>28</v>
      </c>
      <c r="I27" s="1">
        <v>432</v>
      </c>
      <c r="J27" s="1">
        <v>434</v>
      </c>
      <c r="K27" s="3">
        <v>436</v>
      </c>
      <c r="L27" s="1">
        <v>438</v>
      </c>
      <c r="M27" s="1">
        <v>440</v>
      </c>
      <c r="N27" s="1">
        <v>442</v>
      </c>
      <c r="O27" s="1">
        <v>444</v>
      </c>
      <c r="P27" s="1">
        <v>446</v>
      </c>
      <c r="Q27" s="4">
        <f t="shared" si="6"/>
        <v>258.9375</v>
      </c>
      <c r="R27" s="4">
        <f t="shared" si="7"/>
        <v>257.74423963133643</v>
      </c>
      <c r="S27" s="4">
        <f t="shared" si="8"/>
        <v>256.5619266055046</v>
      </c>
      <c r="T27" s="4">
        <f t="shared" si="9"/>
        <v>255.39041095890411</v>
      </c>
      <c r="U27" s="4">
        <f t="shared" si="10"/>
        <v>254.22954545454544</v>
      </c>
      <c r="V27" s="4">
        <f t="shared" si="11"/>
        <v>253.07918552036199</v>
      </c>
      <c r="W27" s="4">
        <f t="shared" si="12"/>
        <v>251.93918918918919</v>
      </c>
      <c r="X27" s="4">
        <f t="shared" si="13"/>
        <v>250.80941704035874</v>
      </c>
      <c r="Y27" s="6" t="str">
        <f t="shared" si="14"/>
        <v>0102</v>
      </c>
      <c r="Z27" s="6" t="str">
        <f t="shared" si="15"/>
        <v>0101</v>
      </c>
      <c r="AA27" s="6" t="str">
        <f t="shared" si="16"/>
        <v>0100</v>
      </c>
      <c r="AB27" s="6" t="str">
        <f t="shared" si="32"/>
        <v>00FF</v>
      </c>
      <c r="AC27" s="6" t="str">
        <f t="shared" si="33"/>
        <v>00FE</v>
      </c>
      <c r="AD27" s="6" t="str">
        <f t="shared" si="34"/>
        <v>00FD</v>
      </c>
      <c r="AE27" s="6" t="str">
        <f t="shared" si="35"/>
        <v>00FB</v>
      </c>
      <c r="AF27" s="6" t="str">
        <f t="shared" si="36"/>
        <v>00FA</v>
      </c>
      <c r="AG27" s="7" t="str">
        <f t="shared" si="17"/>
        <v>0103</v>
      </c>
      <c r="AH27" s="7" t="str">
        <f t="shared" si="18"/>
        <v>0102</v>
      </c>
      <c r="AI27" s="7" t="str">
        <f t="shared" si="19"/>
        <v>0101</v>
      </c>
      <c r="AJ27" s="7" t="str">
        <f t="shared" si="20"/>
        <v>00FF</v>
      </c>
      <c r="AK27" s="7" t="str">
        <f t="shared" si="21"/>
        <v>00FE</v>
      </c>
      <c r="AL27" s="7" t="str">
        <f t="shared" si="22"/>
        <v>00FD</v>
      </c>
      <c r="AM27" s="7" t="str">
        <f t="shared" si="23"/>
        <v>00FC</v>
      </c>
      <c r="AN27" s="7" t="str">
        <f t="shared" si="24"/>
        <v>00FB</v>
      </c>
      <c r="AQ27">
        <v>258.9375</v>
      </c>
      <c r="AR27">
        <f t="shared" si="5"/>
        <v>258.9375</v>
      </c>
      <c r="AS27" s="7" t="str">
        <f t="shared" si="27"/>
        <v>0103</v>
      </c>
      <c r="AT27" s="7" t="str">
        <f t="shared" si="28"/>
        <v>0103</v>
      </c>
      <c r="AU27" t="str">
        <f t="shared" si="29"/>
        <v>0100</v>
      </c>
    </row>
    <row r="28" spans="3:47" ht="23.25" x14ac:dyDescent="0.25">
      <c r="H28" s="1" t="s">
        <v>29</v>
      </c>
      <c r="I28" s="1">
        <v>457.69</v>
      </c>
      <c r="J28" s="1">
        <v>459.81</v>
      </c>
      <c r="K28" s="3">
        <v>461.93</v>
      </c>
      <c r="L28" s="1">
        <v>464.04</v>
      </c>
      <c r="M28" s="1">
        <v>466.16</v>
      </c>
      <c r="N28" s="1">
        <v>468.28</v>
      </c>
      <c r="O28" s="1">
        <v>470.4</v>
      </c>
      <c r="P28" s="1">
        <v>472.52</v>
      </c>
      <c r="Q28" s="4">
        <f t="shared" si="6"/>
        <v>244.40341716008652</v>
      </c>
      <c r="R28" s="4">
        <f t="shared" si="7"/>
        <v>243.27657075748678</v>
      </c>
      <c r="S28" s="4">
        <f t="shared" si="8"/>
        <v>242.16006754270128</v>
      </c>
      <c r="T28" s="4">
        <f t="shared" si="9"/>
        <v>241.05896043444528</v>
      </c>
      <c r="U28" s="4">
        <f t="shared" si="10"/>
        <v>239.96267376008237</v>
      </c>
      <c r="V28" s="4">
        <f t="shared" si="11"/>
        <v>238.87631331681902</v>
      </c>
      <c r="W28" s="4">
        <f t="shared" si="12"/>
        <v>237.79974489795919</v>
      </c>
      <c r="X28" s="4">
        <f t="shared" si="13"/>
        <v>236.73283670532464</v>
      </c>
      <c r="Y28" s="6" t="str">
        <f t="shared" si="14"/>
        <v>00F4</v>
      </c>
      <c r="Z28" s="6" t="str">
        <f t="shared" si="15"/>
        <v>00F3</v>
      </c>
      <c r="AA28" s="6" t="str">
        <f t="shared" si="16"/>
        <v>00F2</v>
      </c>
      <c r="AB28" s="6" t="str">
        <f t="shared" si="32"/>
        <v>00F1</v>
      </c>
      <c r="AC28" s="6" t="str">
        <f t="shared" si="33"/>
        <v>00EF</v>
      </c>
      <c r="AD28" s="6" t="str">
        <f t="shared" si="34"/>
        <v>00EE</v>
      </c>
      <c r="AE28" s="6" t="str">
        <f t="shared" si="35"/>
        <v>00ED</v>
      </c>
      <c r="AF28" s="6" t="str">
        <f t="shared" si="36"/>
        <v>00EC</v>
      </c>
      <c r="AG28" s="7" t="str">
        <f t="shared" si="17"/>
        <v>00F4</v>
      </c>
      <c r="AH28" s="7" t="str">
        <f t="shared" si="18"/>
        <v>00F3</v>
      </c>
      <c r="AI28" s="7" t="str">
        <f t="shared" si="19"/>
        <v>00F2</v>
      </c>
      <c r="AJ28" s="7" t="str">
        <f t="shared" si="20"/>
        <v>00F1</v>
      </c>
      <c r="AK28" s="7" t="str">
        <f t="shared" si="21"/>
        <v>00F0</v>
      </c>
      <c r="AL28" s="7" t="str">
        <f t="shared" si="22"/>
        <v>00EF</v>
      </c>
      <c r="AM28" s="7" t="str">
        <f t="shared" si="23"/>
        <v>00EE</v>
      </c>
      <c r="AN28" s="7" t="str">
        <f t="shared" si="24"/>
        <v>00ED</v>
      </c>
      <c r="AQ28">
        <v>244.40341716008652</v>
      </c>
      <c r="AR28">
        <f t="shared" si="5"/>
        <v>244.40441840172278</v>
      </c>
      <c r="AS28" s="7" t="str">
        <f t="shared" si="27"/>
        <v>00F4</v>
      </c>
      <c r="AT28" s="7" t="str">
        <f t="shared" si="28"/>
        <v>00F4</v>
      </c>
      <c r="AU28" t="str">
        <f t="shared" si="29"/>
        <v>00F0</v>
      </c>
    </row>
    <row r="29" spans="3:47" ht="20.25" x14ac:dyDescent="0.25">
      <c r="H29" s="1" t="s">
        <v>30</v>
      </c>
      <c r="I29" s="1">
        <v>484.9</v>
      </c>
      <c r="J29" s="1">
        <v>487.15</v>
      </c>
      <c r="K29" s="3">
        <v>489.39</v>
      </c>
      <c r="L29" s="1">
        <v>491.64</v>
      </c>
      <c r="M29" s="1">
        <v>493.88</v>
      </c>
      <c r="N29" s="1">
        <v>496.13</v>
      </c>
      <c r="O29" s="1">
        <v>498.37</v>
      </c>
      <c r="P29" s="1">
        <v>500.62</v>
      </c>
      <c r="Q29" s="4">
        <f t="shared" si="6"/>
        <v>230.68880181480719</v>
      </c>
      <c r="R29" s="4">
        <f t="shared" si="7"/>
        <v>229.62331930616855</v>
      </c>
      <c r="S29" s="4">
        <f t="shared" si="8"/>
        <v>228.57230429718629</v>
      </c>
      <c r="T29" s="4">
        <f t="shared" si="9"/>
        <v>227.52623871125215</v>
      </c>
      <c r="U29" s="4">
        <f t="shared" si="10"/>
        <v>226.49429011095813</v>
      </c>
      <c r="V29" s="4">
        <f t="shared" si="11"/>
        <v>225.46711547376697</v>
      </c>
      <c r="W29" s="4">
        <f t="shared" si="12"/>
        <v>224.45371912434535</v>
      </c>
      <c r="X29" s="4">
        <f t="shared" si="13"/>
        <v>223.44492828892174</v>
      </c>
      <c r="Y29" s="6" t="str">
        <f t="shared" si="14"/>
        <v>00E6</v>
      </c>
      <c r="Z29" s="6" t="str">
        <f t="shared" si="15"/>
        <v>00E5</v>
      </c>
      <c r="AA29" s="6" t="str">
        <f t="shared" si="16"/>
        <v>00E4</v>
      </c>
      <c r="AB29" s="6" t="str">
        <f t="shared" si="32"/>
        <v>00E3</v>
      </c>
      <c r="AC29" s="6" t="str">
        <f t="shared" si="33"/>
        <v>00E2</v>
      </c>
      <c r="AD29" s="6" t="str">
        <f t="shared" si="34"/>
        <v>00E1</v>
      </c>
      <c r="AE29" s="6" t="str">
        <f t="shared" si="35"/>
        <v>00E0</v>
      </c>
      <c r="AF29" s="6" t="str">
        <f t="shared" si="36"/>
        <v>00DF</v>
      </c>
      <c r="AG29" s="7" t="str">
        <f t="shared" si="17"/>
        <v>00E7</v>
      </c>
      <c r="AH29" s="7" t="str">
        <f t="shared" si="18"/>
        <v>00E6</v>
      </c>
      <c r="AI29" s="7" t="str">
        <f t="shared" si="19"/>
        <v>00E5</v>
      </c>
      <c r="AJ29" s="7" t="str">
        <f t="shared" si="20"/>
        <v>00E4</v>
      </c>
      <c r="AK29" s="7" t="str">
        <f t="shared" si="21"/>
        <v>00E2</v>
      </c>
      <c r="AL29" s="7" t="str">
        <f t="shared" si="22"/>
        <v>00E1</v>
      </c>
      <c r="AM29" s="7" t="str">
        <f t="shared" si="23"/>
        <v>00E0</v>
      </c>
      <c r="AN29" s="7" t="str">
        <f t="shared" si="24"/>
        <v>00DF</v>
      </c>
      <c r="AQ29">
        <v>230.68880181480719</v>
      </c>
      <c r="AR29">
        <f>Q77*16</f>
        <v>230.68701778445723</v>
      </c>
      <c r="AS29" s="7" t="str">
        <f t="shared" si="27"/>
        <v>00E7</v>
      </c>
      <c r="AT29" s="7" t="str">
        <f t="shared" si="28"/>
        <v>00E7</v>
      </c>
      <c r="AU29" t="str">
        <f t="shared" si="29"/>
        <v>00E0</v>
      </c>
    </row>
    <row r="30" spans="3:47" ht="20.25" x14ac:dyDescent="0.25">
      <c r="H30" s="1" t="s">
        <v>31</v>
      </c>
      <c r="I30" s="1">
        <v>513.74</v>
      </c>
      <c r="J30" s="1">
        <v>516.12</v>
      </c>
      <c r="K30" s="3">
        <v>518.49</v>
      </c>
      <c r="L30" s="1">
        <v>520.87</v>
      </c>
      <c r="M30" s="1">
        <v>523.25</v>
      </c>
      <c r="N30" s="1">
        <v>525.63</v>
      </c>
      <c r="O30" s="1">
        <v>528.01</v>
      </c>
      <c r="P30" s="1">
        <v>530.39</v>
      </c>
      <c r="Q30" s="4">
        <f t="shared" si="6"/>
        <v>217.73854478919299</v>
      </c>
      <c r="R30" s="4">
        <f t="shared" si="7"/>
        <v>216.73448035340618</v>
      </c>
      <c r="S30" s="4">
        <f t="shared" si="8"/>
        <v>215.74379448012496</v>
      </c>
      <c r="T30" s="4">
        <f t="shared" si="9"/>
        <v>214.75800103672702</v>
      </c>
      <c r="U30" s="4">
        <f t="shared" si="10"/>
        <v>213.78117534639273</v>
      </c>
      <c r="V30" s="4">
        <f t="shared" si="11"/>
        <v>212.81319559385881</v>
      </c>
      <c r="W30" s="4">
        <f t="shared" si="12"/>
        <v>211.85394216018636</v>
      </c>
      <c r="X30" s="4">
        <f t="shared" si="13"/>
        <v>210.90329757348366</v>
      </c>
      <c r="Y30" s="6" t="str">
        <f t="shared" si="14"/>
        <v>00D9</v>
      </c>
      <c r="Z30" s="6" t="str">
        <f t="shared" si="15"/>
        <v>00D8</v>
      </c>
      <c r="AA30" s="6" t="str">
        <f t="shared" si="16"/>
        <v>00D7</v>
      </c>
      <c r="AB30" s="6" t="str">
        <f t="shared" si="32"/>
        <v>00D6</v>
      </c>
      <c r="AC30" s="6" t="str">
        <f t="shared" si="33"/>
        <v>00D5</v>
      </c>
      <c r="AD30" s="6" t="str">
        <f t="shared" si="34"/>
        <v>00D4</v>
      </c>
      <c r="AE30" s="6" t="str">
        <f t="shared" si="35"/>
        <v>00D3</v>
      </c>
      <c r="AF30" s="6" t="str">
        <f t="shared" si="36"/>
        <v>00D2</v>
      </c>
      <c r="AG30" s="7" t="str">
        <f t="shared" si="17"/>
        <v>00DA</v>
      </c>
      <c r="AH30" s="7" t="str">
        <f t="shared" si="18"/>
        <v>00D9</v>
      </c>
      <c r="AI30" s="7" t="str">
        <f t="shared" si="19"/>
        <v>00D8</v>
      </c>
      <c r="AJ30" s="7" t="str">
        <f t="shared" si="20"/>
        <v>00D7</v>
      </c>
      <c r="AK30" s="7" t="str">
        <f t="shared" si="21"/>
        <v>00D6</v>
      </c>
      <c r="AL30" s="7" t="str">
        <f t="shared" si="22"/>
        <v>00D5</v>
      </c>
      <c r="AM30" s="7" t="str">
        <f t="shared" si="23"/>
        <v>00D4</v>
      </c>
      <c r="AN30" s="7" t="str">
        <f t="shared" si="24"/>
        <v>00D3</v>
      </c>
      <c r="AQ30">
        <v>217.73854478919299</v>
      </c>
      <c r="AR30" t="e">
        <f t="shared" ref="AR30:AR67" si="37">Q30/Q78</f>
        <v>#DIV/0!</v>
      </c>
      <c r="AS30" s="7" t="str">
        <f t="shared" si="27"/>
        <v>00DA</v>
      </c>
      <c r="AT30" s="7" t="e">
        <f t="shared" si="28"/>
        <v>#DIV/0!</v>
      </c>
    </row>
    <row r="31" spans="3:47" ht="23.25" x14ac:dyDescent="0.25">
      <c r="H31" s="1" t="s">
        <v>32</v>
      </c>
      <c r="I31" s="1">
        <v>544.29</v>
      </c>
      <c r="J31" s="1">
        <v>546.80999999999995</v>
      </c>
      <c r="K31" s="3">
        <v>549.33000000000004</v>
      </c>
      <c r="L31" s="1">
        <v>551.85</v>
      </c>
      <c r="M31" s="1">
        <v>554.37</v>
      </c>
      <c r="N31" s="1">
        <v>556.88</v>
      </c>
      <c r="O31" s="1">
        <v>559.4</v>
      </c>
      <c r="P31" s="1">
        <v>561.91999999999996</v>
      </c>
      <c r="Q31" s="4">
        <f t="shared" si="6"/>
        <v>205.51727939150086</v>
      </c>
      <c r="R31" s="4">
        <f t="shared" si="7"/>
        <v>204.57014319416254</v>
      </c>
      <c r="S31" s="4">
        <f t="shared" si="8"/>
        <v>203.63169679427665</v>
      </c>
      <c r="T31" s="4">
        <f t="shared" si="9"/>
        <v>202.70182114705082</v>
      </c>
      <c r="U31" s="4">
        <f t="shared" si="10"/>
        <v>201.7803993722604</v>
      </c>
      <c r="V31" s="4">
        <f t="shared" si="11"/>
        <v>200.87092371785664</v>
      </c>
      <c r="W31" s="4">
        <f t="shared" si="12"/>
        <v>199.96603503754022</v>
      </c>
      <c r="X31" s="4">
        <f t="shared" si="13"/>
        <v>199.06926252847381</v>
      </c>
      <c r="Y31" s="6" t="str">
        <f t="shared" si="14"/>
        <v>00CD</v>
      </c>
      <c r="Z31" s="6" t="str">
        <f t="shared" si="15"/>
        <v>00CC</v>
      </c>
      <c r="AA31" s="6" t="str">
        <f t="shared" si="16"/>
        <v>00CB</v>
      </c>
      <c r="AB31" s="6" t="str">
        <f t="shared" si="32"/>
        <v>00CA</v>
      </c>
      <c r="AC31" s="6" t="str">
        <f t="shared" si="33"/>
        <v>00C9</v>
      </c>
      <c r="AD31" s="6" t="str">
        <f t="shared" si="34"/>
        <v>00C8</v>
      </c>
      <c r="AE31" s="6" t="str">
        <f t="shared" si="35"/>
        <v>00C7</v>
      </c>
      <c r="AF31" s="6" t="str">
        <f t="shared" si="36"/>
        <v>00C7</v>
      </c>
      <c r="AG31" s="7" t="str">
        <f t="shared" si="17"/>
        <v>00CE</v>
      </c>
      <c r="AH31" s="7" t="str">
        <f t="shared" si="18"/>
        <v>00CD</v>
      </c>
      <c r="AI31" s="7" t="str">
        <f t="shared" si="19"/>
        <v>00CC</v>
      </c>
      <c r="AJ31" s="7" t="str">
        <f t="shared" si="20"/>
        <v>00CB</v>
      </c>
      <c r="AK31" s="7" t="str">
        <f t="shared" si="21"/>
        <v>00CA</v>
      </c>
      <c r="AL31" s="7" t="str">
        <f t="shared" si="22"/>
        <v>00C9</v>
      </c>
      <c r="AM31" s="7" t="str">
        <f t="shared" si="23"/>
        <v>00C8</v>
      </c>
      <c r="AN31" s="7" t="str">
        <f t="shared" si="24"/>
        <v>00C7</v>
      </c>
      <c r="AQ31">
        <v>205.51727939150086</v>
      </c>
      <c r="AR31" t="e">
        <f t="shared" si="37"/>
        <v>#DIV/0!</v>
      </c>
      <c r="AS31" s="7" t="str">
        <f t="shared" si="27"/>
        <v>00CE</v>
      </c>
      <c r="AT31" s="7" t="e">
        <f t="shared" si="28"/>
        <v>#DIV/0!</v>
      </c>
    </row>
    <row r="32" spans="3:47" ht="20.25" x14ac:dyDescent="0.25">
      <c r="H32" s="1" t="s">
        <v>33</v>
      </c>
      <c r="I32" s="1">
        <v>576.65</v>
      </c>
      <c r="J32" s="1">
        <v>579.32000000000005</v>
      </c>
      <c r="K32" s="3">
        <v>581.99</v>
      </c>
      <c r="L32" s="1">
        <v>584.66</v>
      </c>
      <c r="M32" s="1">
        <v>587.33000000000004</v>
      </c>
      <c r="N32" s="1">
        <v>590</v>
      </c>
      <c r="O32" s="1">
        <v>592.66999999999996</v>
      </c>
      <c r="P32" s="1">
        <v>595.34</v>
      </c>
      <c r="Q32" s="4">
        <f t="shared" si="6"/>
        <v>193.98421919708662</v>
      </c>
      <c r="R32" s="4">
        <f t="shared" si="7"/>
        <v>193.09017468756471</v>
      </c>
      <c r="S32" s="4">
        <f t="shared" si="8"/>
        <v>192.2043334077905</v>
      </c>
      <c r="T32" s="4">
        <f t="shared" si="9"/>
        <v>191.32658297129956</v>
      </c>
      <c r="U32" s="4">
        <f t="shared" si="10"/>
        <v>190.45681303526126</v>
      </c>
      <c r="V32" s="4">
        <f t="shared" si="11"/>
        <v>189.59491525423729</v>
      </c>
      <c r="W32" s="4">
        <f t="shared" si="12"/>
        <v>188.74078323518992</v>
      </c>
      <c r="X32" s="4">
        <f t="shared" si="13"/>
        <v>187.89431249370108</v>
      </c>
      <c r="Y32" s="6" t="str">
        <f t="shared" si="14"/>
        <v>00C1</v>
      </c>
      <c r="Z32" s="6" t="str">
        <f t="shared" si="15"/>
        <v>00C1</v>
      </c>
      <c r="AA32" s="6" t="str">
        <f t="shared" si="16"/>
        <v>00C0</v>
      </c>
      <c r="AB32" s="6" t="str">
        <f t="shared" si="32"/>
        <v>00BF</v>
      </c>
      <c r="AC32" s="6" t="str">
        <f t="shared" si="33"/>
        <v>00BE</v>
      </c>
      <c r="AD32" s="6" t="str">
        <f t="shared" si="34"/>
        <v>00BD</v>
      </c>
      <c r="AE32" s="6" t="str">
        <f t="shared" si="35"/>
        <v>00BC</v>
      </c>
      <c r="AF32" s="6" t="str">
        <f t="shared" si="36"/>
        <v>00BB</v>
      </c>
      <c r="AG32" s="7" t="str">
        <f t="shared" si="17"/>
        <v>00C2</v>
      </c>
      <c r="AH32" s="7" t="str">
        <f t="shared" si="18"/>
        <v>00C1</v>
      </c>
      <c r="AI32" s="7" t="str">
        <f t="shared" si="19"/>
        <v>00C0</v>
      </c>
      <c r="AJ32" s="7" t="str">
        <f t="shared" si="20"/>
        <v>00BF</v>
      </c>
      <c r="AK32" s="7" t="str">
        <f t="shared" si="21"/>
        <v>00BE</v>
      </c>
      <c r="AL32" s="7" t="str">
        <f t="shared" si="22"/>
        <v>00BE</v>
      </c>
      <c r="AM32" s="7" t="str">
        <f t="shared" si="23"/>
        <v>00BD</v>
      </c>
      <c r="AN32" s="7" t="str">
        <f t="shared" si="24"/>
        <v>00BC</v>
      </c>
      <c r="AQ32">
        <v>193.98421919708662</v>
      </c>
      <c r="AR32" t="e">
        <f t="shared" si="37"/>
        <v>#DIV/0!</v>
      </c>
      <c r="AS32" s="7" t="str">
        <f t="shared" si="27"/>
        <v>00C2</v>
      </c>
      <c r="AT32" s="7" t="e">
        <f t="shared" si="28"/>
        <v>#DIV/0!</v>
      </c>
    </row>
    <row r="33" spans="8:46" ht="23.25" x14ac:dyDescent="0.25">
      <c r="H33" s="1" t="s">
        <v>34</v>
      </c>
      <c r="I33" s="1">
        <v>610.94000000000005</v>
      </c>
      <c r="J33" s="1">
        <v>613.77</v>
      </c>
      <c r="K33" s="3">
        <v>616.6</v>
      </c>
      <c r="L33" s="1">
        <v>619.42999999999995</v>
      </c>
      <c r="M33" s="1">
        <v>622.25</v>
      </c>
      <c r="N33" s="1">
        <v>625.08000000000004</v>
      </c>
      <c r="O33" s="1">
        <v>627.91</v>
      </c>
      <c r="P33" s="1">
        <v>630.74</v>
      </c>
      <c r="Q33" s="4">
        <f t="shared" si="6"/>
        <v>183.09653975840507</v>
      </c>
      <c r="R33" s="4">
        <f t="shared" si="7"/>
        <v>182.25230949704286</v>
      </c>
      <c r="S33" s="4">
        <f t="shared" si="8"/>
        <v>181.41582873824197</v>
      </c>
      <c r="T33" s="4">
        <f t="shared" si="9"/>
        <v>180.58699126616406</v>
      </c>
      <c r="U33" s="4">
        <f t="shared" si="10"/>
        <v>179.76858175974286</v>
      </c>
      <c r="V33" s="4">
        <f t="shared" si="11"/>
        <v>178.95469379919371</v>
      </c>
      <c r="W33" s="4">
        <f t="shared" si="12"/>
        <v>178.14814224968546</v>
      </c>
      <c r="X33" s="4">
        <f t="shared" si="13"/>
        <v>177.34882836033864</v>
      </c>
      <c r="Y33" s="6" t="str">
        <f t="shared" si="14"/>
        <v>00B7</v>
      </c>
      <c r="Z33" s="6" t="str">
        <f t="shared" si="15"/>
        <v>00B6</v>
      </c>
      <c r="AA33" s="6" t="str">
        <f t="shared" si="16"/>
        <v>00B5</v>
      </c>
      <c r="AB33" s="6" t="str">
        <f t="shared" si="32"/>
        <v>00B4</v>
      </c>
      <c r="AC33" s="6" t="str">
        <f t="shared" si="33"/>
        <v>00B3</v>
      </c>
      <c r="AD33" s="6" t="str">
        <f t="shared" si="34"/>
        <v>00B2</v>
      </c>
      <c r="AE33" s="6" t="str">
        <f t="shared" si="35"/>
        <v>00B2</v>
      </c>
      <c r="AF33" s="6" t="str">
        <f t="shared" si="36"/>
        <v>00B1</v>
      </c>
      <c r="AG33" s="7" t="str">
        <f t="shared" si="17"/>
        <v>00B7</v>
      </c>
      <c r="AH33" s="7" t="str">
        <f t="shared" si="18"/>
        <v>00B6</v>
      </c>
      <c r="AI33" s="7" t="str">
        <f t="shared" si="19"/>
        <v>00B5</v>
      </c>
      <c r="AJ33" s="7" t="str">
        <f t="shared" si="20"/>
        <v>00B5</v>
      </c>
      <c r="AK33" s="7" t="str">
        <f t="shared" si="21"/>
        <v>00B4</v>
      </c>
      <c r="AL33" s="7" t="str">
        <f t="shared" si="22"/>
        <v>00B3</v>
      </c>
      <c r="AM33" s="7" t="str">
        <f t="shared" si="23"/>
        <v>00B2</v>
      </c>
      <c r="AN33" s="7" t="str">
        <f t="shared" si="24"/>
        <v>00B1</v>
      </c>
      <c r="AQ33">
        <v>183.09653975840507</v>
      </c>
      <c r="AR33" t="e">
        <f t="shared" si="37"/>
        <v>#DIV/0!</v>
      </c>
      <c r="AS33" s="7" t="str">
        <f t="shared" si="27"/>
        <v>00B7</v>
      </c>
      <c r="AT33" s="7" t="e">
        <f t="shared" si="28"/>
        <v>#DIV/0!</v>
      </c>
    </row>
    <row r="34" spans="8:46" ht="20.25" x14ac:dyDescent="0.25">
      <c r="H34" s="1" t="s">
        <v>35</v>
      </c>
      <c r="I34" s="1">
        <v>647.27</v>
      </c>
      <c r="J34" s="1">
        <v>650.27</v>
      </c>
      <c r="K34" s="3">
        <v>653.26</v>
      </c>
      <c r="L34" s="1">
        <v>656.26</v>
      </c>
      <c r="M34" s="1">
        <v>659.25</v>
      </c>
      <c r="N34" s="1">
        <v>662.25</v>
      </c>
      <c r="O34" s="1">
        <v>665.25</v>
      </c>
      <c r="P34" s="1">
        <v>668.24</v>
      </c>
      <c r="Q34" s="4">
        <f t="shared" si="6"/>
        <v>172.81968884700356</v>
      </c>
      <c r="R34" s="4">
        <f t="shared" si="7"/>
        <v>172.02239069924801</v>
      </c>
      <c r="S34" s="4">
        <f t="shared" si="8"/>
        <v>171.23503658573921</v>
      </c>
      <c r="T34" s="4">
        <f t="shared" si="9"/>
        <v>170.45225977508915</v>
      </c>
      <c r="U34" s="4">
        <f t="shared" si="10"/>
        <v>169.67918088737201</v>
      </c>
      <c r="V34" s="4">
        <f t="shared" si="11"/>
        <v>168.91053227633068</v>
      </c>
      <c r="W34" s="4">
        <f t="shared" si="12"/>
        <v>168.1488162344983</v>
      </c>
      <c r="X34" s="4">
        <f t="shared" si="13"/>
        <v>167.39644439123668</v>
      </c>
      <c r="Y34" s="6" t="str">
        <f t="shared" si="14"/>
        <v>00AC</v>
      </c>
      <c r="Z34" s="6" t="str">
        <f t="shared" si="15"/>
        <v>00AC</v>
      </c>
      <c r="AA34" s="6" t="str">
        <f t="shared" si="16"/>
        <v>00AB</v>
      </c>
      <c r="AB34" s="6" t="str">
        <f t="shared" si="32"/>
        <v>00AA</v>
      </c>
      <c r="AC34" s="6" t="str">
        <f t="shared" si="33"/>
        <v>00A9</v>
      </c>
      <c r="AD34" s="6" t="str">
        <f t="shared" si="34"/>
        <v>00A8</v>
      </c>
      <c r="AE34" s="6" t="str">
        <f t="shared" si="35"/>
        <v>00A8</v>
      </c>
      <c r="AF34" s="6" t="str">
        <f t="shared" si="36"/>
        <v>00A7</v>
      </c>
      <c r="AG34" s="7" t="str">
        <f t="shared" si="17"/>
        <v>00AD</v>
      </c>
      <c r="AH34" s="7" t="str">
        <f t="shared" si="18"/>
        <v>00AC</v>
      </c>
      <c r="AI34" s="7" t="str">
        <f t="shared" si="19"/>
        <v>00AB</v>
      </c>
      <c r="AJ34" s="7" t="str">
        <f t="shared" si="20"/>
        <v>00AA</v>
      </c>
      <c r="AK34" s="7" t="str">
        <f t="shared" si="21"/>
        <v>00AA</v>
      </c>
      <c r="AL34" s="7" t="str">
        <f t="shared" si="22"/>
        <v>00A9</v>
      </c>
      <c r="AM34" s="7" t="str">
        <f t="shared" si="23"/>
        <v>00A8</v>
      </c>
      <c r="AN34" s="7" t="str">
        <f t="shared" si="24"/>
        <v>00A7</v>
      </c>
      <c r="AQ34">
        <v>172.81968884700356</v>
      </c>
      <c r="AR34" t="e">
        <f t="shared" si="37"/>
        <v>#DIV/0!</v>
      </c>
      <c r="AS34" s="7" t="str">
        <f t="shared" si="27"/>
        <v>00AD</v>
      </c>
      <c r="AT34" s="7" t="e">
        <f t="shared" si="28"/>
        <v>#DIV/0!</v>
      </c>
    </row>
    <row r="35" spans="8:46" ht="20.25" x14ac:dyDescent="0.25">
      <c r="H35" s="1" t="s">
        <v>36</v>
      </c>
      <c r="I35" s="1">
        <v>685.76</v>
      </c>
      <c r="J35" s="1">
        <v>688.93</v>
      </c>
      <c r="K35" s="3">
        <v>692.11</v>
      </c>
      <c r="L35" s="1">
        <v>695.28</v>
      </c>
      <c r="M35" s="1">
        <v>698.46</v>
      </c>
      <c r="N35" s="1">
        <v>701.63</v>
      </c>
      <c r="O35" s="1">
        <v>704.81</v>
      </c>
      <c r="P35" s="1">
        <v>707.98</v>
      </c>
      <c r="Q35" s="4">
        <f t="shared" si="6"/>
        <v>163.11975034997667</v>
      </c>
      <c r="R35" s="4">
        <f t="shared" si="7"/>
        <v>162.36918119402554</v>
      </c>
      <c r="S35" s="4">
        <f t="shared" si="8"/>
        <v>161.62315238907109</v>
      </c>
      <c r="T35" s="4">
        <f t="shared" si="9"/>
        <v>160.88626164998274</v>
      </c>
      <c r="U35" s="4">
        <f t="shared" si="10"/>
        <v>160.15376685851732</v>
      </c>
      <c r="V35" s="4">
        <f t="shared" si="11"/>
        <v>159.43018400011402</v>
      </c>
      <c r="W35" s="4">
        <f t="shared" si="12"/>
        <v>158.71085824548462</v>
      </c>
      <c r="X35" s="4">
        <f t="shared" si="13"/>
        <v>158.00022599508461</v>
      </c>
      <c r="Y35" s="6" t="str">
        <f t="shared" si="14"/>
        <v>00A3</v>
      </c>
      <c r="Z35" s="6" t="str">
        <f t="shared" si="15"/>
        <v>00A2</v>
      </c>
      <c r="AA35" s="6" t="str">
        <f t="shared" si="16"/>
        <v>00A1</v>
      </c>
      <c r="AB35" s="6" t="str">
        <f t="shared" si="32"/>
        <v>00A0</v>
      </c>
      <c r="AC35" s="6" t="str">
        <f t="shared" si="33"/>
        <v>00A0</v>
      </c>
      <c r="AD35" s="6" t="str">
        <f t="shared" si="34"/>
        <v>009F</v>
      </c>
      <c r="AE35" s="6" t="str">
        <f t="shared" si="35"/>
        <v>009E</v>
      </c>
      <c r="AF35" s="6" t="str">
        <f t="shared" si="36"/>
        <v>009E</v>
      </c>
      <c r="AG35" s="7" t="str">
        <f t="shared" si="17"/>
        <v>00A3</v>
      </c>
      <c r="AH35" s="7" t="str">
        <f t="shared" si="18"/>
        <v>00A2</v>
      </c>
      <c r="AI35" s="7" t="str">
        <f t="shared" si="19"/>
        <v>00A2</v>
      </c>
      <c r="AJ35" s="7" t="str">
        <f t="shared" si="20"/>
        <v>00A1</v>
      </c>
      <c r="AK35" s="7" t="str">
        <f t="shared" si="21"/>
        <v>00A0</v>
      </c>
      <c r="AL35" s="7" t="str">
        <f t="shared" si="22"/>
        <v>009F</v>
      </c>
      <c r="AM35" s="7" t="str">
        <f t="shared" si="23"/>
        <v>009F</v>
      </c>
      <c r="AN35" s="7" t="str">
        <f t="shared" si="24"/>
        <v>009E</v>
      </c>
      <c r="AQ35">
        <v>163.11975034997667</v>
      </c>
      <c r="AR35" t="e">
        <f t="shared" si="37"/>
        <v>#DIV/0!</v>
      </c>
      <c r="AS35" s="7" t="str">
        <f t="shared" si="27"/>
        <v>00A3</v>
      </c>
      <c r="AT35" s="7" t="e">
        <f t="shared" si="28"/>
        <v>#DIV/0!</v>
      </c>
    </row>
    <row r="36" spans="8:46" ht="23.25" x14ac:dyDescent="0.25">
      <c r="H36" s="1" t="s">
        <v>37</v>
      </c>
      <c r="I36" s="1">
        <v>726.53</v>
      </c>
      <c r="J36" s="1">
        <v>729.9</v>
      </c>
      <c r="K36" s="3">
        <v>733.26</v>
      </c>
      <c r="L36" s="1">
        <v>736.63</v>
      </c>
      <c r="M36" s="1">
        <v>739.99</v>
      </c>
      <c r="N36" s="1">
        <v>743.35</v>
      </c>
      <c r="O36" s="1">
        <v>746.72</v>
      </c>
      <c r="P36" s="1">
        <v>750.08</v>
      </c>
      <c r="Q36" s="4">
        <f t="shared" si="6"/>
        <v>153.96611289279176</v>
      </c>
      <c r="R36" s="4">
        <f t="shared" si="7"/>
        <v>153.25524044389644</v>
      </c>
      <c r="S36" s="4">
        <f t="shared" si="8"/>
        <v>152.55298257098437</v>
      </c>
      <c r="T36" s="4">
        <f t="shared" si="9"/>
        <v>151.85506970935205</v>
      </c>
      <c r="U36" s="4">
        <f t="shared" si="10"/>
        <v>151.16555629130124</v>
      </c>
      <c r="V36" s="4">
        <f t="shared" si="11"/>
        <v>150.48227618214838</v>
      </c>
      <c r="W36" s="4">
        <f t="shared" si="12"/>
        <v>149.80313906149561</v>
      </c>
      <c r="X36" s="4">
        <f t="shared" si="13"/>
        <v>149.13209257679179</v>
      </c>
      <c r="Y36" s="6" t="str">
        <f t="shared" si="14"/>
        <v>0099</v>
      </c>
      <c r="Z36" s="6" t="str">
        <f t="shared" si="15"/>
        <v>0099</v>
      </c>
      <c r="AA36" s="6" t="str">
        <f t="shared" si="16"/>
        <v>0098</v>
      </c>
      <c r="AB36" s="6" t="str">
        <f t="shared" si="32"/>
        <v>0097</v>
      </c>
      <c r="AC36" s="6" t="str">
        <f t="shared" si="33"/>
        <v>0097</v>
      </c>
      <c r="AD36" s="6" t="str">
        <f t="shared" si="34"/>
        <v>0096</v>
      </c>
      <c r="AE36" s="6" t="str">
        <f t="shared" si="35"/>
        <v>0095</v>
      </c>
      <c r="AF36" s="6" t="str">
        <f t="shared" si="36"/>
        <v>0095</v>
      </c>
      <c r="AG36" s="7" t="str">
        <f t="shared" si="17"/>
        <v>009A</v>
      </c>
      <c r="AH36" s="7" t="str">
        <f t="shared" si="18"/>
        <v>0099</v>
      </c>
      <c r="AI36" s="7" t="str">
        <f t="shared" si="19"/>
        <v>0099</v>
      </c>
      <c r="AJ36" s="7" t="str">
        <f t="shared" si="20"/>
        <v>0098</v>
      </c>
      <c r="AK36" s="7" t="str">
        <f t="shared" si="21"/>
        <v>0097</v>
      </c>
      <c r="AL36" s="7" t="str">
        <f t="shared" si="22"/>
        <v>0096</v>
      </c>
      <c r="AM36" s="7" t="str">
        <f t="shared" si="23"/>
        <v>0096</v>
      </c>
      <c r="AN36" s="7" t="str">
        <f t="shared" si="24"/>
        <v>0095</v>
      </c>
      <c r="AQ36">
        <v>153.96611289279176</v>
      </c>
      <c r="AR36" t="e">
        <f t="shared" si="37"/>
        <v>#DIV/0!</v>
      </c>
      <c r="AS36" s="7" t="str">
        <f t="shared" si="27"/>
        <v>009A</v>
      </c>
      <c r="AT36" s="7" t="e">
        <f t="shared" si="28"/>
        <v>#DIV/0!</v>
      </c>
    </row>
    <row r="37" spans="8:46" ht="20.25" x14ac:dyDescent="0.25">
      <c r="H37" s="1" t="s">
        <v>38</v>
      </c>
      <c r="I37" s="1">
        <v>769.74</v>
      </c>
      <c r="J37" s="1">
        <v>773.3</v>
      </c>
      <c r="K37" s="3">
        <v>776.86</v>
      </c>
      <c r="L37" s="1">
        <v>780.43</v>
      </c>
      <c r="M37" s="1">
        <v>783.99</v>
      </c>
      <c r="N37" s="1">
        <v>787.55</v>
      </c>
      <c r="O37" s="1">
        <v>791.12</v>
      </c>
      <c r="P37" s="1">
        <v>794.68</v>
      </c>
      <c r="Q37" s="4">
        <f t="shared" si="6"/>
        <v>145.32309611037493</v>
      </c>
      <c r="R37" s="4">
        <f t="shared" si="7"/>
        <v>144.65407991723782</v>
      </c>
      <c r="S37" s="4">
        <f t="shared" si="8"/>
        <v>143.99119532476894</v>
      </c>
      <c r="T37" s="4">
        <f t="shared" si="9"/>
        <v>143.33252181489692</v>
      </c>
      <c r="U37" s="4">
        <f t="shared" si="10"/>
        <v>142.68166685799562</v>
      </c>
      <c r="V37" s="4">
        <f t="shared" si="11"/>
        <v>142.03669608278841</v>
      </c>
      <c r="W37" s="4">
        <f t="shared" si="12"/>
        <v>141.39574274446355</v>
      </c>
      <c r="X37" s="4">
        <f t="shared" si="13"/>
        <v>140.76231942417076</v>
      </c>
      <c r="Y37" s="6" t="str">
        <f t="shared" si="14"/>
        <v>0091</v>
      </c>
      <c r="Z37" s="6" t="str">
        <f t="shared" si="15"/>
        <v>0090</v>
      </c>
      <c r="AA37" s="6" t="str">
        <f t="shared" si="16"/>
        <v>008F</v>
      </c>
      <c r="AB37" s="6" t="str">
        <f t="shared" si="32"/>
        <v>008F</v>
      </c>
      <c r="AC37" s="6" t="str">
        <f t="shared" si="33"/>
        <v>008E</v>
      </c>
      <c r="AD37" s="6" t="str">
        <f t="shared" si="34"/>
        <v>008E</v>
      </c>
      <c r="AE37" s="6" t="str">
        <f t="shared" si="35"/>
        <v>008D</v>
      </c>
      <c r="AF37" s="6" t="str">
        <f t="shared" si="36"/>
        <v>008C</v>
      </c>
      <c r="AG37" s="7" t="str">
        <f t="shared" si="17"/>
        <v>0091</v>
      </c>
      <c r="AH37" s="7" t="str">
        <f t="shared" si="18"/>
        <v>0091</v>
      </c>
      <c r="AI37" s="7" t="str">
        <f t="shared" si="19"/>
        <v>0090</v>
      </c>
      <c r="AJ37" s="7" t="str">
        <f t="shared" si="20"/>
        <v>008F</v>
      </c>
      <c r="AK37" s="7" t="str">
        <f t="shared" si="21"/>
        <v>008F</v>
      </c>
      <c r="AL37" s="7" t="str">
        <f t="shared" si="22"/>
        <v>008E</v>
      </c>
      <c r="AM37" s="7" t="str">
        <f t="shared" si="23"/>
        <v>008D</v>
      </c>
      <c r="AN37" s="7" t="str">
        <f t="shared" si="24"/>
        <v>008D</v>
      </c>
      <c r="AQ37">
        <v>145.32309611037493</v>
      </c>
      <c r="AR37" t="e">
        <f t="shared" si="37"/>
        <v>#DIV/0!</v>
      </c>
      <c r="AS37" s="7" t="str">
        <f t="shared" si="27"/>
        <v>0091</v>
      </c>
      <c r="AT37" s="7" t="e">
        <f t="shared" si="28"/>
        <v>#DIV/0!</v>
      </c>
    </row>
    <row r="38" spans="8:46" ht="23.25" x14ac:dyDescent="0.25">
      <c r="H38" s="1" t="s">
        <v>39</v>
      </c>
      <c r="I38" s="1">
        <v>815.51</v>
      </c>
      <c r="J38" s="1">
        <v>819.28</v>
      </c>
      <c r="K38" s="3">
        <v>823.06</v>
      </c>
      <c r="L38" s="1">
        <v>826.83</v>
      </c>
      <c r="M38" s="1">
        <v>830.61</v>
      </c>
      <c r="N38" s="1">
        <v>834.38</v>
      </c>
      <c r="O38" s="1">
        <v>838.16</v>
      </c>
      <c r="P38" s="1">
        <v>841.94</v>
      </c>
      <c r="Q38" s="4">
        <f t="shared" si="6"/>
        <v>137.16692621794951</v>
      </c>
      <c r="R38" s="4">
        <f t="shared" si="7"/>
        <v>136.53573869739284</v>
      </c>
      <c r="S38" s="4">
        <f t="shared" si="8"/>
        <v>135.90868223458801</v>
      </c>
      <c r="T38" s="4">
        <f t="shared" si="9"/>
        <v>135.28899531947317</v>
      </c>
      <c r="U38" s="4">
        <f t="shared" si="10"/>
        <v>134.67331238487375</v>
      </c>
      <c r="V38" s="4">
        <f t="shared" si="11"/>
        <v>134.06481459287136</v>
      </c>
      <c r="W38" s="4">
        <f t="shared" si="12"/>
        <v>133.46019853011359</v>
      </c>
      <c r="X38" s="4">
        <f t="shared" si="13"/>
        <v>132.86101147350166</v>
      </c>
      <c r="Y38" s="6" t="str">
        <f t="shared" si="14"/>
        <v>0089</v>
      </c>
      <c r="Z38" s="6" t="str">
        <f t="shared" si="15"/>
        <v>0088</v>
      </c>
      <c r="AA38" s="6" t="str">
        <f t="shared" si="16"/>
        <v>0087</v>
      </c>
      <c r="AB38" s="6" t="str">
        <f t="shared" si="32"/>
        <v>0087</v>
      </c>
      <c r="AC38" s="6" t="str">
        <f t="shared" si="33"/>
        <v>0086</v>
      </c>
      <c r="AD38" s="6" t="str">
        <f t="shared" si="34"/>
        <v>0086</v>
      </c>
      <c r="AE38" s="6" t="str">
        <f t="shared" si="35"/>
        <v>0085</v>
      </c>
      <c r="AF38" s="6" t="str">
        <f t="shared" si="36"/>
        <v>0084</v>
      </c>
      <c r="AG38" s="7" t="str">
        <f t="shared" si="17"/>
        <v>0089</v>
      </c>
      <c r="AH38" s="7" t="str">
        <f t="shared" si="18"/>
        <v>0089</v>
      </c>
      <c r="AI38" s="7" t="str">
        <f t="shared" si="19"/>
        <v>0088</v>
      </c>
      <c r="AJ38" s="7" t="str">
        <f t="shared" si="20"/>
        <v>0087</v>
      </c>
      <c r="AK38" s="7" t="str">
        <f t="shared" si="21"/>
        <v>0087</v>
      </c>
      <c r="AL38" s="7" t="str">
        <f t="shared" si="22"/>
        <v>0086</v>
      </c>
      <c r="AM38" s="7" t="str">
        <f t="shared" si="23"/>
        <v>0085</v>
      </c>
      <c r="AN38" s="7" t="str">
        <f t="shared" si="24"/>
        <v>0085</v>
      </c>
      <c r="AQ38">
        <v>137.16692621794951</v>
      </c>
      <c r="AR38" t="e">
        <f t="shared" si="37"/>
        <v>#DIV/0!</v>
      </c>
      <c r="AS38" s="7" t="str">
        <f t="shared" si="27"/>
        <v>0089</v>
      </c>
      <c r="AT38" s="7" t="e">
        <f t="shared" si="28"/>
        <v>#DIV/0!</v>
      </c>
    </row>
    <row r="39" spans="8:46" ht="20.25" x14ac:dyDescent="0.25">
      <c r="H39" s="1" t="s">
        <v>40</v>
      </c>
      <c r="I39" s="1">
        <v>864</v>
      </c>
      <c r="J39" s="1">
        <v>868</v>
      </c>
      <c r="K39" s="3">
        <v>872</v>
      </c>
      <c r="L39" s="1">
        <v>876</v>
      </c>
      <c r="M39" s="1">
        <v>880</v>
      </c>
      <c r="N39" s="1">
        <v>884</v>
      </c>
      <c r="O39" s="1">
        <v>888</v>
      </c>
      <c r="P39" s="1">
        <v>892</v>
      </c>
      <c r="Q39" s="4">
        <f t="shared" si="6"/>
        <v>129.46875</v>
      </c>
      <c r="R39" s="4">
        <f t="shared" si="7"/>
        <v>128.87211981566821</v>
      </c>
      <c r="S39" s="4">
        <f t="shared" si="8"/>
        <v>128.2809633027523</v>
      </c>
      <c r="T39" s="4">
        <f t="shared" si="9"/>
        <v>127.69520547945206</v>
      </c>
      <c r="U39" s="4">
        <f t="shared" si="10"/>
        <v>127.11477272727272</v>
      </c>
      <c r="V39" s="4">
        <f t="shared" si="11"/>
        <v>126.53959276018099</v>
      </c>
      <c r="W39" s="4">
        <f t="shared" si="12"/>
        <v>125.9695945945946</v>
      </c>
      <c r="X39" s="4">
        <f t="shared" si="13"/>
        <v>125.40470852017937</v>
      </c>
      <c r="Y39" s="6" t="str">
        <f t="shared" si="14"/>
        <v>0081</v>
      </c>
      <c r="Z39" s="6" t="str">
        <f t="shared" si="15"/>
        <v>0080</v>
      </c>
      <c r="AA39" s="6" t="str">
        <f t="shared" si="16"/>
        <v>0080</v>
      </c>
      <c r="AB39" s="6" t="str">
        <f t="shared" si="32"/>
        <v>007F</v>
      </c>
      <c r="AC39" s="6" t="str">
        <f t="shared" si="33"/>
        <v>007F</v>
      </c>
      <c r="AD39" s="6" t="str">
        <f t="shared" si="34"/>
        <v>007E</v>
      </c>
      <c r="AE39" s="6" t="str">
        <f t="shared" si="35"/>
        <v>007D</v>
      </c>
      <c r="AF39" s="6" t="str">
        <f t="shared" si="36"/>
        <v>007D</v>
      </c>
      <c r="AG39" s="7" t="str">
        <f t="shared" si="17"/>
        <v>0081</v>
      </c>
      <c r="AH39" s="7" t="str">
        <f t="shared" si="18"/>
        <v>0081</v>
      </c>
      <c r="AI39" s="7" t="str">
        <f t="shared" si="19"/>
        <v>0080</v>
      </c>
      <c r="AJ39" s="7" t="str">
        <f t="shared" si="20"/>
        <v>0080</v>
      </c>
      <c r="AK39" s="7" t="str">
        <f t="shared" si="21"/>
        <v>007F</v>
      </c>
      <c r="AL39" s="7" t="str">
        <f t="shared" si="22"/>
        <v>007F</v>
      </c>
      <c r="AM39" s="7" t="str">
        <f t="shared" si="23"/>
        <v>007E</v>
      </c>
      <c r="AN39" s="7" t="str">
        <f t="shared" si="24"/>
        <v>007D</v>
      </c>
      <c r="AQ39">
        <v>129.46875</v>
      </c>
      <c r="AR39" t="e">
        <f t="shared" si="37"/>
        <v>#DIV/0!</v>
      </c>
      <c r="AS39" s="7" t="str">
        <f t="shared" si="27"/>
        <v>0081</v>
      </c>
      <c r="AT39" s="7" t="e">
        <f t="shared" si="28"/>
        <v>#DIV/0!</v>
      </c>
    </row>
    <row r="40" spans="8:46" ht="23.25" x14ac:dyDescent="0.25">
      <c r="H40" s="1" t="s">
        <v>41</v>
      </c>
      <c r="I40" s="1">
        <v>915.38</v>
      </c>
      <c r="J40" s="1">
        <v>919.61</v>
      </c>
      <c r="K40" s="3">
        <v>923.85</v>
      </c>
      <c r="L40" s="1">
        <v>928.09</v>
      </c>
      <c r="M40" s="1">
        <v>932.33</v>
      </c>
      <c r="N40" s="1">
        <v>936.57</v>
      </c>
      <c r="O40" s="1">
        <v>940.8</v>
      </c>
      <c r="P40" s="1">
        <v>945.04</v>
      </c>
      <c r="Q40" s="4">
        <f t="shared" si="6"/>
        <v>122.20170858004326</v>
      </c>
      <c r="R40" s="4">
        <f t="shared" si="7"/>
        <v>121.63960809473581</v>
      </c>
      <c r="S40" s="4">
        <f t="shared" si="8"/>
        <v>121.0813443740867</v>
      </c>
      <c r="T40" s="4">
        <f t="shared" si="9"/>
        <v>120.52818153411846</v>
      </c>
      <c r="U40" s="4">
        <f t="shared" si="10"/>
        <v>119.9800499823024</v>
      </c>
      <c r="V40" s="4">
        <f t="shared" si="11"/>
        <v>119.43688138633524</v>
      </c>
      <c r="W40" s="4">
        <f t="shared" si="12"/>
        <v>118.89987244897959</v>
      </c>
      <c r="X40" s="4">
        <f t="shared" si="13"/>
        <v>118.36641835266232</v>
      </c>
      <c r="Y40" s="6" t="str">
        <f t="shared" si="14"/>
        <v>007A</v>
      </c>
      <c r="Z40" s="6" t="str">
        <f t="shared" si="15"/>
        <v>0079</v>
      </c>
      <c r="AA40" s="6" t="str">
        <f t="shared" si="16"/>
        <v>0079</v>
      </c>
      <c r="AB40" s="6" t="str">
        <f t="shared" si="32"/>
        <v>0078</v>
      </c>
      <c r="AC40" s="6" t="str">
        <f t="shared" si="33"/>
        <v>0077</v>
      </c>
      <c r="AD40" s="6" t="str">
        <f t="shared" si="34"/>
        <v>0077</v>
      </c>
      <c r="AE40" s="6" t="str">
        <f t="shared" si="35"/>
        <v>0076</v>
      </c>
      <c r="AF40" s="6" t="str">
        <f t="shared" si="36"/>
        <v>0076</v>
      </c>
      <c r="AG40" s="7" t="str">
        <f t="shared" si="17"/>
        <v>007A</v>
      </c>
      <c r="AH40" s="7" t="str">
        <f t="shared" si="18"/>
        <v>007A</v>
      </c>
      <c r="AI40" s="7" t="str">
        <f t="shared" si="19"/>
        <v>0079</v>
      </c>
      <c r="AJ40" s="7" t="str">
        <f t="shared" si="20"/>
        <v>0079</v>
      </c>
      <c r="AK40" s="7" t="str">
        <f t="shared" si="21"/>
        <v>0078</v>
      </c>
      <c r="AL40" s="7" t="str">
        <f t="shared" si="22"/>
        <v>0077</v>
      </c>
      <c r="AM40" s="7" t="str">
        <f t="shared" si="23"/>
        <v>0077</v>
      </c>
      <c r="AN40" s="7" t="str">
        <f t="shared" si="24"/>
        <v>0076</v>
      </c>
      <c r="AQ40">
        <v>122.20170858004326</v>
      </c>
      <c r="AR40" t="e">
        <f t="shared" si="37"/>
        <v>#DIV/0!</v>
      </c>
      <c r="AS40" s="7" t="str">
        <f t="shared" si="27"/>
        <v>007A</v>
      </c>
      <c r="AT40" s="7" t="e">
        <f t="shared" si="28"/>
        <v>#DIV/0!</v>
      </c>
    </row>
    <row r="41" spans="8:46" ht="20.25" x14ac:dyDescent="0.25">
      <c r="H41" s="1" t="s">
        <v>42</v>
      </c>
      <c r="I41" s="1">
        <v>969.81</v>
      </c>
      <c r="J41" s="1">
        <v>974.3</v>
      </c>
      <c r="K41" s="3">
        <v>978.79</v>
      </c>
      <c r="L41" s="1">
        <v>983.28</v>
      </c>
      <c r="M41" s="1">
        <v>987.77</v>
      </c>
      <c r="N41" s="1">
        <v>992.26</v>
      </c>
      <c r="O41" s="1">
        <v>996.75</v>
      </c>
      <c r="P41" s="1">
        <v>1001.24</v>
      </c>
      <c r="Q41" s="4">
        <f t="shared" si="6"/>
        <v>115.3432115569029</v>
      </c>
      <c r="R41" s="4">
        <f t="shared" si="7"/>
        <v>114.81165965308428</v>
      </c>
      <c r="S41" s="4">
        <f t="shared" si="8"/>
        <v>114.28498452170537</v>
      </c>
      <c r="T41" s="4">
        <f t="shared" si="9"/>
        <v>113.76311935562607</v>
      </c>
      <c r="U41" s="4">
        <f t="shared" si="10"/>
        <v>113.24599856241838</v>
      </c>
      <c r="V41" s="4">
        <f t="shared" si="11"/>
        <v>112.73355773688348</v>
      </c>
      <c r="W41" s="4">
        <f t="shared" si="12"/>
        <v>112.22573363431151</v>
      </c>
      <c r="X41" s="4">
        <f t="shared" si="13"/>
        <v>111.72246414446087</v>
      </c>
      <c r="Y41" s="6" t="str">
        <f t="shared" si="14"/>
        <v>0073</v>
      </c>
      <c r="Z41" s="6" t="str">
        <f t="shared" si="15"/>
        <v>0072</v>
      </c>
      <c r="AA41" s="6" t="str">
        <f t="shared" si="16"/>
        <v>0072</v>
      </c>
      <c r="AB41" s="6" t="str">
        <f t="shared" si="32"/>
        <v>0071</v>
      </c>
      <c r="AC41" s="6" t="str">
        <f t="shared" si="33"/>
        <v>0071</v>
      </c>
      <c r="AD41" s="6" t="str">
        <f t="shared" si="34"/>
        <v>0070</v>
      </c>
      <c r="AE41" s="6" t="str">
        <f t="shared" si="35"/>
        <v>0070</v>
      </c>
      <c r="AF41" s="6" t="str">
        <f t="shared" si="36"/>
        <v>006F</v>
      </c>
      <c r="AG41" s="7" t="str">
        <f t="shared" si="17"/>
        <v>0073</v>
      </c>
      <c r="AH41" s="7" t="str">
        <f t="shared" si="18"/>
        <v>0073</v>
      </c>
      <c r="AI41" s="7" t="str">
        <f t="shared" si="19"/>
        <v>0072</v>
      </c>
      <c r="AJ41" s="7" t="str">
        <f t="shared" si="20"/>
        <v>0072</v>
      </c>
      <c r="AK41" s="7" t="str">
        <f t="shared" si="21"/>
        <v>0071</v>
      </c>
      <c r="AL41" s="7" t="str">
        <f t="shared" si="22"/>
        <v>0071</v>
      </c>
      <c r="AM41" s="7" t="str">
        <f t="shared" si="23"/>
        <v>0070</v>
      </c>
      <c r="AN41" s="7" t="str">
        <f t="shared" si="24"/>
        <v>0070</v>
      </c>
      <c r="AQ41">
        <v>115.3432115569029</v>
      </c>
      <c r="AR41" t="e">
        <f t="shared" si="37"/>
        <v>#DIV/0!</v>
      </c>
      <c r="AS41" s="7" t="str">
        <f t="shared" si="27"/>
        <v>0073</v>
      </c>
      <c r="AT41" s="7" t="e">
        <f t="shared" si="28"/>
        <v>#DIV/0!</v>
      </c>
    </row>
    <row r="42" spans="8:46" ht="20.25" x14ac:dyDescent="0.25">
      <c r="H42" s="1" t="s">
        <v>43</v>
      </c>
      <c r="I42" s="1">
        <v>1027.47</v>
      </c>
      <c r="J42" s="1">
        <v>1032.23</v>
      </c>
      <c r="K42" s="3">
        <v>1036.99</v>
      </c>
      <c r="L42" s="1">
        <v>1041.74</v>
      </c>
      <c r="M42" s="1">
        <v>1046.5</v>
      </c>
      <c r="N42" s="1">
        <v>1051.26</v>
      </c>
      <c r="O42" s="1">
        <v>1056.02</v>
      </c>
      <c r="P42" s="1">
        <v>1060.77</v>
      </c>
      <c r="Q42" s="4">
        <f t="shared" si="6"/>
        <v>108.87033198049578</v>
      </c>
      <c r="R42" s="4">
        <f t="shared" si="7"/>
        <v>108.36829001288473</v>
      </c>
      <c r="S42" s="4">
        <f t="shared" si="8"/>
        <v>107.87085699958534</v>
      </c>
      <c r="T42" s="4">
        <f t="shared" si="9"/>
        <v>107.37900051836351</v>
      </c>
      <c r="U42" s="4">
        <f t="shared" si="10"/>
        <v>106.89058767319636</v>
      </c>
      <c r="V42" s="4">
        <f t="shared" si="11"/>
        <v>106.4065977969294</v>
      </c>
      <c r="W42" s="4">
        <f t="shared" si="12"/>
        <v>105.92697108009318</v>
      </c>
      <c r="X42" s="4">
        <f t="shared" si="13"/>
        <v>105.45264289148449</v>
      </c>
      <c r="Y42" s="6" t="str">
        <f t="shared" si="14"/>
        <v>006C</v>
      </c>
      <c r="Z42" s="6" t="str">
        <f t="shared" si="15"/>
        <v>006C</v>
      </c>
      <c r="AA42" s="6" t="str">
        <f t="shared" si="16"/>
        <v>006B</v>
      </c>
      <c r="AB42" s="6" t="str">
        <f t="shared" si="32"/>
        <v>006B</v>
      </c>
      <c r="AC42" s="6" t="str">
        <f t="shared" si="33"/>
        <v>006A</v>
      </c>
      <c r="AD42" s="6" t="str">
        <f t="shared" si="34"/>
        <v>006A</v>
      </c>
      <c r="AE42" s="6" t="str">
        <f t="shared" si="35"/>
        <v>0069</v>
      </c>
      <c r="AF42" s="6" t="str">
        <f t="shared" si="36"/>
        <v>0069</v>
      </c>
      <c r="AG42" s="7" t="str">
        <f t="shared" si="17"/>
        <v>006D</v>
      </c>
      <c r="AH42" s="7" t="str">
        <f t="shared" si="18"/>
        <v>006C</v>
      </c>
      <c r="AI42" s="7" t="str">
        <f t="shared" si="19"/>
        <v>006C</v>
      </c>
      <c r="AJ42" s="7" t="str">
        <f t="shared" si="20"/>
        <v>006B</v>
      </c>
      <c r="AK42" s="7" t="str">
        <f t="shared" si="21"/>
        <v>006B</v>
      </c>
      <c r="AL42" s="7" t="str">
        <f t="shared" si="22"/>
        <v>006A</v>
      </c>
      <c r="AM42" s="7" t="str">
        <f t="shared" si="23"/>
        <v>006A</v>
      </c>
      <c r="AN42" s="7" t="str">
        <f t="shared" si="24"/>
        <v>0069</v>
      </c>
      <c r="AQ42">
        <v>108.87033198049578</v>
      </c>
      <c r="AR42" t="e">
        <f t="shared" si="37"/>
        <v>#DIV/0!</v>
      </c>
      <c r="AS42" s="7" t="str">
        <f t="shared" si="27"/>
        <v>006D</v>
      </c>
      <c r="AT42" s="7" t="e">
        <f t="shared" si="28"/>
        <v>#DIV/0!</v>
      </c>
    </row>
    <row r="43" spans="8:46" ht="23.25" x14ac:dyDescent="0.25">
      <c r="H43" s="1" t="s">
        <v>44</v>
      </c>
      <c r="I43" s="1">
        <v>1088.57</v>
      </c>
      <c r="J43" s="1">
        <v>1093.6099999999999</v>
      </c>
      <c r="K43" s="3">
        <v>1098.6500000000001</v>
      </c>
      <c r="L43" s="1">
        <v>1103.69</v>
      </c>
      <c r="M43" s="1">
        <v>1108.73</v>
      </c>
      <c r="N43" s="1">
        <v>1113.77</v>
      </c>
      <c r="O43" s="1">
        <v>1118.81</v>
      </c>
      <c r="P43" s="1">
        <v>1123.8499999999999</v>
      </c>
      <c r="Q43" s="4">
        <f t="shared" si="6"/>
        <v>102.75958367399433</v>
      </c>
      <c r="R43" s="4">
        <f t="shared" si="7"/>
        <v>102.28600689459681</v>
      </c>
      <c r="S43" s="4">
        <f t="shared" si="8"/>
        <v>101.81677513311791</v>
      </c>
      <c r="T43" s="4">
        <f t="shared" si="9"/>
        <v>101.35182886498926</v>
      </c>
      <c r="U43" s="4">
        <f t="shared" si="10"/>
        <v>100.89110964797561</v>
      </c>
      <c r="V43" s="4">
        <f t="shared" si="11"/>
        <v>100.43456009768624</v>
      </c>
      <c r="W43" s="4">
        <f t="shared" si="12"/>
        <v>99.9821238637481</v>
      </c>
      <c r="X43" s="4">
        <f t="shared" si="13"/>
        <v>99.533745606620116</v>
      </c>
      <c r="Y43" s="6" t="str">
        <f t="shared" si="14"/>
        <v>0066</v>
      </c>
      <c r="Z43" s="6" t="str">
        <f t="shared" si="15"/>
        <v>0066</v>
      </c>
      <c r="AA43" s="6" t="str">
        <f t="shared" si="16"/>
        <v>0065</v>
      </c>
      <c r="AB43" s="6" t="str">
        <f t="shared" si="32"/>
        <v>0065</v>
      </c>
      <c r="AC43" s="6" t="str">
        <f t="shared" si="33"/>
        <v>0064</v>
      </c>
      <c r="AD43" s="6" t="str">
        <f t="shared" si="34"/>
        <v>0064</v>
      </c>
      <c r="AE43" s="6" t="str">
        <f t="shared" si="35"/>
        <v>0063</v>
      </c>
      <c r="AF43" s="6" t="str">
        <f t="shared" si="36"/>
        <v>0063</v>
      </c>
      <c r="AG43" s="7" t="str">
        <f t="shared" si="17"/>
        <v>0067</v>
      </c>
      <c r="AH43" s="7" t="str">
        <f t="shared" si="18"/>
        <v>0066</v>
      </c>
      <c r="AI43" s="7" t="str">
        <f t="shared" si="19"/>
        <v>0066</v>
      </c>
      <c r="AJ43" s="7" t="str">
        <f t="shared" si="20"/>
        <v>0065</v>
      </c>
      <c r="AK43" s="7" t="str">
        <f t="shared" si="21"/>
        <v>0065</v>
      </c>
      <c r="AL43" s="7" t="str">
        <f t="shared" si="22"/>
        <v>0064</v>
      </c>
      <c r="AM43" s="7" t="str">
        <f t="shared" si="23"/>
        <v>0064</v>
      </c>
      <c r="AN43" s="7" t="str">
        <f t="shared" si="24"/>
        <v>0064</v>
      </c>
      <c r="AQ43">
        <v>102.75958367399433</v>
      </c>
      <c r="AR43" t="e">
        <f t="shared" si="37"/>
        <v>#DIV/0!</v>
      </c>
      <c r="AS43" s="7" t="str">
        <f t="shared" si="27"/>
        <v>0067</v>
      </c>
      <c r="AT43" s="7" t="e">
        <f t="shared" si="28"/>
        <v>#DIV/0!</v>
      </c>
    </row>
    <row r="44" spans="8:46" ht="20.25" x14ac:dyDescent="0.25">
      <c r="H44" s="1" t="s">
        <v>45</v>
      </c>
      <c r="I44" s="1">
        <v>1153.3</v>
      </c>
      <c r="J44" s="1">
        <v>1158.6400000000001</v>
      </c>
      <c r="K44" s="3">
        <v>1163.98</v>
      </c>
      <c r="L44" s="1">
        <v>1169.32</v>
      </c>
      <c r="M44" s="1">
        <v>1174.6600000000001</v>
      </c>
      <c r="N44" s="1">
        <v>1180</v>
      </c>
      <c r="O44" s="1">
        <v>1185.3399999999999</v>
      </c>
      <c r="P44" s="1">
        <v>1190.68</v>
      </c>
      <c r="Q44" s="4">
        <f t="shared" si="6"/>
        <v>96.992109598543308</v>
      </c>
      <c r="R44" s="4">
        <f t="shared" si="7"/>
        <v>96.545087343782356</v>
      </c>
      <c r="S44" s="4">
        <f t="shared" si="8"/>
        <v>96.10216670389525</v>
      </c>
      <c r="T44" s="4">
        <f t="shared" si="9"/>
        <v>95.663291485649779</v>
      </c>
      <c r="U44" s="4">
        <f t="shared" si="10"/>
        <v>95.228406517630631</v>
      </c>
      <c r="V44" s="4">
        <f t="shared" si="11"/>
        <v>94.797457627118646</v>
      </c>
      <c r="W44" s="4">
        <f t="shared" si="12"/>
        <v>94.370391617594962</v>
      </c>
      <c r="X44" s="4">
        <f t="shared" si="13"/>
        <v>93.94715624685054</v>
      </c>
      <c r="Y44" s="6" t="str">
        <f t="shared" si="14"/>
        <v>0060</v>
      </c>
      <c r="Z44" s="6" t="str">
        <f t="shared" si="15"/>
        <v>0060</v>
      </c>
      <c r="AA44" s="6" t="str">
        <f t="shared" si="16"/>
        <v>0060</v>
      </c>
      <c r="AB44" s="6" t="str">
        <f t="shared" si="32"/>
        <v>005F</v>
      </c>
      <c r="AC44" s="6" t="str">
        <f t="shared" si="33"/>
        <v>005F</v>
      </c>
      <c r="AD44" s="6" t="str">
        <f t="shared" si="34"/>
        <v>005E</v>
      </c>
      <c r="AE44" s="6" t="str">
        <f t="shared" si="35"/>
        <v>005E</v>
      </c>
      <c r="AF44" s="6" t="str">
        <f t="shared" si="36"/>
        <v>005D</v>
      </c>
      <c r="AG44" s="7" t="str">
        <f t="shared" si="17"/>
        <v>0061</v>
      </c>
      <c r="AH44" s="7" t="str">
        <f t="shared" si="18"/>
        <v>0061</v>
      </c>
      <c r="AI44" s="7" t="str">
        <f t="shared" si="19"/>
        <v>0060</v>
      </c>
      <c r="AJ44" s="7" t="str">
        <f t="shared" si="20"/>
        <v>0060</v>
      </c>
      <c r="AK44" s="7" t="str">
        <f t="shared" si="21"/>
        <v>005F</v>
      </c>
      <c r="AL44" s="7" t="str">
        <f t="shared" si="22"/>
        <v>005F</v>
      </c>
      <c r="AM44" s="7" t="str">
        <f t="shared" si="23"/>
        <v>005E</v>
      </c>
      <c r="AN44" s="7" t="str">
        <f t="shared" si="24"/>
        <v>005E</v>
      </c>
      <c r="AQ44">
        <v>96.992109598543308</v>
      </c>
      <c r="AR44" t="e">
        <f t="shared" si="37"/>
        <v>#DIV/0!</v>
      </c>
      <c r="AS44" s="7" t="str">
        <f t="shared" si="27"/>
        <v>0061</v>
      </c>
      <c r="AT44" s="7" t="e">
        <f t="shared" si="28"/>
        <v>#DIV/0!</v>
      </c>
    </row>
    <row r="45" spans="8:46" ht="23.25" x14ac:dyDescent="0.25">
      <c r="H45" s="1" t="s">
        <v>46</v>
      </c>
      <c r="I45" s="1">
        <v>1221.8800000000001</v>
      </c>
      <c r="J45" s="1">
        <v>1227.54</v>
      </c>
      <c r="K45" s="3">
        <v>1233.19</v>
      </c>
      <c r="L45" s="1">
        <v>1238.8499999999999</v>
      </c>
      <c r="M45" s="1">
        <v>1244.51</v>
      </c>
      <c r="N45" s="1">
        <v>1250.1600000000001</v>
      </c>
      <c r="O45" s="1">
        <v>1255.82</v>
      </c>
      <c r="P45" s="1">
        <v>1261.48</v>
      </c>
      <c r="Q45" s="4">
        <f t="shared" si="6"/>
        <v>91.548269879202536</v>
      </c>
      <c r="R45" s="4">
        <f t="shared" si="7"/>
        <v>91.126154748521429</v>
      </c>
      <c r="S45" s="4">
        <f t="shared" si="8"/>
        <v>90.708649924180378</v>
      </c>
      <c r="T45" s="4">
        <f t="shared" si="9"/>
        <v>90.294224482382859</v>
      </c>
      <c r="U45" s="4">
        <f t="shared" si="10"/>
        <v>89.88356863343806</v>
      </c>
      <c r="V45" s="4">
        <f t="shared" si="11"/>
        <v>89.477346899596853</v>
      </c>
      <c r="W45" s="4">
        <f t="shared" si="12"/>
        <v>89.074071124842732</v>
      </c>
      <c r="X45" s="4">
        <f t="shared" si="13"/>
        <v>88.674414180169322</v>
      </c>
      <c r="Y45" s="6" t="str">
        <f t="shared" si="14"/>
        <v>005B</v>
      </c>
      <c r="Z45" s="6" t="str">
        <f t="shared" si="15"/>
        <v>005B</v>
      </c>
      <c r="AA45" s="6" t="str">
        <f t="shared" si="16"/>
        <v>005A</v>
      </c>
      <c r="AB45" s="6" t="str">
        <f t="shared" si="32"/>
        <v>005A</v>
      </c>
      <c r="AC45" s="6" t="str">
        <f t="shared" si="33"/>
        <v>0059</v>
      </c>
      <c r="AD45" s="6" t="str">
        <f t="shared" si="34"/>
        <v>0059</v>
      </c>
      <c r="AE45" s="6" t="str">
        <f t="shared" si="35"/>
        <v>0059</v>
      </c>
      <c r="AF45" s="6" t="str">
        <f t="shared" si="36"/>
        <v>0058</v>
      </c>
      <c r="AG45" s="7" t="str">
        <f t="shared" si="17"/>
        <v>005C</v>
      </c>
      <c r="AH45" s="7" t="str">
        <f t="shared" si="18"/>
        <v>005B</v>
      </c>
      <c r="AI45" s="7" t="str">
        <f t="shared" si="19"/>
        <v>005B</v>
      </c>
      <c r="AJ45" s="7" t="str">
        <f t="shared" si="20"/>
        <v>005A</v>
      </c>
      <c r="AK45" s="7" t="str">
        <f t="shared" si="21"/>
        <v>005A</v>
      </c>
      <c r="AL45" s="7" t="str">
        <f t="shared" si="22"/>
        <v>0059</v>
      </c>
      <c r="AM45" s="7" t="str">
        <f t="shared" si="23"/>
        <v>0059</v>
      </c>
      <c r="AN45" s="7" t="str">
        <f t="shared" si="24"/>
        <v>0059</v>
      </c>
      <c r="AQ45">
        <v>91.548269879202536</v>
      </c>
      <c r="AR45" t="e">
        <f t="shared" si="37"/>
        <v>#DIV/0!</v>
      </c>
      <c r="AS45" s="7" t="str">
        <f t="shared" si="27"/>
        <v>005C</v>
      </c>
      <c r="AT45" s="7" t="e">
        <f t="shared" si="28"/>
        <v>#DIV/0!</v>
      </c>
    </row>
    <row r="46" spans="8:46" ht="20.25" x14ac:dyDescent="0.25">
      <c r="H46" s="1" t="s">
        <v>47</v>
      </c>
      <c r="I46" s="1">
        <v>1294.54</v>
      </c>
      <c r="J46" s="1">
        <v>1300.53</v>
      </c>
      <c r="K46" s="3">
        <v>1306.52</v>
      </c>
      <c r="L46" s="1">
        <v>1312.52</v>
      </c>
      <c r="M46" s="1">
        <v>1318.51</v>
      </c>
      <c r="N46" s="1">
        <v>1324.5</v>
      </c>
      <c r="O46" s="1">
        <v>1330.5</v>
      </c>
      <c r="P46" s="1">
        <v>1336.49</v>
      </c>
      <c r="Q46" s="4">
        <f t="shared" si="6"/>
        <v>86.409844423501781</v>
      </c>
      <c r="R46" s="4">
        <f t="shared" si="7"/>
        <v>86.011856704574285</v>
      </c>
      <c r="S46" s="4">
        <f t="shared" si="8"/>
        <v>85.617518292869605</v>
      </c>
      <c r="T46" s="4">
        <f t="shared" si="9"/>
        <v>85.226129887544573</v>
      </c>
      <c r="U46" s="4">
        <f t="shared" si="10"/>
        <v>84.83894699319687</v>
      </c>
      <c r="V46" s="4">
        <f t="shared" si="11"/>
        <v>84.455266138165342</v>
      </c>
      <c r="W46" s="4">
        <f t="shared" si="12"/>
        <v>84.074408117249149</v>
      </c>
      <c r="X46" s="4">
        <f t="shared" si="13"/>
        <v>83.697595941608242</v>
      </c>
      <c r="Y46" s="6" t="str">
        <f t="shared" si="14"/>
        <v>0056</v>
      </c>
      <c r="Z46" s="6" t="str">
        <f t="shared" si="15"/>
        <v>0056</v>
      </c>
      <c r="AA46" s="6" t="str">
        <f t="shared" si="16"/>
        <v>0055</v>
      </c>
      <c r="AB46" s="6" t="str">
        <f t="shared" si="32"/>
        <v>0055</v>
      </c>
      <c r="AC46" s="6" t="str">
        <f t="shared" si="33"/>
        <v>0054</v>
      </c>
      <c r="AD46" s="6" t="str">
        <f t="shared" si="34"/>
        <v>0054</v>
      </c>
      <c r="AE46" s="6" t="str">
        <f t="shared" si="35"/>
        <v>0054</v>
      </c>
      <c r="AF46" s="6" t="str">
        <f t="shared" si="36"/>
        <v>0053</v>
      </c>
      <c r="AG46" s="7" t="str">
        <f t="shared" si="17"/>
        <v>0056</v>
      </c>
      <c r="AH46" s="7" t="str">
        <f t="shared" si="18"/>
        <v>0056</v>
      </c>
      <c r="AI46" s="7" t="str">
        <f t="shared" si="19"/>
        <v>0056</v>
      </c>
      <c r="AJ46" s="7" t="str">
        <f t="shared" si="20"/>
        <v>0055</v>
      </c>
      <c r="AK46" s="7" t="str">
        <f t="shared" si="21"/>
        <v>0055</v>
      </c>
      <c r="AL46" s="7" t="str">
        <f t="shared" si="22"/>
        <v>0054</v>
      </c>
      <c r="AM46" s="7" t="str">
        <f t="shared" si="23"/>
        <v>0054</v>
      </c>
      <c r="AN46" s="7" t="str">
        <f t="shared" si="24"/>
        <v>0054</v>
      </c>
      <c r="AQ46">
        <v>86.409844423501781</v>
      </c>
      <c r="AR46" t="e">
        <f t="shared" si="37"/>
        <v>#DIV/0!</v>
      </c>
      <c r="AS46" s="7" t="str">
        <f t="shared" si="27"/>
        <v>0056</v>
      </c>
      <c r="AT46" s="7" t="e">
        <f t="shared" si="28"/>
        <v>#DIV/0!</v>
      </c>
    </row>
    <row r="47" spans="8:46" ht="20.25" x14ac:dyDescent="0.25">
      <c r="H47" s="1" t="s">
        <v>48</v>
      </c>
      <c r="I47" s="1">
        <v>1371.51</v>
      </c>
      <c r="J47" s="1">
        <v>1377.86</v>
      </c>
      <c r="K47" s="3">
        <v>1384.21</v>
      </c>
      <c r="L47" s="1">
        <v>1390.56</v>
      </c>
      <c r="M47" s="1">
        <v>1396.91</v>
      </c>
      <c r="N47" s="1">
        <v>1403.26</v>
      </c>
      <c r="O47" s="1">
        <v>1409.61</v>
      </c>
      <c r="P47" s="1">
        <v>1415.96</v>
      </c>
      <c r="Q47" s="4">
        <f t="shared" si="6"/>
        <v>81.560469847102823</v>
      </c>
      <c r="R47" s="4">
        <f t="shared" si="7"/>
        <v>81.184590597012772</v>
      </c>
      <c r="S47" s="4">
        <f t="shared" si="8"/>
        <v>80.812160004623578</v>
      </c>
      <c r="T47" s="4">
        <f t="shared" si="9"/>
        <v>80.443130824991371</v>
      </c>
      <c r="U47" s="4">
        <f t="shared" si="10"/>
        <v>80.077456672226546</v>
      </c>
      <c r="V47" s="4">
        <f t="shared" si="11"/>
        <v>79.715092000057012</v>
      </c>
      <c r="W47" s="4">
        <f t="shared" si="12"/>
        <v>79.355992082916558</v>
      </c>
      <c r="X47" s="4">
        <f t="shared" si="13"/>
        <v>79.000112997542303</v>
      </c>
      <c r="Y47" s="6" t="str">
        <f t="shared" si="14"/>
        <v>0051</v>
      </c>
      <c r="Z47" s="6" t="str">
        <f t="shared" si="15"/>
        <v>0051</v>
      </c>
      <c r="AA47" s="6" t="str">
        <f t="shared" si="16"/>
        <v>0050</v>
      </c>
      <c r="AB47" s="6" t="str">
        <f t="shared" si="32"/>
        <v>0050</v>
      </c>
      <c r="AC47" s="6" t="str">
        <f t="shared" si="33"/>
        <v>0050</v>
      </c>
      <c r="AD47" s="6" t="str">
        <f t="shared" si="34"/>
        <v>004F</v>
      </c>
      <c r="AE47" s="6" t="str">
        <f t="shared" si="35"/>
        <v>004F</v>
      </c>
      <c r="AF47" s="6" t="str">
        <f t="shared" si="36"/>
        <v>004F</v>
      </c>
      <c r="AG47" s="7" t="str">
        <f t="shared" si="17"/>
        <v>0052</v>
      </c>
      <c r="AH47" s="7" t="str">
        <f t="shared" si="18"/>
        <v>0051</v>
      </c>
      <c r="AI47" s="7" t="str">
        <f t="shared" si="19"/>
        <v>0051</v>
      </c>
      <c r="AJ47" s="7" t="str">
        <f t="shared" si="20"/>
        <v>0050</v>
      </c>
      <c r="AK47" s="7" t="str">
        <f t="shared" si="21"/>
        <v>0050</v>
      </c>
      <c r="AL47" s="7" t="str">
        <f t="shared" si="22"/>
        <v>0050</v>
      </c>
      <c r="AM47" s="7" t="str">
        <f t="shared" si="23"/>
        <v>004F</v>
      </c>
      <c r="AN47" s="7" t="str">
        <f t="shared" si="24"/>
        <v>004F</v>
      </c>
      <c r="AQ47">
        <v>81.560469847102823</v>
      </c>
      <c r="AR47" t="e">
        <f t="shared" si="37"/>
        <v>#DIV/0!</v>
      </c>
      <c r="AS47" s="7" t="str">
        <f t="shared" si="27"/>
        <v>0052</v>
      </c>
      <c r="AT47" s="7" t="e">
        <f t="shared" si="28"/>
        <v>#DIV/0!</v>
      </c>
    </row>
    <row r="48" spans="8:46" ht="23.25" x14ac:dyDescent="0.25">
      <c r="H48" s="1" t="s">
        <v>49</v>
      </c>
      <c r="I48" s="1">
        <v>1453.07</v>
      </c>
      <c r="J48" s="1">
        <v>1459.8</v>
      </c>
      <c r="K48" s="3">
        <v>1466.52</v>
      </c>
      <c r="L48" s="1">
        <v>1473.25</v>
      </c>
      <c r="M48" s="1">
        <v>1479.98</v>
      </c>
      <c r="N48" s="1">
        <v>1486.7</v>
      </c>
      <c r="O48" s="1">
        <v>1493.43</v>
      </c>
      <c r="P48" s="1">
        <v>1500.16</v>
      </c>
      <c r="Q48" s="4">
        <f t="shared" si="6"/>
        <v>76.982526650471073</v>
      </c>
      <c r="R48" s="4">
        <f t="shared" si="7"/>
        <v>76.62762022194822</v>
      </c>
      <c r="S48" s="4">
        <f t="shared" si="8"/>
        <v>76.276491285492185</v>
      </c>
      <c r="T48" s="4">
        <f t="shared" si="9"/>
        <v>75.928050229085358</v>
      </c>
      <c r="U48" s="4">
        <f t="shared" si="10"/>
        <v>75.582778145650622</v>
      </c>
      <c r="V48" s="4">
        <f t="shared" si="11"/>
        <v>75.241138091074191</v>
      </c>
      <c r="W48" s="4">
        <f t="shared" si="12"/>
        <v>74.902071071292255</v>
      </c>
      <c r="X48" s="4">
        <f t="shared" si="13"/>
        <v>74.566046288395896</v>
      </c>
      <c r="Y48" s="6" t="str">
        <f t="shared" si="14"/>
        <v>004C</v>
      </c>
      <c r="Z48" s="6" t="str">
        <f t="shared" si="15"/>
        <v>004C</v>
      </c>
      <c r="AA48" s="6" t="str">
        <f t="shared" si="16"/>
        <v>004C</v>
      </c>
      <c r="AB48" s="6" t="str">
        <f t="shared" si="32"/>
        <v>004B</v>
      </c>
      <c r="AC48" s="6" t="str">
        <f t="shared" si="33"/>
        <v>004B</v>
      </c>
      <c r="AD48" s="6" t="str">
        <f t="shared" si="34"/>
        <v>004B</v>
      </c>
      <c r="AE48" s="6" t="str">
        <f t="shared" si="35"/>
        <v>004A</v>
      </c>
      <c r="AF48" s="6" t="str">
        <f t="shared" si="36"/>
        <v>004A</v>
      </c>
      <c r="AG48" s="7" t="str">
        <f t="shared" si="17"/>
        <v>004D</v>
      </c>
      <c r="AH48" s="7" t="str">
        <f t="shared" si="18"/>
        <v>004D</v>
      </c>
      <c r="AI48" s="7" t="str">
        <f t="shared" si="19"/>
        <v>004C</v>
      </c>
      <c r="AJ48" s="7" t="str">
        <f t="shared" si="20"/>
        <v>004C</v>
      </c>
      <c r="AK48" s="7" t="str">
        <f t="shared" si="21"/>
        <v>004C</v>
      </c>
      <c r="AL48" s="7" t="str">
        <f t="shared" si="22"/>
        <v>004B</v>
      </c>
      <c r="AM48" s="7" t="str">
        <f t="shared" si="23"/>
        <v>004B</v>
      </c>
      <c r="AN48" s="7" t="str">
        <f t="shared" si="24"/>
        <v>004B</v>
      </c>
      <c r="AQ48">
        <v>76.982526650471073</v>
      </c>
      <c r="AR48" t="e">
        <f t="shared" si="37"/>
        <v>#DIV/0!</v>
      </c>
      <c r="AS48" s="7" t="str">
        <f t="shared" si="27"/>
        <v>004D</v>
      </c>
      <c r="AT48" s="7" t="e">
        <f t="shared" si="28"/>
        <v>#DIV/0!</v>
      </c>
    </row>
    <row r="49" spans="8:46" ht="20.25" x14ac:dyDescent="0.25">
      <c r="H49" s="1" t="s">
        <v>50</v>
      </c>
      <c r="I49" s="1">
        <v>1539.47</v>
      </c>
      <c r="J49" s="1">
        <v>1546.6</v>
      </c>
      <c r="K49" s="3">
        <v>1553.73</v>
      </c>
      <c r="L49" s="1">
        <v>1560.85</v>
      </c>
      <c r="M49" s="1">
        <v>1567.98</v>
      </c>
      <c r="N49" s="1">
        <v>1575.11</v>
      </c>
      <c r="O49" s="1">
        <v>1582.24</v>
      </c>
      <c r="P49" s="1">
        <v>1589.36</v>
      </c>
      <c r="Q49" s="4">
        <f t="shared" si="6"/>
        <v>72.662020045859933</v>
      </c>
      <c r="R49" s="4">
        <f t="shared" si="7"/>
        <v>72.327039958618911</v>
      </c>
      <c r="S49" s="4">
        <f t="shared" si="8"/>
        <v>71.995134289741458</v>
      </c>
      <c r="T49" s="4">
        <f t="shared" si="9"/>
        <v>71.666720056379546</v>
      </c>
      <c r="U49" s="4">
        <f t="shared" si="10"/>
        <v>71.340833428997811</v>
      </c>
      <c r="V49" s="4">
        <f t="shared" si="11"/>
        <v>71.017897162737839</v>
      </c>
      <c r="W49" s="4">
        <f t="shared" si="12"/>
        <v>70.697871372231774</v>
      </c>
      <c r="X49" s="4">
        <f t="shared" si="13"/>
        <v>70.381159712085378</v>
      </c>
      <c r="Y49" s="6" t="str">
        <f t="shared" si="14"/>
        <v>0048</v>
      </c>
      <c r="Z49" s="6" t="str">
        <f t="shared" si="15"/>
        <v>0048</v>
      </c>
      <c r="AA49" s="6" t="str">
        <f t="shared" si="16"/>
        <v>0047</v>
      </c>
      <c r="AB49" s="6" t="str">
        <f t="shared" si="32"/>
        <v>0047</v>
      </c>
      <c r="AC49" s="6" t="str">
        <f t="shared" si="33"/>
        <v>0047</v>
      </c>
      <c r="AD49" s="6" t="str">
        <f t="shared" si="34"/>
        <v>0047</v>
      </c>
      <c r="AE49" s="6" t="str">
        <f t="shared" si="35"/>
        <v>0046</v>
      </c>
      <c r="AF49" s="6" t="str">
        <f t="shared" si="36"/>
        <v>0046</v>
      </c>
      <c r="AG49" s="7" t="str">
        <f t="shared" si="17"/>
        <v>0049</v>
      </c>
      <c r="AH49" s="7" t="str">
        <f t="shared" si="18"/>
        <v>0048</v>
      </c>
      <c r="AI49" s="7" t="str">
        <f t="shared" si="19"/>
        <v>0048</v>
      </c>
      <c r="AJ49" s="7" t="str">
        <f t="shared" si="20"/>
        <v>0048</v>
      </c>
      <c r="AK49" s="7" t="str">
        <f t="shared" si="21"/>
        <v>0047</v>
      </c>
      <c r="AL49" s="7" t="str">
        <f t="shared" si="22"/>
        <v>0047</v>
      </c>
      <c r="AM49" s="7" t="str">
        <f t="shared" si="23"/>
        <v>0047</v>
      </c>
      <c r="AN49" s="7" t="str">
        <f t="shared" si="24"/>
        <v>0046</v>
      </c>
      <c r="AQ49">
        <v>72.662020045859933</v>
      </c>
      <c r="AR49" t="e">
        <f t="shared" si="37"/>
        <v>#DIV/0!</v>
      </c>
      <c r="AS49" s="7" t="str">
        <f t="shared" si="27"/>
        <v>0049</v>
      </c>
      <c r="AT49" s="7" t="e">
        <f t="shared" si="28"/>
        <v>#DIV/0!</v>
      </c>
    </row>
    <row r="50" spans="8:46" ht="23.25" x14ac:dyDescent="0.25">
      <c r="H50" s="1" t="s">
        <v>51</v>
      </c>
      <c r="I50" s="1">
        <v>1631.01</v>
      </c>
      <c r="J50" s="1">
        <v>1638.57</v>
      </c>
      <c r="K50" s="3">
        <v>1646.12</v>
      </c>
      <c r="L50" s="1">
        <v>1653.67</v>
      </c>
      <c r="M50" s="1">
        <v>1661.22</v>
      </c>
      <c r="N50" s="1">
        <v>1668.77</v>
      </c>
      <c r="O50" s="1">
        <v>1676.32</v>
      </c>
      <c r="P50" s="1">
        <v>1683.87</v>
      </c>
      <c r="Q50" s="4">
        <f t="shared" si="6"/>
        <v>68.583883605863846</v>
      </c>
      <c r="R50" s="4">
        <f t="shared" si="7"/>
        <v>68.267452717918673</v>
      </c>
      <c r="S50" s="4">
        <f t="shared" si="8"/>
        <v>67.954341117294007</v>
      </c>
      <c r="T50" s="4">
        <f t="shared" si="9"/>
        <v>67.644088602925606</v>
      </c>
      <c r="U50" s="4">
        <f t="shared" si="10"/>
        <v>67.336656192436877</v>
      </c>
      <c r="V50" s="4">
        <f t="shared" si="11"/>
        <v>67.032005608921537</v>
      </c>
      <c r="W50" s="4">
        <f t="shared" si="12"/>
        <v>66.730099265056793</v>
      </c>
      <c r="X50" s="4">
        <f t="shared" si="13"/>
        <v>66.43090024764382</v>
      </c>
      <c r="Y50" s="6" t="str">
        <f t="shared" si="14"/>
        <v>0044</v>
      </c>
      <c r="Z50" s="6" t="str">
        <f t="shared" si="15"/>
        <v>0044</v>
      </c>
      <c r="AA50" s="6" t="str">
        <f t="shared" si="16"/>
        <v>0043</v>
      </c>
      <c r="AB50" s="6" t="str">
        <f t="shared" si="32"/>
        <v>0043</v>
      </c>
      <c r="AC50" s="6" t="str">
        <f t="shared" si="33"/>
        <v>0043</v>
      </c>
      <c r="AD50" s="6" t="str">
        <f t="shared" si="34"/>
        <v>0043</v>
      </c>
      <c r="AE50" s="6" t="str">
        <f t="shared" si="35"/>
        <v>0042</v>
      </c>
      <c r="AF50" s="6" t="str">
        <f t="shared" si="36"/>
        <v>0042</v>
      </c>
      <c r="AG50" s="7" t="str">
        <f t="shared" si="17"/>
        <v>0045</v>
      </c>
      <c r="AH50" s="7" t="str">
        <f t="shared" si="18"/>
        <v>0044</v>
      </c>
      <c r="AI50" s="7" t="str">
        <f t="shared" si="19"/>
        <v>0044</v>
      </c>
      <c r="AJ50" s="7" t="str">
        <f t="shared" si="20"/>
        <v>0044</v>
      </c>
      <c r="AK50" s="7" t="str">
        <f t="shared" si="21"/>
        <v>0043</v>
      </c>
      <c r="AL50" s="7" t="str">
        <f t="shared" si="22"/>
        <v>0043</v>
      </c>
      <c r="AM50" s="7" t="str">
        <f t="shared" si="23"/>
        <v>0043</v>
      </c>
      <c r="AN50" s="7" t="str">
        <f t="shared" si="24"/>
        <v>0042</v>
      </c>
      <c r="AQ50">
        <v>68.583883605863846</v>
      </c>
      <c r="AR50" t="e">
        <f t="shared" si="37"/>
        <v>#DIV/0!</v>
      </c>
      <c r="AS50" s="7" t="str">
        <f t="shared" si="27"/>
        <v>0045</v>
      </c>
      <c r="AT50" s="7" t="e">
        <f t="shared" si="28"/>
        <v>#DIV/0!</v>
      </c>
    </row>
    <row r="51" spans="8:46" ht="20.25" x14ac:dyDescent="0.25">
      <c r="H51" s="1" t="s">
        <v>52</v>
      </c>
      <c r="I51" s="1">
        <v>1728</v>
      </c>
      <c r="J51" s="1">
        <v>1736</v>
      </c>
      <c r="K51" s="3">
        <v>1744</v>
      </c>
      <c r="L51" s="1">
        <v>1752</v>
      </c>
      <c r="M51" s="1">
        <v>1760</v>
      </c>
      <c r="N51" s="1">
        <v>1768</v>
      </c>
      <c r="O51" s="1">
        <v>1776</v>
      </c>
      <c r="P51" s="1">
        <v>1784</v>
      </c>
      <c r="Q51" s="4">
        <f t="shared" si="6"/>
        <v>64.734375</v>
      </c>
      <c r="R51" s="4">
        <f t="shared" si="7"/>
        <v>64.436059907834107</v>
      </c>
      <c r="S51" s="4">
        <f t="shared" si="8"/>
        <v>64.140481651376149</v>
      </c>
      <c r="T51" s="4">
        <f t="shared" si="9"/>
        <v>63.847602739726028</v>
      </c>
      <c r="U51" s="4">
        <f t="shared" si="10"/>
        <v>63.557386363636361</v>
      </c>
      <c r="V51" s="4">
        <f t="shared" si="11"/>
        <v>63.269796380090497</v>
      </c>
      <c r="W51" s="4">
        <f t="shared" si="12"/>
        <v>62.984797297297298</v>
      </c>
      <c r="X51" s="4">
        <f t="shared" si="13"/>
        <v>62.702354260089685</v>
      </c>
      <c r="Y51" s="6" t="str">
        <f t="shared" si="14"/>
        <v>0040</v>
      </c>
      <c r="Z51" s="6" t="str">
        <f t="shared" si="15"/>
        <v>0040</v>
      </c>
      <c r="AA51" s="6" t="str">
        <f t="shared" si="16"/>
        <v>0040</v>
      </c>
      <c r="AB51" s="6" t="str">
        <f t="shared" si="32"/>
        <v>003F</v>
      </c>
      <c r="AC51" s="6" t="str">
        <f t="shared" si="33"/>
        <v>003F</v>
      </c>
      <c r="AD51" s="6" t="str">
        <f t="shared" si="34"/>
        <v>003F</v>
      </c>
      <c r="AE51" s="6" t="str">
        <f t="shared" si="35"/>
        <v>003E</v>
      </c>
      <c r="AF51" s="6" t="str">
        <f t="shared" si="36"/>
        <v>003E</v>
      </c>
      <c r="AG51" s="7" t="str">
        <f t="shared" si="17"/>
        <v>0041</v>
      </c>
      <c r="AH51" s="7" t="str">
        <f t="shared" si="18"/>
        <v>0040</v>
      </c>
      <c r="AI51" s="7" t="str">
        <f t="shared" si="19"/>
        <v>0040</v>
      </c>
      <c r="AJ51" s="7" t="str">
        <f t="shared" si="20"/>
        <v>0040</v>
      </c>
      <c r="AK51" s="7" t="str">
        <f t="shared" si="21"/>
        <v>0040</v>
      </c>
      <c r="AL51" s="7" t="str">
        <f t="shared" si="22"/>
        <v>003F</v>
      </c>
      <c r="AM51" s="7" t="str">
        <f t="shared" si="23"/>
        <v>003F</v>
      </c>
      <c r="AN51" s="7" t="str">
        <f t="shared" si="24"/>
        <v>003F</v>
      </c>
      <c r="AQ51">
        <v>64.734375</v>
      </c>
      <c r="AR51" t="e">
        <f t="shared" si="37"/>
        <v>#DIV/0!</v>
      </c>
      <c r="AS51" s="7" t="str">
        <f t="shared" si="27"/>
        <v>0041</v>
      </c>
      <c r="AT51" s="7" t="e">
        <f t="shared" si="28"/>
        <v>#DIV/0!</v>
      </c>
    </row>
    <row r="52" spans="8:46" ht="23.25" x14ac:dyDescent="0.25">
      <c r="H52" s="1" t="s">
        <v>53</v>
      </c>
      <c r="I52" s="1">
        <v>1830.75</v>
      </c>
      <c r="J52" s="1">
        <v>1839.23</v>
      </c>
      <c r="K52" s="3">
        <v>1847.7</v>
      </c>
      <c r="L52" s="1">
        <v>1856.18</v>
      </c>
      <c r="M52" s="1">
        <v>1864.66</v>
      </c>
      <c r="N52" s="1">
        <v>1873.13</v>
      </c>
      <c r="O52" s="1">
        <v>1881.61</v>
      </c>
      <c r="P52" s="1">
        <v>1890.08</v>
      </c>
      <c r="Q52" s="4">
        <f t="shared" si="6"/>
        <v>61.101188037689468</v>
      </c>
      <c r="R52" s="4">
        <f t="shared" si="7"/>
        <v>60.819473366571877</v>
      </c>
      <c r="S52" s="4">
        <f t="shared" si="8"/>
        <v>60.540672187043349</v>
      </c>
      <c r="T52" s="4">
        <f t="shared" si="9"/>
        <v>60.26409076705923</v>
      </c>
      <c r="U52" s="4">
        <f t="shared" si="10"/>
        <v>59.990024991151202</v>
      </c>
      <c r="V52" s="4">
        <f t="shared" si="11"/>
        <v>59.718759509484123</v>
      </c>
      <c r="W52" s="4">
        <f t="shared" si="12"/>
        <v>59.449620272001106</v>
      </c>
      <c r="X52" s="4">
        <f t="shared" si="13"/>
        <v>59.183209176331161</v>
      </c>
      <c r="Y52" s="6" t="str">
        <f t="shared" si="14"/>
        <v>003D</v>
      </c>
      <c r="Z52" s="6" t="str">
        <f t="shared" si="15"/>
        <v>003C</v>
      </c>
      <c r="AA52" s="6" t="str">
        <f t="shared" si="16"/>
        <v>003C</v>
      </c>
      <c r="AB52" s="6" t="str">
        <f t="shared" si="32"/>
        <v>003C</v>
      </c>
      <c r="AC52" s="6" t="str">
        <f t="shared" si="33"/>
        <v>003B</v>
      </c>
      <c r="AD52" s="6" t="str">
        <f t="shared" si="34"/>
        <v>003B</v>
      </c>
      <c r="AE52" s="6" t="str">
        <f t="shared" si="35"/>
        <v>003B</v>
      </c>
      <c r="AF52" s="6" t="str">
        <f t="shared" si="36"/>
        <v>003B</v>
      </c>
      <c r="AG52" s="7" t="str">
        <f t="shared" si="17"/>
        <v>003D</v>
      </c>
      <c r="AH52" s="7" t="str">
        <f t="shared" si="18"/>
        <v>003D</v>
      </c>
      <c r="AI52" s="7" t="str">
        <f t="shared" si="19"/>
        <v>003D</v>
      </c>
      <c r="AJ52" s="7" t="str">
        <f t="shared" si="20"/>
        <v>003C</v>
      </c>
      <c r="AK52" s="7" t="str">
        <f t="shared" si="21"/>
        <v>003C</v>
      </c>
      <c r="AL52" s="7" t="str">
        <f t="shared" si="22"/>
        <v>003C</v>
      </c>
      <c r="AM52" s="7" t="str">
        <f t="shared" si="23"/>
        <v>003B</v>
      </c>
      <c r="AN52" s="7" t="str">
        <f t="shared" si="24"/>
        <v>003B</v>
      </c>
      <c r="AQ52">
        <v>61.101188037689468</v>
      </c>
      <c r="AR52" t="e">
        <f t="shared" si="37"/>
        <v>#DIV/0!</v>
      </c>
      <c r="AS52" s="7" t="str">
        <f t="shared" si="27"/>
        <v>003D</v>
      </c>
      <c r="AT52" s="7" t="e">
        <f t="shared" si="28"/>
        <v>#DIV/0!</v>
      </c>
    </row>
    <row r="53" spans="8:46" ht="20.25" x14ac:dyDescent="0.25">
      <c r="H53" s="1" t="s">
        <v>54</v>
      </c>
      <c r="I53" s="1">
        <v>1939.61</v>
      </c>
      <c r="J53" s="1">
        <v>1948.59</v>
      </c>
      <c r="K53" s="3">
        <v>1957.57</v>
      </c>
      <c r="L53" s="1">
        <v>1966.55</v>
      </c>
      <c r="M53" s="1">
        <v>1975.53</v>
      </c>
      <c r="N53" s="1">
        <v>1984.51</v>
      </c>
      <c r="O53" s="1">
        <v>1993.49</v>
      </c>
      <c r="P53" s="1">
        <v>2002.47</v>
      </c>
      <c r="Q53" s="4">
        <f t="shared" si="6"/>
        <v>57.671903114543646</v>
      </c>
      <c r="R53" s="4">
        <f t="shared" si="7"/>
        <v>57.406124428432868</v>
      </c>
      <c r="S53" s="4">
        <f t="shared" si="8"/>
        <v>57.142784166083466</v>
      </c>
      <c r="T53" s="4">
        <f t="shared" si="9"/>
        <v>56.881848923241208</v>
      </c>
      <c r="U53" s="4">
        <f t="shared" si="10"/>
        <v>56.623285903023493</v>
      </c>
      <c r="V53" s="4">
        <f t="shared" si="11"/>
        <v>56.367062902177366</v>
      </c>
      <c r="W53" s="4">
        <f t="shared" si="12"/>
        <v>56.113148297709046</v>
      </c>
      <c r="X53" s="4">
        <f t="shared" si="13"/>
        <v>55.861511033873164</v>
      </c>
      <c r="Y53" s="6" t="str">
        <f t="shared" si="14"/>
        <v>0039</v>
      </c>
      <c r="Z53" s="6" t="str">
        <f t="shared" si="15"/>
        <v>0039</v>
      </c>
      <c r="AA53" s="6" t="str">
        <f t="shared" si="16"/>
        <v>0039</v>
      </c>
      <c r="AB53" s="6" t="str">
        <f t="shared" si="32"/>
        <v>0038</v>
      </c>
      <c r="AC53" s="6" t="str">
        <f t="shared" si="33"/>
        <v>0038</v>
      </c>
      <c r="AD53" s="6" t="str">
        <f t="shared" si="34"/>
        <v>0038</v>
      </c>
      <c r="AE53" s="6" t="str">
        <f t="shared" si="35"/>
        <v>0038</v>
      </c>
      <c r="AF53" s="6" t="str">
        <f t="shared" si="36"/>
        <v>0037</v>
      </c>
      <c r="AG53" s="7" t="str">
        <f t="shared" si="17"/>
        <v>003A</v>
      </c>
      <c r="AH53" s="7" t="str">
        <f t="shared" si="18"/>
        <v>0039</v>
      </c>
      <c r="AI53" s="7" t="str">
        <f t="shared" si="19"/>
        <v>0039</v>
      </c>
      <c r="AJ53" s="7" t="str">
        <f t="shared" si="20"/>
        <v>0039</v>
      </c>
      <c r="AK53" s="7" t="str">
        <f t="shared" si="21"/>
        <v>0039</v>
      </c>
      <c r="AL53" s="7" t="str">
        <f t="shared" si="22"/>
        <v>0038</v>
      </c>
      <c r="AM53" s="7" t="str">
        <f t="shared" si="23"/>
        <v>0038</v>
      </c>
      <c r="AN53" s="7" t="str">
        <f t="shared" si="24"/>
        <v>0038</v>
      </c>
      <c r="AQ53">
        <v>57.671903114543646</v>
      </c>
      <c r="AR53" t="e">
        <f t="shared" si="37"/>
        <v>#DIV/0!</v>
      </c>
      <c r="AS53" s="7" t="str">
        <f t="shared" si="27"/>
        <v>003A</v>
      </c>
      <c r="AT53" s="7" t="e">
        <f t="shared" si="28"/>
        <v>#DIV/0!</v>
      </c>
    </row>
    <row r="54" spans="8:46" ht="20.25" x14ac:dyDescent="0.25">
      <c r="H54" s="1" t="s">
        <v>55</v>
      </c>
      <c r="I54" s="1">
        <v>2054.9499999999998</v>
      </c>
      <c r="J54" s="1">
        <v>2064.46</v>
      </c>
      <c r="K54" s="3">
        <v>2073.98</v>
      </c>
      <c r="L54" s="1">
        <v>2083.4899999999998</v>
      </c>
      <c r="M54" s="1">
        <v>2093</v>
      </c>
      <c r="N54" s="1">
        <v>2102.52</v>
      </c>
      <c r="O54" s="1">
        <v>2112.0300000000002</v>
      </c>
      <c r="P54" s="1">
        <v>2121.54</v>
      </c>
      <c r="Q54" s="4">
        <f t="shared" si="6"/>
        <v>54.434901092484004</v>
      </c>
      <c r="R54" s="4">
        <f t="shared" si="7"/>
        <v>54.184145006442364</v>
      </c>
      <c r="S54" s="4">
        <f t="shared" si="8"/>
        <v>53.935428499792671</v>
      </c>
      <c r="T54" s="4">
        <f t="shared" si="9"/>
        <v>53.689242568958818</v>
      </c>
      <c r="U54" s="4">
        <f t="shared" si="10"/>
        <v>53.445293836598182</v>
      </c>
      <c r="V54" s="4">
        <f t="shared" si="11"/>
        <v>53.203298898464702</v>
      </c>
      <c r="W54" s="4">
        <f t="shared" si="12"/>
        <v>52.963736310563768</v>
      </c>
      <c r="X54" s="4">
        <f t="shared" si="13"/>
        <v>52.726321445742244</v>
      </c>
      <c r="Y54" s="6" t="str">
        <f t="shared" si="14"/>
        <v>0036</v>
      </c>
      <c r="Z54" s="6" t="str">
        <f t="shared" si="15"/>
        <v>0036</v>
      </c>
      <c r="AA54" s="6" t="str">
        <f t="shared" si="16"/>
        <v>0035</v>
      </c>
      <c r="AB54" s="6" t="str">
        <f t="shared" si="32"/>
        <v>0035</v>
      </c>
      <c r="AC54" s="6" t="str">
        <f t="shared" si="33"/>
        <v>0035</v>
      </c>
      <c r="AD54" s="6" t="str">
        <f t="shared" si="34"/>
        <v>0035</v>
      </c>
      <c r="AE54" s="6" t="str">
        <f t="shared" si="35"/>
        <v>0034</v>
      </c>
      <c r="AF54" s="6" t="str">
        <f t="shared" si="36"/>
        <v>0034</v>
      </c>
      <c r="AG54" s="7" t="str">
        <f t="shared" si="17"/>
        <v>0036</v>
      </c>
      <c r="AH54" s="7" t="str">
        <f t="shared" si="18"/>
        <v>0036</v>
      </c>
      <c r="AI54" s="7" t="str">
        <f t="shared" si="19"/>
        <v>0036</v>
      </c>
      <c r="AJ54" s="7" t="str">
        <f t="shared" si="20"/>
        <v>0036</v>
      </c>
      <c r="AK54" s="7" t="str">
        <f t="shared" si="21"/>
        <v>0035</v>
      </c>
      <c r="AL54" s="7" t="str">
        <f t="shared" si="22"/>
        <v>0035</v>
      </c>
      <c r="AM54" s="7" t="str">
        <f t="shared" si="23"/>
        <v>0035</v>
      </c>
      <c r="AN54" s="7" t="str">
        <f t="shared" si="24"/>
        <v>0035</v>
      </c>
      <c r="AQ54">
        <v>54.434901092484004</v>
      </c>
      <c r="AR54" t="e">
        <f t="shared" si="37"/>
        <v>#DIV/0!</v>
      </c>
      <c r="AS54" s="7" t="str">
        <f t="shared" si="27"/>
        <v>0036</v>
      </c>
      <c r="AT54" s="7" t="e">
        <f t="shared" si="28"/>
        <v>#DIV/0!</v>
      </c>
    </row>
    <row r="55" spans="8:46" ht="23.25" x14ac:dyDescent="0.25">
      <c r="H55" s="1" t="s">
        <v>56</v>
      </c>
      <c r="I55" s="1">
        <v>2177.14</v>
      </c>
      <c r="J55" s="1">
        <v>2187.2199999999998</v>
      </c>
      <c r="K55" s="3">
        <v>2197.3000000000002</v>
      </c>
      <c r="L55" s="1">
        <v>2207.38</v>
      </c>
      <c r="M55" s="1">
        <v>2217.46</v>
      </c>
      <c r="N55" s="1">
        <v>2227.54</v>
      </c>
      <c r="O55" s="1">
        <v>2237.62</v>
      </c>
      <c r="P55" s="1">
        <v>2247.6999999999998</v>
      </c>
      <c r="Q55" s="4">
        <f t="shared" si="6"/>
        <v>51.379791836997164</v>
      </c>
      <c r="R55" s="4">
        <f t="shared" si="7"/>
        <v>51.143003447298405</v>
      </c>
      <c r="S55" s="4">
        <f t="shared" si="8"/>
        <v>50.908387566558957</v>
      </c>
      <c r="T55" s="4">
        <f t="shared" si="9"/>
        <v>50.675914432494629</v>
      </c>
      <c r="U55" s="4">
        <f t="shared" si="10"/>
        <v>50.445554823987806</v>
      </c>
      <c r="V55" s="4">
        <f t="shared" si="11"/>
        <v>50.217280048843122</v>
      </c>
      <c r="W55" s="4">
        <f t="shared" si="12"/>
        <v>49.99106193187405</v>
      </c>
      <c r="X55" s="4">
        <f t="shared" si="13"/>
        <v>49.766872803310058</v>
      </c>
      <c r="Y55" s="6" t="str">
        <f t="shared" si="14"/>
        <v>0033</v>
      </c>
      <c r="Z55" s="6" t="str">
        <f t="shared" si="15"/>
        <v>0033</v>
      </c>
      <c r="AA55" s="6" t="str">
        <f t="shared" si="16"/>
        <v>0032</v>
      </c>
      <c r="AB55" s="6" t="str">
        <f t="shared" si="32"/>
        <v>0032</v>
      </c>
      <c r="AC55" s="6" t="str">
        <f t="shared" si="33"/>
        <v>0032</v>
      </c>
      <c r="AD55" s="6" t="str">
        <f t="shared" si="34"/>
        <v>0032</v>
      </c>
      <c r="AE55" s="6" t="str">
        <f t="shared" si="35"/>
        <v>0031</v>
      </c>
      <c r="AF55" s="6" t="str">
        <f t="shared" si="36"/>
        <v>0031</v>
      </c>
      <c r="AG55" s="7" t="str">
        <f t="shared" si="17"/>
        <v>0033</v>
      </c>
      <c r="AH55" s="7" t="str">
        <f t="shared" si="18"/>
        <v>0033</v>
      </c>
      <c r="AI55" s="7" t="str">
        <f t="shared" si="19"/>
        <v>0033</v>
      </c>
      <c r="AJ55" s="7" t="str">
        <f t="shared" si="20"/>
        <v>0033</v>
      </c>
      <c r="AK55" s="7" t="str">
        <f t="shared" si="21"/>
        <v>0032</v>
      </c>
      <c r="AL55" s="7" t="str">
        <f t="shared" si="22"/>
        <v>0032</v>
      </c>
      <c r="AM55" s="7" t="str">
        <f t="shared" si="23"/>
        <v>0032</v>
      </c>
      <c r="AN55" s="7" t="str">
        <f t="shared" si="24"/>
        <v>0032</v>
      </c>
      <c r="AQ55">
        <v>51.379791836997164</v>
      </c>
      <c r="AR55" t="e">
        <f t="shared" si="37"/>
        <v>#DIV/0!</v>
      </c>
      <c r="AS55" s="7" t="str">
        <f t="shared" si="27"/>
        <v>0033</v>
      </c>
      <c r="AT55" s="7" t="e">
        <f t="shared" si="28"/>
        <v>#DIV/0!</v>
      </c>
    </row>
    <row r="56" spans="8:46" ht="20.25" x14ac:dyDescent="0.25">
      <c r="H56" s="1" t="s">
        <v>57</v>
      </c>
      <c r="I56" s="1">
        <v>2306.6</v>
      </c>
      <c r="J56" s="1">
        <v>2317.2800000000002</v>
      </c>
      <c r="K56" s="3">
        <v>2327.96</v>
      </c>
      <c r="L56" s="1">
        <v>2338.64</v>
      </c>
      <c r="M56" s="1">
        <v>2349.3200000000002</v>
      </c>
      <c r="N56" s="1">
        <v>2360</v>
      </c>
      <c r="O56" s="1">
        <v>2370.67</v>
      </c>
      <c r="P56" s="1">
        <v>2381.35</v>
      </c>
      <c r="Q56" s="4">
        <f t="shared" si="6"/>
        <v>48.496054799271654</v>
      </c>
      <c r="R56" s="4">
        <f t="shared" si="7"/>
        <v>48.272543671891178</v>
      </c>
      <c r="S56" s="4">
        <f t="shared" si="8"/>
        <v>48.051083351947625</v>
      </c>
      <c r="T56" s="4">
        <f t="shared" si="9"/>
        <v>47.83164574282489</v>
      </c>
      <c r="U56" s="4">
        <f t="shared" si="10"/>
        <v>47.614203258815316</v>
      </c>
      <c r="V56" s="4">
        <f t="shared" si="11"/>
        <v>47.398728813559323</v>
      </c>
      <c r="W56" s="4">
        <f t="shared" si="12"/>
        <v>47.185394846182724</v>
      </c>
      <c r="X56" s="4">
        <f t="shared" si="13"/>
        <v>46.973775379511622</v>
      </c>
      <c r="Y56" s="6" t="str">
        <f t="shared" si="14"/>
        <v>0030</v>
      </c>
      <c r="Z56" s="6" t="str">
        <f t="shared" si="15"/>
        <v>0030</v>
      </c>
      <c r="AA56" s="6" t="str">
        <f t="shared" si="16"/>
        <v>0030</v>
      </c>
      <c r="AB56" s="6" t="str">
        <f t="shared" si="32"/>
        <v>002F</v>
      </c>
      <c r="AC56" s="6" t="str">
        <f t="shared" si="33"/>
        <v>002F</v>
      </c>
      <c r="AD56" s="6" t="str">
        <f t="shared" si="34"/>
        <v>002F</v>
      </c>
      <c r="AE56" s="6" t="str">
        <f t="shared" si="35"/>
        <v>002F</v>
      </c>
      <c r="AF56" s="6" t="str">
        <f t="shared" si="36"/>
        <v>002E</v>
      </c>
      <c r="AG56" s="7" t="str">
        <f t="shared" si="17"/>
        <v>0030</v>
      </c>
      <c r="AH56" s="7" t="str">
        <f t="shared" si="18"/>
        <v>0030</v>
      </c>
      <c r="AI56" s="7" t="str">
        <f t="shared" si="19"/>
        <v>0030</v>
      </c>
      <c r="AJ56" s="7" t="str">
        <f t="shared" si="20"/>
        <v>0030</v>
      </c>
      <c r="AK56" s="7" t="str">
        <f t="shared" si="21"/>
        <v>0030</v>
      </c>
      <c r="AL56" s="7" t="str">
        <f t="shared" si="22"/>
        <v>002F</v>
      </c>
      <c r="AM56" s="7" t="str">
        <f t="shared" si="23"/>
        <v>002F</v>
      </c>
      <c r="AN56" s="7" t="str">
        <f t="shared" si="24"/>
        <v>002F</v>
      </c>
      <c r="AQ56">
        <v>48.496054799271654</v>
      </c>
      <c r="AR56" t="e">
        <f t="shared" si="37"/>
        <v>#DIV/0!</v>
      </c>
      <c r="AS56" s="7" t="str">
        <f t="shared" si="27"/>
        <v>0030</v>
      </c>
      <c r="AT56" s="7" t="e">
        <f t="shared" si="28"/>
        <v>#DIV/0!</v>
      </c>
    </row>
    <row r="57" spans="8:46" ht="23.25" x14ac:dyDescent="0.25">
      <c r="H57" s="1" t="s">
        <v>58</v>
      </c>
      <c r="I57" s="1">
        <v>2443.7600000000002</v>
      </c>
      <c r="J57" s="1">
        <v>2455.0700000000002</v>
      </c>
      <c r="K57" s="3">
        <v>2466.39</v>
      </c>
      <c r="L57" s="1">
        <v>2477.6999999999998</v>
      </c>
      <c r="M57" s="1">
        <v>2489.02</v>
      </c>
      <c r="N57" s="1">
        <v>2500.33</v>
      </c>
      <c r="O57" s="1">
        <v>2511.64</v>
      </c>
      <c r="P57" s="1">
        <v>2522.96</v>
      </c>
      <c r="Q57" s="4">
        <f t="shared" si="6"/>
        <v>45.774134939601268</v>
      </c>
      <c r="R57" s="4">
        <f t="shared" si="7"/>
        <v>45.563262961952205</v>
      </c>
      <c r="S57" s="4">
        <f t="shared" si="8"/>
        <v>45.354141072579765</v>
      </c>
      <c r="T57" s="4">
        <f t="shared" si="9"/>
        <v>45.147112241191429</v>
      </c>
      <c r="U57" s="4">
        <f t="shared" si="10"/>
        <v>44.94178431671903</v>
      </c>
      <c r="V57" s="4">
        <f t="shared" si="11"/>
        <v>44.738494518723527</v>
      </c>
      <c r="W57" s="4">
        <f t="shared" si="12"/>
        <v>44.537035562421366</v>
      </c>
      <c r="X57" s="4">
        <f t="shared" si="13"/>
        <v>44.337207090084661</v>
      </c>
      <c r="Y57" s="6" t="str">
        <f t="shared" si="14"/>
        <v>002D</v>
      </c>
      <c r="Z57" s="6" t="str">
        <f t="shared" si="15"/>
        <v>002D</v>
      </c>
      <c r="AA57" s="6" t="str">
        <f t="shared" si="16"/>
        <v>002D</v>
      </c>
      <c r="AB57" s="6" t="str">
        <f t="shared" si="32"/>
        <v>002D</v>
      </c>
      <c r="AC57" s="6" t="str">
        <f t="shared" si="33"/>
        <v>002C</v>
      </c>
      <c r="AD57" s="6" t="str">
        <f t="shared" si="34"/>
        <v>002C</v>
      </c>
      <c r="AE57" s="6" t="str">
        <f t="shared" si="35"/>
        <v>002C</v>
      </c>
      <c r="AF57" s="6" t="str">
        <f t="shared" si="36"/>
        <v>002C</v>
      </c>
      <c r="AG57" s="7" t="str">
        <f t="shared" si="17"/>
        <v>002E</v>
      </c>
      <c r="AH57" s="7" t="str">
        <f t="shared" si="18"/>
        <v>002E</v>
      </c>
      <c r="AI57" s="7" t="str">
        <f t="shared" si="19"/>
        <v>002D</v>
      </c>
      <c r="AJ57" s="7" t="str">
        <f t="shared" si="20"/>
        <v>002D</v>
      </c>
      <c r="AK57" s="7" t="str">
        <f t="shared" si="21"/>
        <v>002D</v>
      </c>
      <c r="AL57" s="7" t="str">
        <f t="shared" si="22"/>
        <v>002D</v>
      </c>
      <c r="AM57" s="7" t="str">
        <f t="shared" si="23"/>
        <v>002D</v>
      </c>
      <c r="AN57" s="7" t="str">
        <f t="shared" si="24"/>
        <v>002C</v>
      </c>
      <c r="AQ57">
        <v>45.774134939601268</v>
      </c>
      <c r="AR57" t="e">
        <f t="shared" si="37"/>
        <v>#DIV/0!</v>
      </c>
      <c r="AS57" s="7" t="str">
        <f t="shared" si="27"/>
        <v>002E</v>
      </c>
      <c r="AT57" s="7" t="e">
        <f t="shared" si="28"/>
        <v>#DIV/0!</v>
      </c>
    </row>
    <row r="58" spans="8:46" ht="20.25" x14ac:dyDescent="0.25">
      <c r="H58" s="1" t="s">
        <v>59</v>
      </c>
      <c r="I58" s="1">
        <v>2589.0700000000002</v>
      </c>
      <c r="J58" s="1">
        <v>2601.06</v>
      </c>
      <c r="K58" s="3">
        <v>2613.0500000000002</v>
      </c>
      <c r="L58" s="1">
        <v>2625.03</v>
      </c>
      <c r="M58" s="1">
        <v>2637.02</v>
      </c>
      <c r="N58" s="1">
        <v>2649.01</v>
      </c>
      <c r="O58" s="1">
        <v>2660.99</v>
      </c>
      <c r="P58" s="1">
        <v>2672.98</v>
      </c>
      <c r="Q58" s="4">
        <f t="shared" si="6"/>
        <v>43.205089086042477</v>
      </c>
      <c r="R58" s="4">
        <f t="shared" si="7"/>
        <v>43.005928352287143</v>
      </c>
      <c r="S58" s="4">
        <f t="shared" si="8"/>
        <v>42.808595319645619</v>
      </c>
      <c r="T58" s="4">
        <f t="shared" si="9"/>
        <v>42.613227277402544</v>
      </c>
      <c r="U58" s="4">
        <f t="shared" si="10"/>
        <v>42.419473496598435</v>
      </c>
      <c r="V58" s="4">
        <f t="shared" si="11"/>
        <v>42.227473659971082</v>
      </c>
      <c r="W58" s="4">
        <f t="shared" si="12"/>
        <v>42.037362034430799</v>
      </c>
      <c r="X58" s="4">
        <f t="shared" si="13"/>
        <v>41.848797970804121</v>
      </c>
      <c r="Y58" s="6" t="str">
        <f t="shared" si="14"/>
        <v>002B</v>
      </c>
      <c r="Z58" s="6" t="str">
        <f t="shared" si="15"/>
        <v>002B</v>
      </c>
      <c r="AA58" s="6" t="str">
        <f t="shared" si="16"/>
        <v>002A</v>
      </c>
      <c r="AB58" s="6" t="str">
        <f t="shared" si="32"/>
        <v>002A</v>
      </c>
      <c r="AC58" s="6" t="str">
        <f t="shared" si="33"/>
        <v>002A</v>
      </c>
      <c r="AD58" s="6" t="str">
        <f t="shared" si="34"/>
        <v>002A</v>
      </c>
      <c r="AE58" s="6" t="str">
        <f t="shared" si="35"/>
        <v>002A</v>
      </c>
      <c r="AF58" s="6" t="str">
        <f t="shared" si="36"/>
        <v>0029</v>
      </c>
      <c r="AG58" s="7" t="str">
        <f t="shared" si="17"/>
        <v>002B</v>
      </c>
      <c r="AH58" s="7" t="str">
        <f t="shared" si="18"/>
        <v>002B</v>
      </c>
      <c r="AI58" s="7" t="str">
        <f t="shared" si="19"/>
        <v>002B</v>
      </c>
      <c r="AJ58" s="7" t="str">
        <f t="shared" si="20"/>
        <v>002B</v>
      </c>
      <c r="AK58" s="7" t="str">
        <f t="shared" si="21"/>
        <v>002A</v>
      </c>
      <c r="AL58" s="7" t="str">
        <f t="shared" si="22"/>
        <v>002A</v>
      </c>
      <c r="AM58" s="7" t="str">
        <f t="shared" si="23"/>
        <v>002A</v>
      </c>
      <c r="AN58" s="7" t="str">
        <f t="shared" si="24"/>
        <v>002A</v>
      </c>
      <c r="AQ58">
        <v>43.205089086042477</v>
      </c>
      <c r="AR58" t="e">
        <f t="shared" si="37"/>
        <v>#DIV/0!</v>
      </c>
      <c r="AS58" s="7" t="str">
        <f t="shared" si="27"/>
        <v>002B</v>
      </c>
      <c r="AT58" s="7" t="e">
        <f t="shared" si="28"/>
        <v>#DIV/0!</v>
      </c>
    </row>
    <row r="59" spans="8:46" ht="20.25" x14ac:dyDescent="0.25">
      <c r="H59" s="1" t="s">
        <v>60</v>
      </c>
      <c r="I59" s="1">
        <v>2743.03</v>
      </c>
      <c r="J59" s="1">
        <v>2755.73</v>
      </c>
      <c r="K59" s="3">
        <v>2768.43</v>
      </c>
      <c r="L59" s="1">
        <v>2781.13</v>
      </c>
      <c r="M59" s="1">
        <v>2793.83</v>
      </c>
      <c r="N59" s="1">
        <v>2806.52</v>
      </c>
      <c r="O59" s="1">
        <v>2819.22</v>
      </c>
      <c r="P59" s="1">
        <v>2831.92</v>
      </c>
      <c r="Q59" s="4">
        <f t="shared" si="6"/>
        <v>40.780086254980802</v>
      </c>
      <c r="R59" s="4">
        <f t="shared" si="7"/>
        <v>40.592147997082442</v>
      </c>
      <c r="S59" s="4">
        <f t="shared" si="8"/>
        <v>40.405934049262584</v>
      </c>
      <c r="T59" s="4">
        <f t="shared" si="9"/>
        <v>40.22142078939136</v>
      </c>
      <c r="U59" s="4">
        <f t="shared" si="10"/>
        <v>40.038585024858349</v>
      </c>
      <c r="V59" s="4">
        <f t="shared" si="11"/>
        <v>39.857546000028506</v>
      </c>
      <c r="W59" s="4">
        <f t="shared" si="12"/>
        <v>39.677996041458279</v>
      </c>
      <c r="X59" s="4">
        <f t="shared" si="13"/>
        <v>39.500056498771151</v>
      </c>
      <c r="Y59" s="6" t="str">
        <f t="shared" si="14"/>
        <v>0028</v>
      </c>
      <c r="Z59" s="6" t="str">
        <f t="shared" si="15"/>
        <v>0028</v>
      </c>
      <c r="AA59" s="6" t="str">
        <f t="shared" si="16"/>
        <v>0028</v>
      </c>
      <c r="AB59" s="6" t="str">
        <f t="shared" si="32"/>
        <v>0028</v>
      </c>
      <c r="AC59" s="6" t="str">
        <f t="shared" si="33"/>
        <v>0028</v>
      </c>
      <c r="AD59" s="6" t="str">
        <f t="shared" si="34"/>
        <v>0027</v>
      </c>
      <c r="AE59" s="6" t="str">
        <f t="shared" si="35"/>
        <v>0027</v>
      </c>
      <c r="AF59" s="6" t="str">
        <f t="shared" si="36"/>
        <v>0027</v>
      </c>
      <c r="AG59" s="7" t="str">
        <f t="shared" si="17"/>
        <v>0029</v>
      </c>
      <c r="AH59" s="7" t="str">
        <f t="shared" si="18"/>
        <v>0029</v>
      </c>
      <c r="AI59" s="7" t="str">
        <f t="shared" si="19"/>
        <v>0028</v>
      </c>
      <c r="AJ59" s="7" t="str">
        <f t="shared" si="20"/>
        <v>0028</v>
      </c>
      <c r="AK59" s="7" t="str">
        <f t="shared" si="21"/>
        <v>0028</v>
      </c>
      <c r="AL59" s="7" t="str">
        <f t="shared" si="22"/>
        <v>0028</v>
      </c>
      <c r="AM59" s="7" t="str">
        <f t="shared" si="23"/>
        <v>0028</v>
      </c>
      <c r="AN59" s="7" t="str">
        <f t="shared" si="24"/>
        <v>0028</v>
      </c>
      <c r="AQ59">
        <v>40.780086254980802</v>
      </c>
      <c r="AR59" t="e">
        <f t="shared" si="37"/>
        <v>#DIV/0!</v>
      </c>
      <c r="AS59" s="7" t="str">
        <f t="shared" si="27"/>
        <v>0029</v>
      </c>
      <c r="AT59" s="7" t="e">
        <f t="shared" si="28"/>
        <v>#DIV/0!</v>
      </c>
    </row>
    <row r="60" spans="8:46" ht="23.25" x14ac:dyDescent="0.25">
      <c r="H60" s="1" t="s">
        <v>61</v>
      </c>
      <c r="I60" s="1">
        <v>2906.14</v>
      </c>
      <c r="J60" s="1">
        <v>2919.59</v>
      </c>
      <c r="K60" s="3">
        <v>2933.05</v>
      </c>
      <c r="L60" s="1">
        <v>2946.5</v>
      </c>
      <c r="M60" s="1">
        <v>2959.96</v>
      </c>
      <c r="N60" s="1">
        <v>2973.41</v>
      </c>
      <c r="O60" s="1">
        <v>2986.86</v>
      </c>
      <c r="P60" s="1">
        <v>3000.32</v>
      </c>
      <c r="Q60" s="4">
        <f t="shared" si="6"/>
        <v>38.491263325235536</v>
      </c>
      <c r="R60" s="4">
        <f t="shared" si="7"/>
        <v>38.31394134107871</v>
      </c>
      <c r="S60" s="4">
        <f t="shared" si="8"/>
        <v>38.138115613439929</v>
      </c>
      <c r="T60" s="4">
        <f t="shared" si="9"/>
        <v>37.964025114542679</v>
      </c>
      <c r="U60" s="4">
        <f t="shared" si="10"/>
        <v>37.791389072825311</v>
      </c>
      <c r="V60" s="4">
        <f t="shared" si="11"/>
        <v>37.620442522221964</v>
      </c>
      <c r="W60" s="4">
        <f t="shared" si="12"/>
        <v>37.451035535646128</v>
      </c>
      <c r="X60" s="4">
        <f t="shared" si="13"/>
        <v>37.283023144197948</v>
      </c>
      <c r="Y60" s="6" t="str">
        <f t="shared" si="14"/>
        <v>0026</v>
      </c>
      <c r="Z60" s="6" t="str">
        <f t="shared" si="15"/>
        <v>0026</v>
      </c>
      <c r="AA60" s="6" t="str">
        <f t="shared" si="16"/>
        <v>0026</v>
      </c>
      <c r="AB60" s="6" t="str">
        <f t="shared" si="32"/>
        <v>0025</v>
      </c>
      <c r="AC60" s="6" t="str">
        <f t="shared" si="33"/>
        <v>0025</v>
      </c>
      <c r="AD60" s="6" t="str">
        <f t="shared" si="34"/>
        <v>0025</v>
      </c>
      <c r="AE60" s="6" t="str">
        <f t="shared" si="35"/>
        <v>0025</v>
      </c>
      <c r="AF60" s="6" t="str">
        <f t="shared" si="36"/>
        <v>0025</v>
      </c>
      <c r="AG60" s="7" t="str">
        <f t="shared" si="17"/>
        <v>0026</v>
      </c>
      <c r="AH60" s="7" t="str">
        <f t="shared" si="18"/>
        <v>0026</v>
      </c>
      <c r="AI60" s="7" t="str">
        <f t="shared" si="19"/>
        <v>0026</v>
      </c>
      <c r="AJ60" s="7" t="str">
        <f t="shared" si="20"/>
        <v>0026</v>
      </c>
      <c r="AK60" s="7" t="str">
        <f t="shared" si="21"/>
        <v>0026</v>
      </c>
      <c r="AL60" s="7" t="str">
        <f t="shared" si="22"/>
        <v>0026</v>
      </c>
      <c r="AM60" s="7" t="str">
        <f t="shared" si="23"/>
        <v>0025</v>
      </c>
      <c r="AN60" s="7" t="str">
        <f t="shared" si="24"/>
        <v>0025</v>
      </c>
      <c r="AQ60">
        <v>38.491263325235536</v>
      </c>
      <c r="AR60" t="e">
        <f t="shared" si="37"/>
        <v>#DIV/0!</v>
      </c>
      <c r="AS60" s="7" t="str">
        <f t="shared" si="27"/>
        <v>0026</v>
      </c>
      <c r="AT60" s="7" t="e">
        <f t="shared" si="28"/>
        <v>#DIV/0!</v>
      </c>
    </row>
    <row r="61" spans="8:46" ht="20.25" x14ac:dyDescent="0.25">
      <c r="H61" s="1" t="s">
        <v>62</v>
      </c>
      <c r="I61" s="1">
        <v>3078.95</v>
      </c>
      <c r="J61" s="1">
        <v>3093.2</v>
      </c>
      <c r="K61" s="3">
        <v>3107.45</v>
      </c>
      <c r="L61" s="1">
        <v>3121.71</v>
      </c>
      <c r="M61" s="1">
        <v>3135.96</v>
      </c>
      <c r="N61" s="1">
        <v>3150.22</v>
      </c>
      <c r="O61" s="1">
        <v>3164.47</v>
      </c>
      <c r="P61" s="1">
        <v>3178.73</v>
      </c>
      <c r="Q61" s="4">
        <f t="shared" si="6"/>
        <v>36.330892024878615</v>
      </c>
      <c r="R61" s="4">
        <f t="shared" si="7"/>
        <v>36.163519979309456</v>
      </c>
      <c r="S61" s="4">
        <f t="shared" si="8"/>
        <v>35.997682987658692</v>
      </c>
      <c r="T61" s="4">
        <f t="shared" si="9"/>
        <v>35.833245240589292</v>
      </c>
      <c r="U61" s="4">
        <f t="shared" si="10"/>
        <v>35.670416714498906</v>
      </c>
      <c r="V61" s="4">
        <f t="shared" si="11"/>
        <v>35.508948581368919</v>
      </c>
      <c r="W61" s="4">
        <f t="shared" si="12"/>
        <v>35.349047391822332</v>
      </c>
      <c r="X61" s="4">
        <f t="shared" si="13"/>
        <v>35.190469149628939</v>
      </c>
      <c r="Y61" s="6" t="str">
        <f t="shared" si="14"/>
        <v>0024</v>
      </c>
      <c r="Z61" s="6" t="str">
        <f t="shared" si="15"/>
        <v>0024</v>
      </c>
      <c r="AA61" s="6" t="str">
        <f t="shared" si="16"/>
        <v>0023</v>
      </c>
      <c r="AB61" s="6" t="str">
        <f t="shared" si="32"/>
        <v>0023</v>
      </c>
      <c r="AC61" s="6" t="str">
        <f t="shared" si="33"/>
        <v>0023</v>
      </c>
      <c r="AD61" s="6" t="str">
        <f t="shared" si="34"/>
        <v>0023</v>
      </c>
      <c r="AE61" s="6" t="str">
        <f t="shared" si="35"/>
        <v>0023</v>
      </c>
      <c r="AF61" s="6" t="str">
        <f t="shared" si="36"/>
        <v>0023</v>
      </c>
      <c r="AG61" s="7" t="str">
        <f t="shared" si="17"/>
        <v>0024</v>
      </c>
      <c r="AH61" s="7" t="str">
        <f t="shared" si="18"/>
        <v>0024</v>
      </c>
      <c r="AI61" s="7" t="str">
        <f t="shared" si="19"/>
        <v>0024</v>
      </c>
      <c r="AJ61" s="7" t="str">
        <f t="shared" si="20"/>
        <v>0024</v>
      </c>
      <c r="AK61" s="7" t="str">
        <f t="shared" si="21"/>
        <v>0024</v>
      </c>
      <c r="AL61" s="7" t="str">
        <f t="shared" si="22"/>
        <v>0024</v>
      </c>
      <c r="AM61" s="7" t="str">
        <f t="shared" si="23"/>
        <v>0023</v>
      </c>
      <c r="AN61" s="7" t="str">
        <f t="shared" si="24"/>
        <v>0023</v>
      </c>
      <c r="AQ61">
        <v>36.330892024878615</v>
      </c>
      <c r="AR61" t="e">
        <f t="shared" si="37"/>
        <v>#DIV/0!</v>
      </c>
      <c r="AS61" s="7" t="str">
        <f t="shared" si="27"/>
        <v>0024</v>
      </c>
      <c r="AT61" s="7" t="e">
        <f t="shared" si="28"/>
        <v>#DIV/0!</v>
      </c>
    </row>
    <row r="62" spans="8:46" ht="23.25" x14ac:dyDescent="0.25">
      <c r="H62" s="1" t="s">
        <v>63</v>
      </c>
      <c r="I62" s="1">
        <v>3262.03</v>
      </c>
      <c r="J62" s="1">
        <v>3277.13</v>
      </c>
      <c r="K62" s="3">
        <v>3292.23</v>
      </c>
      <c r="L62" s="1">
        <v>3307.34</v>
      </c>
      <c r="M62" s="1">
        <v>3322.44</v>
      </c>
      <c r="N62" s="1">
        <v>3337.54</v>
      </c>
      <c r="O62" s="1">
        <v>3352.64</v>
      </c>
      <c r="P62" s="1">
        <v>3367.74</v>
      </c>
      <c r="Q62" s="4">
        <f t="shared" si="6"/>
        <v>34.291836678387384</v>
      </c>
      <c r="R62" s="4">
        <f t="shared" si="7"/>
        <v>34.133830516335941</v>
      </c>
      <c r="S62" s="4">
        <f t="shared" si="8"/>
        <v>33.977273762768704</v>
      </c>
      <c r="T62" s="4">
        <f t="shared" si="9"/>
        <v>33.822044301462803</v>
      </c>
      <c r="U62" s="4">
        <f t="shared" si="10"/>
        <v>33.668328096218438</v>
      </c>
      <c r="V62" s="4">
        <f t="shared" si="11"/>
        <v>33.516002804460769</v>
      </c>
      <c r="W62" s="4">
        <f t="shared" si="12"/>
        <v>33.365049632528397</v>
      </c>
      <c r="X62" s="4">
        <f t="shared" si="13"/>
        <v>33.21545012382191</v>
      </c>
      <c r="Y62" s="6" t="str">
        <f t="shared" si="14"/>
        <v>0022</v>
      </c>
      <c r="Z62" s="6" t="str">
        <f t="shared" si="15"/>
        <v>0022</v>
      </c>
      <c r="AA62" s="6" t="str">
        <f t="shared" si="16"/>
        <v>0021</v>
      </c>
      <c r="AB62" s="6" t="str">
        <f t="shared" si="32"/>
        <v>0021</v>
      </c>
      <c r="AC62" s="6" t="str">
        <f t="shared" si="33"/>
        <v>0021</v>
      </c>
      <c r="AD62" s="6" t="str">
        <f t="shared" si="34"/>
        <v>0021</v>
      </c>
      <c r="AE62" s="6" t="str">
        <f t="shared" si="35"/>
        <v>0021</v>
      </c>
      <c r="AF62" s="6" t="str">
        <f t="shared" si="36"/>
        <v>0021</v>
      </c>
      <c r="AG62" s="7" t="str">
        <f t="shared" si="17"/>
        <v>0022</v>
      </c>
      <c r="AH62" s="7" t="str">
        <f t="shared" si="18"/>
        <v>0022</v>
      </c>
      <c r="AI62" s="7" t="str">
        <f t="shared" si="19"/>
        <v>0022</v>
      </c>
      <c r="AJ62" s="7" t="str">
        <f t="shared" si="20"/>
        <v>0022</v>
      </c>
      <c r="AK62" s="7" t="str">
        <f t="shared" si="21"/>
        <v>0022</v>
      </c>
      <c r="AL62" s="7" t="str">
        <f t="shared" si="22"/>
        <v>0022</v>
      </c>
      <c r="AM62" s="7" t="str">
        <f t="shared" si="23"/>
        <v>0021</v>
      </c>
      <c r="AN62" s="7" t="str">
        <f t="shared" si="24"/>
        <v>0021</v>
      </c>
      <c r="AQ62">
        <v>34.291836678387384</v>
      </c>
      <c r="AR62" t="e">
        <f t="shared" si="37"/>
        <v>#DIV/0!</v>
      </c>
      <c r="AS62" s="7" t="str">
        <f t="shared" si="27"/>
        <v>0022</v>
      </c>
      <c r="AT62" s="7" t="e">
        <f t="shared" si="28"/>
        <v>#DIV/0!</v>
      </c>
    </row>
    <row r="63" spans="8:46" ht="20.25" x14ac:dyDescent="0.25">
      <c r="H63" s="1" t="s">
        <v>64</v>
      </c>
      <c r="I63" s="1">
        <v>3456</v>
      </c>
      <c r="J63" s="1">
        <v>3472</v>
      </c>
      <c r="K63" s="3">
        <v>3488</v>
      </c>
      <c r="L63" s="1">
        <v>3504</v>
      </c>
      <c r="M63" s="1">
        <v>3520</v>
      </c>
      <c r="N63" s="1">
        <v>3536</v>
      </c>
      <c r="O63" s="1">
        <v>3552</v>
      </c>
      <c r="P63" s="1">
        <v>3568</v>
      </c>
      <c r="Q63" s="4">
        <f t="shared" si="6"/>
        <v>32.3671875</v>
      </c>
      <c r="R63" s="4">
        <f t="shared" si="7"/>
        <v>32.218029953917053</v>
      </c>
      <c r="S63" s="4">
        <f t="shared" si="8"/>
        <v>32.070240825688074</v>
      </c>
      <c r="T63" s="4">
        <f t="shared" si="9"/>
        <v>31.923801369863014</v>
      </c>
      <c r="U63" s="4">
        <f t="shared" si="10"/>
        <v>31.778693181818181</v>
      </c>
      <c r="V63" s="4">
        <f t="shared" si="11"/>
        <v>31.634898190045249</v>
      </c>
      <c r="W63" s="4">
        <f t="shared" si="12"/>
        <v>31.492398648648649</v>
      </c>
      <c r="X63" s="4">
        <f t="shared" si="13"/>
        <v>31.351177130044842</v>
      </c>
      <c r="Y63" s="6" t="str">
        <f t="shared" si="14"/>
        <v>0020</v>
      </c>
      <c r="Z63" s="6" t="str">
        <f t="shared" si="15"/>
        <v>0020</v>
      </c>
      <c r="AA63" s="6" t="str">
        <f t="shared" si="16"/>
        <v>0020</v>
      </c>
      <c r="AB63" s="6" t="str">
        <f t="shared" si="32"/>
        <v>001F</v>
      </c>
      <c r="AC63" s="6" t="str">
        <f t="shared" si="33"/>
        <v>001F</v>
      </c>
      <c r="AD63" s="6" t="str">
        <f t="shared" si="34"/>
        <v>001F</v>
      </c>
      <c r="AE63" s="6" t="str">
        <f t="shared" si="35"/>
        <v>001F</v>
      </c>
      <c r="AF63" s="6" t="str">
        <f t="shared" si="36"/>
        <v>001F</v>
      </c>
      <c r="AG63" s="7" t="str">
        <f t="shared" si="17"/>
        <v>0020</v>
      </c>
      <c r="AH63" s="7" t="str">
        <f t="shared" si="18"/>
        <v>0020</v>
      </c>
      <c r="AI63" s="7" t="str">
        <f t="shared" si="19"/>
        <v>0020</v>
      </c>
      <c r="AJ63" s="7" t="str">
        <f t="shared" si="20"/>
        <v>0020</v>
      </c>
      <c r="AK63" s="7" t="str">
        <f t="shared" si="21"/>
        <v>0020</v>
      </c>
      <c r="AL63" s="7" t="str">
        <f t="shared" si="22"/>
        <v>0020</v>
      </c>
      <c r="AM63" s="7" t="str">
        <f t="shared" si="23"/>
        <v>001F</v>
      </c>
      <c r="AN63" s="7" t="str">
        <f t="shared" si="24"/>
        <v>001F</v>
      </c>
      <c r="AQ63">
        <v>32.3671875</v>
      </c>
      <c r="AR63" t="e">
        <f t="shared" si="37"/>
        <v>#DIV/0!</v>
      </c>
      <c r="AS63" s="7" t="str">
        <f t="shared" si="27"/>
        <v>0020</v>
      </c>
      <c r="AT63" s="7" t="e">
        <f t="shared" si="28"/>
        <v>#DIV/0!</v>
      </c>
    </row>
    <row r="64" spans="8:46" ht="23.25" x14ac:dyDescent="0.25">
      <c r="H64" s="1" t="s">
        <v>65</v>
      </c>
      <c r="I64" s="1">
        <v>3661.5</v>
      </c>
      <c r="J64" s="1">
        <v>3678.46</v>
      </c>
      <c r="K64" s="3">
        <v>3695.41</v>
      </c>
      <c r="L64" s="1">
        <v>3712.36</v>
      </c>
      <c r="M64" s="1">
        <v>3729.31</v>
      </c>
      <c r="N64" s="1">
        <v>3746.26</v>
      </c>
      <c r="O64" s="1">
        <v>3763.21</v>
      </c>
      <c r="P64" s="1">
        <v>3780.16</v>
      </c>
      <c r="Q64" s="4">
        <f t="shared" si="6"/>
        <v>30.550594018844734</v>
      </c>
      <c r="R64" s="4">
        <f t="shared" si="7"/>
        <v>30.409736683285939</v>
      </c>
      <c r="S64" s="4">
        <f t="shared" si="8"/>
        <v>30.270254180185692</v>
      </c>
      <c r="T64" s="4">
        <f t="shared" si="9"/>
        <v>30.132045383529615</v>
      </c>
      <c r="U64" s="4">
        <f t="shared" si="10"/>
        <v>29.995092926037255</v>
      </c>
      <c r="V64" s="4">
        <f t="shared" si="11"/>
        <v>29.859379754742061</v>
      </c>
      <c r="W64" s="4">
        <f t="shared" si="12"/>
        <v>29.724889123912831</v>
      </c>
      <c r="X64" s="4">
        <f t="shared" si="13"/>
        <v>29.59160458816558</v>
      </c>
      <c r="Y64" s="6" t="str">
        <f t="shared" si="14"/>
        <v>001E</v>
      </c>
      <c r="Z64" s="6" t="str">
        <f t="shared" si="15"/>
        <v>001E</v>
      </c>
      <c r="AA64" s="6" t="str">
        <f t="shared" si="16"/>
        <v>001E</v>
      </c>
      <c r="AB64" s="6" t="str">
        <f t="shared" si="32"/>
        <v>001E</v>
      </c>
      <c r="AC64" s="6" t="str">
        <f t="shared" si="33"/>
        <v>001D</v>
      </c>
      <c r="AD64" s="6" t="str">
        <f t="shared" si="34"/>
        <v>001D</v>
      </c>
      <c r="AE64" s="6" t="str">
        <f t="shared" si="35"/>
        <v>001D</v>
      </c>
      <c r="AF64" s="6" t="str">
        <f t="shared" si="36"/>
        <v>001D</v>
      </c>
      <c r="AG64" s="7" t="str">
        <f t="shared" si="17"/>
        <v>001F</v>
      </c>
      <c r="AH64" s="7" t="str">
        <f t="shared" si="18"/>
        <v>001E</v>
      </c>
      <c r="AI64" s="7" t="str">
        <f t="shared" si="19"/>
        <v>001E</v>
      </c>
      <c r="AJ64" s="7" t="str">
        <f t="shared" si="20"/>
        <v>001E</v>
      </c>
      <c r="AK64" s="7" t="str">
        <f t="shared" si="21"/>
        <v>001E</v>
      </c>
      <c r="AL64" s="7" t="str">
        <f t="shared" si="22"/>
        <v>001E</v>
      </c>
      <c r="AM64" s="7" t="str">
        <f t="shared" si="23"/>
        <v>001E</v>
      </c>
      <c r="AN64" s="7" t="str">
        <f t="shared" si="24"/>
        <v>001E</v>
      </c>
      <c r="AQ64">
        <v>30.550594018844734</v>
      </c>
      <c r="AR64" t="e">
        <f t="shared" si="37"/>
        <v>#DIV/0!</v>
      </c>
      <c r="AS64" s="7" t="str">
        <f t="shared" si="27"/>
        <v>001F</v>
      </c>
      <c r="AT64" s="7" t="e">
        <f t="shared" si="28"/>
        <v>#DIV/0!</v>
      </c>
    </row>
    <row r="65" spans="8:46" ht="20.25" x14ac:dyDescent="0.25">
      <c r="H65" s="1" t="s">
        <v>66</v>
      </c>
      <c r="I65" s="1">
        <v>3879.23</v>
      </c>
      <c r="J65" s="1">
        <v>3897.19</v>
      </c>
      <c r="K65" s="3">
        <v>3915.15</v>
      </c>
      <c r="L65" s="1">
        <v>3933.11</v>
      </c>
      <c r="M65" s="1">
        <v>3951.07</v>
      </c>
      <c r="N65" s="1">
        <v>3969.03</v>
      </c>
      <c r="O65" s="1">
        <v>3986.99</v>
      </c>
      <c r="P65" s="1">
        <v>4004.95</v>
      </c>
      <c r="Q65" s="4">
        <f t="shared" si="6"/>
        <v>28.835877223057153</v>
      </c>
      <c r="R65" s="4">
        <f t="shared" si="7"/>
        <v>28.702988563554765</v>
      </c>
      <c r="S65" s="4">
        <f t="shared" si="8"/>
        <v>28.571319106547641</v>
      </c>
      <c r="T65" s="4">
        <f t="shared" si="9"/>
        <v>28.440852150079706</v>
      </c>
      <c r="U65" s="4">
        <f t="shared" si="10"/>
        <v>28.311571295876814</v>
      </c>
      <c r="V65" s="4">
        <f t="shared" si="11"/>
        <v>28.183460442475869</v>
      </c>
      <c r="W65" s="4">
        <f t="shared" si="12"/>
        <v>28.056503778539703</v>
      </c>
      <c r="X65" s="4">
        <f t="shared" si="13"/>
        <v>27.930685776351766</v>
      </c>
      <c r="Y65" s="6" t="str">
        <f t="shared" si="14"/>
        <v>001C</v>
      </c>
      <c r="Z65" s="6" t="str">
        <f t="shared" si="15"/>
        <v>001C</v>
      </c>
      <c r="AA65" s="6" t="str">
        <f t="shared" si="16"/>
        <v>001C</v>
      </c>
      <c r="AB65" s="6" t="str">
        <f t="shared" si="32"/>
        <v>001C</v>
      </c>
      <c r="AC65" s="6" t="str">
        <f t="shared" si="33"/>
        <v>001C</v>
      </c>
      <c r="AD65" s="6" t="str">
        <f t="shared" si="34"/>
        <v>001C</v>
      </c>
      <c r="AE65" s="6" t="str">
        <f t="shared" si="35"/>
        <v>001C</v>
      </c>
      <c r="AF65" s="6" t="str">
        <f t="shared" si="36"/>
        <v>001B</v>
      </c>
      <c r="AG65" s="7" t="str">
        <f t="shared" si="17"/>
        <v>001D</v>
      </c>
      <c r="AH65" s="7" t="str">
        <f t="shared" si="18"/>
        <v>001D</v>
      </c>
      <c r="AI65" s="7" t="str">
        <f t="shared" si="19"/>
        <v>001D</v>
      </c>
      <c r="AJ65" s="7" t="str">
        <f t="shared" si="20"/>
        <v>001C</v>
      </c>
      <c r="AK65" s="7" t="str">
        <f t="shared" si="21"/>
        <v>001C</v>
      </c>
      <c r="AL65" s="7" t="str">
        <f t="shared" si="22"/>
        <v>001C</v>
      </c>
      <c r="AM65" s="7" t="str">
        <f t="shared" si="23"/>
        <v>001C</v>
      </c>
      <c r="AN65" s="7" t="str">
        <f t="shared" si="24"/>
        <v>001C</v>
      </c>
      <c r="AQ65">
        <v>28.835877223057153</v>
      </c>
      <c r="AR65" t="e">
        <f t="shared" si="37"/>
        <v>#DIV/0!</v>
      </c>
      <c r="AS65" s="7" t="str">
        <f t="shared" si="27"/>
        <v>001D</v>
      </c>
      <c r="AT65" s="7" t="e">
        <f t="shared" si="28"/>
        <v>#DIV/0!</v>
      </c>
    </row>
    <row r="66" spans="8:46" ht="20.25" x14ac:dyDescent="0.25">
      <c r="H66" s="1" t="s">
        <v>67</v>
      </c>
      <c r="I66" s="1">
        <v>4109.8999999999996</v>
      </c>
      <c r="J66" s="1">
        <v>4128.93</v>
      </c>
      <c r="K66" s="3">
        <v>4147.95</v>
      </c>
      <c r="L66" s="1">
        <v>4166.9799999999996</v>
      </c>
      <c r="M66" s="1">
        <v>4186.01</v>
      </c>
      <c r="N66" s="1">
        <v>4205.03</v>
      </c>
      <c r="O66" s="1">
        <v>4224.0600000000004</v>
      </c>
      <c r="P66" s="1">
        <v>4243.09</v>
      </c>
      <c r="Q66" s="4">
        <f t="shared" si="6"/>
        <v>27.217450546242002</v>
      </c>
      <c r="R66" s="4">
        <f t="shared" si="7"/>
        <v>27.092006887983082</v>
      </c>
      <c r="S66" s="4">
        <f t="shared" si="8"/>
        <v>26.967779264455938</v>
      </c>
      <c r="T66" s="4">
        <f t="shared" si="9"/>
        <v>26.844621284479409</v>
      </c>
      <c r="U66" s="4">
        <f t="shared" si="10"/>
        <v>26.722583080307977</v>
      </c>
      <c r="V66" s="4">
        <f t="shared" si="11"/>
        <v>26.601712710729771</v>
      </c>
      <c r="W66" s="4">
        <f t="shared" si="12"/>
        <v>26.481868155281884</v>
      </c>
      <c r="X66" s="4">
        <f t="shared" si="13"/>
        <v>26.363098590885414</v>
      </c>
      <c r="Y66" s="6" t="str">
        <f t="shared" si="14"/>
        <v>001B</v>
      </c>
      <c r="Z66" s="6" t="str">
        <f t="shared" si="15"/>
        <v>001B</v>
      </c>
      <c r="AA66" s="6" t="str">
        <f t="shared" si="16"/>
        <v>001A</v>
      </c>
      <c r="AB66" s="6" t="str">
        <f t="shared" si="32"/>
        <v>001A</v>
      </c>
      <c r="AC66" s="6" t="str">
        <f t="shared" si="33"/>
        <v>001A</v>
      </c>
      <c r="AD66" s="6" t="str">
        <f t="shared" si="34"/>
        <v>001A</v>
      </c>
      <c r="AE66" s="6" t="str">
        <f t="shared" si="35"/>
        <v>001A</v>
      </c>
      <c r="AF66" s="6" t="str">
        <f t="shared" si="36"/>
        <v>001A</v>
      </c>
      <c r="AG66" s="7" t="str">
        <f t="shared" si="17"/>
        <v>001B</v>
      </c>
      <c r="AH66" s="7" t="str">
        <f t="shared" si="18"/>
        <v>001B</v>
      </c>
      <c r="AI66" s="7" t="str">
        <f t="shared" si="19"/>
        <v>001B</v>
      </c>
      <c r="AJ66" s="7" t="str">
        <f t="shared" si="20"/>
        <v>001B</v>
      </c>
      <c r="AK66" s="7" t="str">
        <f t="shared" si="21"/>
        <v>001B</v>
      </c>
      <c r="AL66" s="7" t="str">
        <f t="shared" si="22"/>
        <v>001B</v>
      </c>
      <c r="AM66" s="7" t="str">
        <f t="shared" si="23"/>
        <v>001A</v>
      </c>
      <c r="AN66" s="7" t="str">
        <f t="shared" si="24"/>
        <v>001A</v>
      </c>
      <c r="AQ66">
        <v>27.217450546242002</v>
      </c>
      <c r="AR66" t="e">
        <f t="shared" si="37"/>
        <v>#DIV/0!</v>
      </c>
      <c r="AS66" s="7" t="str">
        <f t="shared" si="27"/>
        <v>001B</v>
      </c>
      <c r="AT66" s="7" t="e">
        <f t="shared" si="28"/>
        <v>#DIV/0!</v>
      </c>
    </row>
    <row r="67" spans="8:46" ht="23.25" x14ac:dyDescent="0.25">
      <c r="H67" s="1" t="s">
        <v>68</v>
      </c>
      <c r="I67" s="1">
        <v>4354.29</v>
      </c>
      <c r="J67" s="1">
        <v>4374.4399999999996</v>
      </c>
      <c r="K67" s="3">
        <v>4394.6000000000004</v>
      </c>
      <c r="L67" s="1">
        <v>4414.76</v>
      </c>
      <c r="M67" s="1">
        <v>4434.92</v>
      </c>
      <c r="N67" s="1">
        <v>4455.08</v>
      </c>
      <c r="O67" s="1">
        <v>4475.24</v>
      </c>
      <c r="P67" s="1">
        <v>4495.3999999999996</v>
      </c>
      <c r="Q67" s="4">
        <f t="shared" si="6"/>
        <v>25.689836919451849</v>
      </c>
      <c r="R67" s="4">
        <f t="shared" si="7"/>
        <v>25.571501723649202</v>
      </c>
      <c r="S67" s="4">
        <f t="shared" si="8"/>
        <v>25.454193783279479</v>
      </c>
      <c r="T67" s="4">
        <f t="shared" si="9"/>
        <v>25.337957216247315</v>
      </c>
      <c r="U67" s="4">
        <f t="shared" si="10"/>
        <v>25.222777411993903</v>
      </c>
      <c r="V67" s="4">
        <f t="shared" si="11"/>
        <v>25.108640024421561</v>
      </c>
      <c r="W67" s="4">
        <f t="shared" si="12"/>
        <v>24.995530965937025</v>
      </c>
      <c r="X67" s="4">
        <f t="shared" si="13"/>
        <v>24.883436401655029</v>
      </c>
      <c r="Y67" s="6" t="str">
        <f t="shared" si="14"/>
        <v>0019</v>
      </c>
      <c r="Z67" s="6" t="str">
        <f t="shared" si="15"/>
        <v>0019</v>
      </c>
      <c r="AA67" s="6" t="str">
        <f t="shared" si="16"/>
        <v>0019</v>
      </c>
      <c r="AB67" s="6" t="str">
        <f t="shared" si="32"/>
        <v>0019</v>
      </c>
      <c r="AC67" s="6" t="str">
        <f t="shared" si="33"/>
        <v>0019</v>
      </c>
      <c r="AD67" s="6" t="str">
        <f t="shared" si="34"/>
        <v>0019</v>
      </c>
      <c r="AE67" s="6" t="str">
        <f t="shared" si="35"/>
        <v>0018</v>
      </c>
      <c r="AF67" s="6" t="str">
        <f t="shared" si="36"/>
        <v>0018</v>
      </c>
      <c r="AG67" s="7" t="str">
        <f t="shared" si="17"/>
        <v>001A</v>
      </c>
      <c r="AH67" s="7" t="str">
        <f t="shared" si="18"/>
        <v>001A</v>
      </c>
      <c r="AI67" s="7" t="str">
        <f t="shared" si="19"/>
        <v>0019</v>
      </c>
      <c r="AJ67" s="7" t="str">
        <f t="shared" si="20"/>
        <v>0019</v>
      </c>
      <c r="AK67" s="7" t="str">
        <f t="shared" si="21"/>
        <v>0019</v>
      </c>
      <c r="AL67" s="7" t="str">
        <f t="shared" si="22"/>
        <v>0019</v>
      </c>
      <c r="AM67" s="7" t="str">
        <f t="shared" si="23"/>
        <v>0019</v>
      </c>
      <c r="AN67" s="7" t="str">
        <f t="shared" si="24"/>
        <v>0019</v>
      </c>
      <c r="AQ67">
        <v>25.689836919451849</v>
      </c>
      <c r="AR67" t="e">
        <f t="shared" si="37"/>
        <v>#DIV/0!</v>
      </c>
      <c r="AS67" s="7" t="str">
        <f t="shared" si="27"/>
        <v>001A</v>
      </c>
      <c r="AT67" s="7" t="e">
        <f t="shared" si="28"/>
        <v>#DIV/0!</v>
      </c>
    </row>
    <row r="68" spans="8:46" ht="20.25" x14ac:dyDescent="0.25">
      <c r="H68" s="1" t="s">
        <v>69</v>
      </c>
      <c r="I68" s="1">
        <v>4613.21</v>
      </c>
      <c r="J68" s="1">
        <v>4634.5600000000004</v>
      </c>
      <c r="K68" s="3">
        <v>4655.92</v>
      </c>
      <c r="L68" s="1">
        <v>4677.28</v>
      </c>
      <c r="M68" s="1">
        <v>4698.63</v>
      </c>
      <c r="N68" s="1">
        <v>4719.99</v>
      </c>
      <c r="O68" s="1">
        <v>4741.3500000000004</v>
      </c>
      <c r="P68" s="1">
        <v>4762.71</v>
      </c>
      <c r="Q68" s="4">
        <f t="shared" ref="Q68:Q77" si="38">$F$4/I68</f>
        <v>24.247974837477592</v>
      </c>
      <c r="R68" s="4">
        <f t="shared" ref="R68:R77" si="39">$F$4/J68</f>
        <v>24.136271835945589</v>
      </c>
      <c r="S68" s="4">
        <f t="shared" ref="S68:S77" si="40">$F$4/K68</f>
        <v>24.025541675973813</v>
      </c>
      <c r="T68" s="4">
        <f t="shared" ref="T68:T77" si="41">$F$4/L68</f>
        <v>23.915822871412445</v>
      </c>
      <c r="U68" s="4">
        <f t="shared" ref="U68:U77" si="42">$F$4/M68</f>
        <v>23.807152297584615</v>
      </c>
      <c r="V68" s="4">
        <f t="shared" ref="V68:V77" si="43">$F$4/N68</f>
        <v>23.69941461740385</v>
      </c>
      <c r="W68" s="4">
        <f t="shared" ref="W68:W77" si="44">$F$4/O68</f>
        <v>23.592647663640101</v>
      </c>
      <c r="X68" s="4">
        <f t="shared" ref="X68:X77" si="45">$F$4/P68</f>
        <v>23.486838375630679</v>
      </c>
      <c r="Y68" s="6" t="str">
        <f t="shared" ref="Y68:Y77" si="46">DEC2HEX(Q68,4)</f>
        <v>0018</v>
      </c>
      <c r="Z68" s="6" t="str">
        <f t="shared" ref="Z68:Z77" si="47">DEC2HEX(R68,4)</f>
        <v>0018</v>
      </c>
      <c r="AA68" s="6" t="str">
        <f t="shared" ref="AA68:AA77" si="48">DEC2HEX(S68,4)</f>
        <v>0018</v>
      </c>
      <c r="AB68" s="6" t="str">
        <f t="shared" si="32"/>
        <v>0017</v>
      </c>
      <c r="AC68" s="6" t="str">
        <f t="shared" si="33"/>
        <v>0017</v>
      </c>
      <c r="AD68" s="6" t="str">
        <f t="shared" si="34"/>
        <v>0017</v>
      </c>
      <c r="AE68" s="6" t="str">
        <f t="shared" si="35"/>
        <v>0017</v>
      </c>
      <c r="AF68" s="6" t="str">
        <f t="shared" si="36"/>
        <v>0017</v>
      </c>
      <c r="AG68" s="7" t="str">
        <f t="shared" ref="AG68:AG77" si="49">DEC2HEX(ROUND(Q68,0),4)</f>
        <v>0018</v>
      </c>
      <c r="AH68" s="7" t="str">
        <f t="shared" ref="AH68:AH77" si="50">DEC2HEX(ROUND(R68,0),4)</f>
        <v>0018</v>
      </c>
      <c r="AI68" s="7" t="str">
        <f t="shared" ref="AI68:AI77" si="51">DEC2HEX(ROUND(S68,0),4)</f>
        <v>0018</v>
      </c>
      <c r="AJ68" s="7" t="str">
        <f t="shared" ref="AJ68:AJ77" si="52">DEC2HEX(ROUND(T68,0),4)</f>
        <v>0018</v>
      </c>
      <c r="AK68" s="7" t="str">
        <f t="shared" ref="AK68:AK77" si="53">DEC2HEX(ROUND(U68,0),4)</f>
        <v>0018</v>
      </c>
      <c r="AL68" s="7" t="str">
        <f t="shared" ref="AL68:AL77" si="54">DEC2HEX(ROUND(V68,0),4)</f>
        <v>0018</v>
      </c>
      <c r="AM68" s="7" t="str">
        <f t="shared" ref="AM68:AM77" si="55">DEC2HEX(ROUND(W68,0),4)</f>
        <v>0018</v>
      </c>
      <c r="AN68" s="7" t="str">
        <f t="shared" ref="AN68:AN77" si="56">DEC2HEX(ROUND(X68,0),4)</f>
        <v>0017</v>
      </c>
      <c r="AQ68">
        <v>24.247974837477592</v>
      </c>
      <c r="AR68" t="e">
        <f t="shared" ref="AR68:AR77" si="57">Q68/Q116</f>
        <v>#DIV/0!</v>
      </c>
      <c r="AS68" s="7" t="str">
        <f t="shared" ref="AS68:AS77" si="58">DEC2HEX(ROUND(AQ68,0),4)</f>
        <v>0018</v>
      </c>
      <c r="AT68" s="7" t="e">
        <f t="shared" ref="AT68:AT77" si="59">DEC2HEX(ROUND(AR68,0),4)</f>
        <v>#DIV/0!</v>
      </c>
    </row>
    <row r="69" spans="8:46" ht="23.25" x14ac:dyDescent="0.25">
      <c r="H69" s="1" t="s">
        <v>70</v>
      </c>
      <c r="I69" s="1">
        <v>4887.5200000000004</v>
      </c>
      <c r="J69" s="1">
        <v>4910.1499999999996</v>
      </c>
      <c r="K69" s="3">
        <v>4932.78</v>
      </c>
      <c r="L69" s="1">
        <v>4955.3999999999996</v>
      </c>
      <c r="M69" s="1">
        <v>4978.03</v>
      </c>
      <c r="N69" s="1">
        <v>5000.66</v>
      </c>
      <c r="O69" s="1">
        <v>5023.29</v>
      </c>
      <c r="P69" s="1">
        <v>5045.91</v>
      </c>
      <c r="Q69" s="4">
        <f t="shared" si="38"/>
        <v>22.887067469800634</v>
      </c>
      <c r="R69" s="4">
        <f t="shared" si="39"/>
        <v>22.781585083958742</v>
      </c>
      <c r="S69" s="4">
        <f t="shared" si="40"/>
        <v>22.677070536289882</v>
      </c>
      <c r="T69" s="4">
        <f t="shared" si="41"/>
        <v>22.573556120595715</v>
      </c>
      <c r="U69" s="4">
        <f t="shared" si="42"/>
        <v>22.470937298489563</v>
      </c>
      <c r="V69" s="4">
        <f t="shared" si="43"/>
        <v>22.369247259361764</v>
      </c>
      <c r="W69" s="4">
        <f t="shared" si="44"/>
        <v>22.268473450666793</v>
      </c>
      <c r="X69" s="4">
        <f t="shared" si="45"/>
        <v>22.168647478849206</v>
      </c>
      <c r="Y69" s="6" t="str">
        <f t="shared" si="46"/>
        <v>0016</v>
      </c>
      <c r="Z69" s="6" t="str">
        <f t="shared" si="47"/>
        <v>0016</v>
      </c>
      <c r="AA69" s="6" t="str">
        <f t="shared" si="48"/>
        <v>0016</v>
      </c>
      <c r="AB69" s="6" t="str">
        <f t="shared" si="32"/>
        <v>0016</v>
      </c>
      <c r="AC69" s="6" t="str">
        <f t="shared" si="33"/>
        <v>0016</v>
      </c>
      <c r="AD69" s="6" t="str">
        <f t="shared" si="34"/>
        <v>0016</v>
      </c>
      <c r="AE69" s="6" t="str">
        <f t="shared" si="35"/>
        <v>0016</v>
      </c>
      <c r="AF69" s="6" t="str">
        <f t="shared" si="36"/>
        <v>0016</v>
      </c>
      <c r="AG69" s="7" t="str">
        <f t="shared" si="49"/>
        <v>0017</v>
      </c>
      <c r="AH69" s="7" t="str">
        <f t="shared" si="50"/>
        <v>0017</v>
      </c>
      <c r="AI69" s="7" t="str">
        <f t="shared" si="51"/>
        <v>0017</v>
      </c>
      <c r="AJ69" s="7" t="str">
        <f t="shared" si="52"/>
        <v>0017</v>
      </c>
      <c r="AK69" s="7" t="str">
        <f t="shared" si="53"/>
        <v>0016</v>
      </c>
      <c r="AL69" s="7" t="str">
        <f t="shared" si="54"/>
        <v>0016</v>
      </c>
      <c r="AM69" s="7" t="str">
        <f t="shared" si="55"/>
        <v>0016</v>
      </c>
      <c r="AN69" s="7" t="str">
        <f t="shared" si="56"/>
        <v>0016</v>
      </c>
      <c r="AQ69">
        <v>22.887067469800634</v>
      </c>
      <c r="AR69" t="e">
        <f t="shared" si="57"/>
        <v>#DIV/0!</v>
      </c>
      <c r="AS69" s="7" t="str">
        <f t="shared" si="58"/>
        <v>0017</v>
      </c>
      <c r="AT69" s="7" t="e">
        <f t="shared" si="59"/>
        <v>#DIV/0!</v>
      </c>
    </row>
    <row r="70" spans="8:46" ht="20.25" x14ac:dyDescent="0.25">
      <c r="H70" s="1" t="s">
        <v>71</v>
      </c>
      <c r="I70" s="1">
        <v>5178.1499999999996</v>
      </c>
      <c r="J70" s="1">
        <v>5202.12</v>
      </c>
      <c r="K70" s="3">
        <v>5226.09</v>
      </c>
      <c r="L70" s="1">
        <v>5250.07</v>
      </c>
      <c r="M70" s="1">
        <v>5274.04</v>
      </c>
      <c r="N70" s="1">
        <v>5298.01</v>
      </c>
      <c r="O70" s="1">
        <v>5321.99</v>
      </c>
      <c r="P70" s="1">
        <v>5345.96</v>
      </c>
      <c r="Q70" s="4">
        <f t="shared" si="38"/>
        <v>21.602502824367779</v>
      </c>
      <c r="R70" s="4">
        <f t="shared" si="39"/>
        <v>21.502964176143571</v>
      </c>
      <c r="S70" s="4">
        <f t="shared" si="40"/>
        <v>21.404338616441738</v>
      </c>
      <c r="T70" s="4">
        <f t="shared" si="41"/>
        <v>21.306573055216408</v>
      </c>
      <c r="U70" s="4">
        <f t="shared" si="42"/>
        <v>21.209736748299218</v>
      </c>
      <c r="V70" s="4">
        <f t="shared" si="43"/>
        <v>21.113776682188217</v>
      </c>
      <c r="W70" s="4">
        <f t="shared" si="44"/>
        <v>21.018641523189636</v>
      </c>
      <c r="X70" s="4">
        <f t="shared" si="45"/>
        <v>20.92439898540206</v>
      </c>
      <c r="Y70" s="6" t="str">
        <f t="shared" si="46"/>
        <v>0015</v>
      </c>
      <c r="Z70" s="6" t="str">
        <f t="shared" si="47"/>
        <v>0015</v>
      </c>
      <c r="AA70" s="6" t="str">
        <f t="shared" si="48"/>
        <v>0015</v>
      </c>
      <c r="AB70" s="6" t="str">
        <f t="shared" si="32"/>
        <v>0015</v>
      </c>
      <c r="AC70" s="6" t="str">
        <f t="shared" si="33"/>
        <v>0015</v>
      </c>
      <c r="AD70" s="6" t="str">
        <f t="shared" si="34"/>
        <v>0015</v>
      </c>
      <c r="AE70" s="6" t="str">
        <f t="shared" si="35"/>
        <v>0015</v>
      </c>
      <c r="AF70" s="6" t="str">
        <f t="shared" si="36"/>
        <v>0014</v>
      </c>
      <c r="AG70" s="7" t="str">
        <f t="shared" si="49"/>
        <v>0016</v>
      </c>
      <c r="AH70" s="7" t="str">
        <f t="shared" si="50"/>
        <v>0016</v>
      </c>
      <c r="AI70" s="7" t="str">
        <f t="shared" si="51"/>
        <v>0015</v>
      </c>
      <c r="AJ70" s="7" t="str">
        <f t="shared" si="52"/>
        <v>0015</v>
      </c>
      <c r="AK70" s="7" t="str">
        <f t="shared" si="53"/>
        <v>0015</v>
      </c>
      <c r="AL70" s="7" t="str">
        <f t="shared" si="54"/>
        <v>0015</v>
      </c>
      <c r="AM70" s="7" t="str">
        <f t="shared" si="55"/>
        <v>0015</v>
      </c>
      <c r="AN70" s="7" t="str">
        <f t="shared" si="56"/>
        <v>0015</v>
      </c>
      <c r="AQ70">
        <v>21.602502824367779</v>
      </c>
      <c r="AR70" t="e">
        <f t="shared" si="57"/>
        <v>#DIV/0!</v>
      </c>
      <c r="AS70" s="7" t="str">
        <f t="shared" si="58"/>
        <v>0016</v>
      </c>
      <c r="AT70" s="7" t="e">
        <f t="shared" si="59"/>
        <v>#DIV/0!</v>
      </c>
    </row>
    <row r="71" spans="8:46" ht="20.25" x14ac:dyDescent="0.25">
      <c r="H71" s="1" t="s">
        <v>72</v>
      </c>
      <c r="I71" s="1">
        <v>5486.06</v>
      </c>
      <c r="J71" s="1">
        <v>5511.46</v>
      </c>
      <c r="K71" s="3">
        <v>5536.85</v>
      </c>
      <c r="L71" s="1">
        <v>5562.25</v>
      </c>
      <c r="M71" s="1">
        <v>5587.65</v>
      </c>
      <c r="N71" s="1">
        <v>5613.05</v>
      </c>
      <c r="O71" s="1">
        <v>5638.45</v>
      </c>
      <c r="P71" s="1">
        <v>5663.85</v>
      </c>
      <c r="Q71" s="4">
        <f t="shared" si="38"/>
        <v>20.390043127490401</v>
      </c>
      <c r="R71" s="4">
        <f t="shared" si="39"/>
        <v>20.296073998541221</v>
      </c>
      <c r="S71" s="4">
        <f t="shared" si="40"/>
        <v>20.203003512827689</v>
      </c>
      <c r="T71" s="4">
        <f t="shared" si="41"/>
        <v>20.110746550406759</v>
      </c>
      <c r="U71" s="4">
        <f t="shared" si="42"/>
        <v>20.019328340178788</v>
      </c>
      <c r="V71" s="4">
        <f t="shared" si="43"/>
        <v>19.92873749565744</v>
      </c>
      <c r="W71" s="4">
        <f t="shared" si="44"/>
        <v>19.838962835531042</v>
      </c>
      <c r="X71" s="4">
        <f t="shared" si="45"/>
        <v>19.749993379061944</v>
      </c>
      <c r="Y71" s="6" t="str">
        <f t="shared" si="46"/>
        <v>0014</v>
      </c>
      <c r="Z71" s="6" t="str">
        <f t="shared" si="47"/>
        <v>0014</v>
      </c>
      <c r="AA71" s="6" t="str">
        <f t="shared" si="48"/>
        <v>0014</v>
      </c>
      <c r="AB71" s="6" t="str">
        <f t="shared" si="32"/>
        <v>0014</v>
      </c>
      <c r="AC71" s="6" t="str">
        <f t="shared" si="33"/>
        <v>0014</v>
      </c>
      <c r="AD71" s="6" t="str">
        <f t="shared" si="34"/>
        <v>0013</v>
      </c>
      <c r="AE71" s="6" t="str">
        <f t="shared" si="35"/>
        <v>0013</v>
      </c>
      <c r="AF71" s="6" t="str">
        <f t="shared" si="36"/>
        <v>0013</v>
      </c>
      <c r="AG71" s="7" t="str">
        <f t="shared" si="49"/>
        <v>0014</v>
      </c>
      <c r="AH71" s="7" t="str">
        <f t="shared" si="50"/>
        <v>0014</v>
      </c>
      <c r="AI71" s="7" t="str">
        <f t="shared" si="51"/>
        <v>0014</v>
      </c>
      <c r="AJ71" s="7" t="str">
        <f t="shared" si="52"/>
        <v>0014</v>
      </c>
      <c r="AK71" s="7" t="str">
        <f t="shared" si="53"/>
        <v>0014</v>
      </c>
      <c r="AL71" s="7" t="str">
        <f t="shared" si="54"/>
        <v>0014</v>
      </c>
      <c r="AM71" s="7" t="str">
        <f t="shared" si="55"/>
        <v>0014</v>
      </c>
      <c r="AN71" s="7" t="str">
        <f t="shared" si="56"/>
        <v>0014</v>
      </c>
      <c r="AQ71">
        <v>20.390043127490401</v>
      </c>
      <c r="AR71" t="e">
        <f t="shared" si="57"/>
        <v>#DIV/0!</v>
      </c>
      <c r="AS71" s="7" t="str">
        <f t="shared" si="58"/>
        <v>0014</v>
      </c>
      <c r="AT71" s="7" t="e">
        <f t="shared" si="59"/>
        <v>#DIV/0!</v>
      </c>
    </row>
    <row r="72" spans="8:46" ht="23.25" x14ac:dyDescent="0.25">
      <c r="H72" s="1" t="s">
        <v>73</v>
      </c>
      <c r="I72" s="1">
        <v>5812.28</v>
      </c>
      <c r="J72" s="1">
        <v>5839.18</v>
      </c>
      <c r="K72" s="3">
        <v>5866.09</v>
      </c>
      <c r="L72" s="1">
        <v>5893</v>
      </c>
      <c r="M72" s="1">
        <v>5919.91</v>
      </c>
      <c r="N72" s="1">
        <v>5946.82</v>
      </c>
      <c r="O72" s="1">
        <v>5973.73</v>
      </c>
      <c r="P72" s="1">
        <v>6000.64</v>
      </c>
      <c r="Q72" s="4">
        <f t="shared" si="38"/>
        <v>19.245631662617768</v>
      </c>
      <c r="R72" s="4">
        <f t="shared" si="39"/>
        <v>19.156970670539355</v>
      </c>
      <c r="S72" s="4">
        <f t="shared" si="40"/>
        <v>19.06909031399109</v>
      </c>
      <c r="T72" s="4">
        <f t="shared" si="41"/>
        <v>18.982012557271339</v>
      </c>
      <c r="U72" s="4">
        <f t="shared" si="42"/>
        <v>18.895726455300842</v>
      </c>
      <c r="V72" s="4">
        <f t="shared" si="43"/>
        <v>18.810221261110982</v>
      </c>
      <c r="W72" s="4">
        <f t="shared" si="44"/>
        <v>18.725486421381618</v>
      </c>
      <c r="X72" s="4">
        <f t="shared" si="45"/>
        <v>18.641511572098974</v>
      </c>
      <c r="Y72" s="6" t="str">
        <f t="shared" si="46"/>
        <v>0013</v>
      </c>
      <c r="Z72" s="6" t="str">
        <f t="shared" si="47"/>
        <v>0013</v>
      </c>
      <c r="AA72" s="6" t="str">
        <f t="shared" si="48"/>
        <v>0013</v>
      </c>
      <c r="AB72" s="6" t="str">
        <f t="shared" si="32"/>
        <v>0012</v>
      </c>
      <c r="AC72" s="6" t="str">
        <f t="shared" si="33"/>
        <v>0012</v>
      </c>
      <c r="AD72" s="6" t="str">
        <f t="shared" si="34"/>
        <v>0012</v>
      </c>
      <c r="AE72" s="6" t="str">
        <f t="shared" si="35"/>
        <v>0012</v>
      </c>
      <c r="AF72" s="6" t="str">
        <f t="shared" si="36"/>
        <v>0012</v>
      </c>
      <c r="AG72" s="7" t="str">
        <f t="shared" si="49"/>
        <v>0013</v>
      </c>
      <c r="AH72" s="7" t="str">
        <f t="shared" si="50"/>
        <v>0013</v>
      </c>
      <c r="AI72" s="7" t="str">
        <f t="shared" si="51"/>
        <v>0013</v>
      </c>
      <c r="AJ72" s="7" t="str">
        <f t="shared" si="52"/>
        <v>0013</v>
      </c>
      <c r="AK72" s="7" t="str">
        <f t="shared" si="53"/>
        <v>0013</v>
      </c>
      <c r="AL72" s="7" t="str">
        <f t="shared" si="54"/>
        <v>0013</v>
      </c>
      <c r="AM72" s="7" t="str">
        <f t="shared" si="55"/>
        <v>0013</v>
      </c>
      <c r="AN72" s="7" t="str">
        <f t="shared" si="56"/>
        <v>0013</v>
      </c>
      <c r="AQ72">
        <v>19.245631662617768</v>
      </c>
      <c r="AR72" t="e">
        <f t="shared" si="57"/>
        <v>#DIV/0!</v>
      </c>
      <c r="AS72" s="7" t="str">
        <f t="shared" si="58"/>
        <v>0013</v>
      </c>
      <c r="AT72" s="7" t="e">
        <f t="shared" si="59"/>
        <v>#DIV/0!</v>
      </c>
    </row>
    <row r="73" spans="8:46" ht="20.25" x14ac:dyDescent="0.25">
      <c r="H73" s="1" t="s">
        <v>74</v>
      </c>
      <c r="I73" s="1">
        <v>6157.89</v>
      </c>
      <c r="J73" s="1">
        <v>6186.4</v>
      </c>
      <c r="K73" s="3">
        <v>6214.91</v>
      </c>
      <c r="L73" s="1">
        <v>6243.42</v>
      </c>
      <c r="M73" s="1">
        <v>6271.93</v>
      </c>
      <c r="N73" s="1">
        <v>6300.44</v>
      </c>
      <c r="O73" s="1">
        <v>6328.94</v>
      </c>
      <c r="P73" s="1">
        <v>6357.45</v>
      </c>
      <c r="Q73" s="4">
        <f t="shared" si="38"/>
        <v>18.165475511904241</v>
      </c>
      <c r="R73" s="4">
        <f t="shared" si="39"/>
        <v>18.081759989654728</v>
      </c>
      <c r="S73" s="4">
        <f t="shared" si="40"/>
        <v>17.998812533085758</v>
      </c>
      <c r="T73" s="4">
        <f t="shared" si="41"/>
        <v>17.916622620294646</v>
      </c>
      <c r="U73" s="4">
        <f t="shared" si="42"/>
        <v>17.835179920694266</v>
      </c>
      <c r="V73" s="4">
        <f t="shared" si="43"/>
        <v>17.75447429068446</v>
      </c>
      <c r="W73" s="4">
        <f t="shared" si="44"/>
        <v>17.674523695911166</v>
      </c>
      <c r="X73" s="4">
        <f t="shared" si="45"/>
        <v>17.595262251374372</v>
      </c>
      <c r="Y73" s="6" t="str">
        <f t="shared" si="46"/>
        <v>0012</v>
      </c>
      <c r="Z73" s="6" t="str">
        <f t="shared" si="47"/>
        <v>0012</v>
      </c>
      <c r="AA73" s="6" t="str">
        <f t="shared" si="48"/>
        <v>0011</v>
      </c>
      <c r="AB73" s="6" t="str">
        <f t="shared" si="32"/>
        <v>0011</v>
      </c>
      <c r="AC73" s="6" t="str">
        <f t="shared" si="33"/>
        <v>0011</v>
      </c>
      <c r="AD73" s="6" t="str">
        <f t="shared" si="34"/>
        <v>0011</v>
      </c>
      <c r="AE73" s="6" t="str">
        <f t="shared" si="35"/>
        <v>0011</v>
      </c>
      <c r="AF73" s="6" t="str">
        <f t="shared" si="36"/>
        <v>0011</v>
      </c>
      <c r="AG73" s="7" t="str">
        <f t="shared" si="49"/>
        <v>0012</v>
      </c>
      <c r="AH73" s="7" t="str">
        <f t="shared" si="50"/>
        <v>0012</v>
      </c>
      <c r="AI73" s="7" t="str">
        <f t="shared" si="51"/>
        <v>0012</v>
      </c>
      <c r="AJ73" s="7" t="str">
        <f t="shared" si="52"/>
        <v>0012</v>
      </c>
      <c r="AK73" s="7" t="str">
        <f t="shared" si="53"/>
        <v>0012</v>
      </c>
      <c r="AL73" s="7" t="str">
        <f t="shared" si="54"/>
        <v>0012</v>
      </c>
      <c r="AM73" s="7" t="str">
        <f t="shared" si="55"/>
        <v>0012</v>
      </c>
      <c r="AN73" s="7" t="str">
        <f t="shared" si="56"/>
        <v>0012</v>
      </c>
      <c r="AQ73">
        <v>18.165475511904241</v>
      </c>
      <c r="AR73" t="e">
        <f t="shared" si="57"/>
        <v>#DIV/0!</v>
      </c>
      <c r="AS73" s="7" t="str">
        <f t="shared" si="58"/>
        <v>0012</v>
      </c>
      <c r="AT73" s="7" t="e">
        <f t="shared" si="59"/>
        <v>#DIV/0!</v>
      </c>
    </row>
    <row r="74" spans="8:46" ht="23.25" x14ac:dyDescent="0.25">
      <c r="H74" s="1" t="s">
        <v>75</v>
      </c>
      <c r="I74" s="1">
        <v>6524.06</v>
      </c>
      <c r="J74" s="1">
        <v>6554.26</v>
      </c>
      <c r="K74" s="3">
        <v>6584.47</v>
      </c>
      <c r="L74" s="1">
        <v>6614.67</v>
      </c>
      <c r="M74" s="1">
        <v>6644.88</v>
      </c>
      <c r="N74" s="1">
        <v>6675.08</v>
      </c>
      <c r="O74" s="1">
        <v>6705.28</v>
      </c>
      <c r="P74" s="1">
        <v>6735.49</v>
      </c>
      <c r="Q74" s="4">
        <f t="shared" si="38"/>
        <v>17.145918339193692</v>
      </c>
      <c r="R74" s="4">
        <f t="shared" si="39"/>
        <v>17.06691525816797</v>
      </c>
      <c r="S74" s="4">
        <f t="shared" si="40"/>
        <v>16.98861108031474</v>
      </c>
      <c r="T74" s="4">
        <f t="shared" si="41"/>
        <v>16.911047716666136</v>
      </c>
      <c r="U74" s="4">
        <f t="shared" si="42"/>
        <v>16.834164048109219</v>
      </c>
      <c r="V74" s="4">
        <f t="shared" si="43"/>
        <v>16.758001402230384</v>
      </c>
      <c r="W74" s="4">
        <f t="shared" si="44"/>
        <v>16.682524816264198</v>
      </c>
      <c r="X74" s="4">
        <f t="shared" si="45"/>
        <v>16.607700404870322</v>
      </c>
      <c r="Y74" s="6" t="str">
        <f t="shared" si="46"/>
        <v>0011</v>
      </c>
      <c r="Z74" s="6" t="str">
        <f t="shared" si="47"/>
        <v>0011</v>
      </c>
      <c r="AA74" s="6" t="str">
        <f t="shared" si="48"/>
        <v>0010</v>
      </c>
      <c r="AB74" s="6" t="str">
        <f t="shared" si="32"/>
        <v>0010</v>
      </c>
      <c r="AC74" s="6" t="str">
        <f t="shared" si="33"/>
        <v>0010</v>
      </c>
      <c r="AD74" s="6" t="str">
        <f t="shared" si="34"/>
        <v>0010</v>
      </c>
      <c r="AE74" s="6" t="str">
        <f t="shared" si="35"/>
        <v>0010</v>
      </c>
      <c r="AF74" s="6" t="str">
        <f t="shared" si="36"/>
        <v>0010</v>
      </c>
      <c r="AG74" s="7" t="str">
        <f t="shared" si="49"/>
        <v>0011</v>
      </c>
      <c r="AH74" s="7" t="str">
        <f t="shared" si="50"/>
        <v>0011</v>
      </c>
      <c r="AI74" s="7" t="str">
        <f t="shared" si="51"/>
        <v>0011</v>
      </c>
      <c r="AJ74" s="7" t="str">
        <f t="shared" si="52"/>
        <v>0011</v>
      </c>
      <c r="AK74" s="7" t="str">
        <f t="shared" si="53"/>
        <v>0011</v>
      </c>
      <c r="AL74" s="7" t="str">
        <f t="shared" si="54"/>
        <v>0011</v>
      </c>
      <c r="AM74" s="7" t="str">
        <f t="shared" si="55"/>
        <v>0011</v>
      </c>
      <c r="AN74" s="7" t="str">
        <f t="shared" si="56"/>
        <v>0011</v>
      </c>
      <c r="AQ74">
        <v>17.145918339193692</v>
      </c>
      <c r="AR74" t="e">
        <f t="shared" si="57"/>
        <v>#DIV/0!</v>
      </c>
      <c r="AS74" s="7" t="str">
        <f t="shared" si="58"/>
        <v>0011</v>
      </c>
      <c r="AT74" s="7" t="e">
        <f t="shared" si="59"/>
        <v>#DIV/0!</v>
      </c>
    </row>
    <row r="75" spans="8:46" ht="20.25" x14ac:dyDescent="0.25">
      <c r="H75" s="1" t="s">
        <v>76</v>
      </c>
      <c r="I75" s="1">
        <v>6912</v>
      </c>
      <c r="J75" s="1">
        <v>6944</v>
      </c>
      <c r="K75" s="3">
        <v>6976</v>
      </c>
      <c r="L75" s="1">
        <v>7008</v>
      </c>
      <c r="M75" s="1">
        <v>7040</v>
      </c>
      <c r="N75" s="1">
        <v>7072</v>
      </c>
      <c r="O75" s="1">
        <v>7104</v>
      </c>
      <c r="P75" s="1">
        <v>7136</v>
      </c>
      <c r="Q75" s="4">
        <f t="shared" si="38"/>
        <v>16.18359375</v>
      </c>
      <c r="R75" s="4">
        <f t="shared" si="39"/>
        <v>16.109014976958527</v>
      </c>
      <c r="S75" s="4">
        <f t="shared" si="40"/>
        <v>16.035120412844037</v>
      </c>
      <c r="T75" s="4">
        <f t="shared" si="41"/>
        <v>15.961900684931507</v>
      </c>
      <c r="U75" s="4">
        <f t="shared" si="42"/>
        <v>15.88934659090909</v>
      </c>
      <c r="V75" s="4">
        <f t="shared" si="43"/>
        <v>15.817449095022624</v>
      </c>
      <c r="W75" s="4">
        <f t="shared" si="44"/>
        <v>15.746199324324325</v>
      </c>
      <c r="X75" s="4">
        <f t="shared" si="45"/>
        <v>15.675588565022421</v>
      </c>
      <c r="Y75" s="6" t="str">
        <f t="shared" si="46"/>
        <v>0010</v>
      </c>
      <c r="Z75" s="6" t="str">
        <f t="shared" si="47"/>
        <v>0010</v>
      </c>
      <c r="AA75" s="6" t="str">
        <f t="shared" si="48"/>
        <v>0010</v>
      </c>
      <c r="AB75" s="6" t="str">
        <f t="shared" si="32"/>
        <v>000F</v>
      </c>
      <c r="AC75" s="6" t="str">
        <f t="shared" si="33"/>
        <v>000F</v>
      </c>
      <c r="AD75" s="6" t="str">
        <f t="shared" si="34"/>
        <v>000F</v>
      </c>
      <c r="AE75" s="6" t="str">
        <f t="shared" si="35"/>
        <v>000F</v>
      </c>
      <c r="AF75" s="6" t="str">
        <f t="shared" si="36"/>
        <v>000F</v>
      </c>
      <c r="AG75" s="7" t="str">
        <f t="shared" si="49"/>
        <v>0010</v>
      </c>
      <c r="AH75" s="7" t="str">
        <f t="shared" si="50"/>
        <v>0010</v>
      </c>
      <c r="AI75" s="7" t="str">
        <f t="shared" si="51"/>
        <v>0010</v>
      </c>
      <c r="AJ75" s="7" t="str">
        <f t="shared" si="52"/>
        <v>0010</v>
      </c>
      <c r="AK75" s="7" t="str">
        <f t="shared" si="53"/>
        <v>0010</v>
      </c>
      <c r="AL75" s="7" t="str">
        <f t="shared" si="54"/>
        <v>0010</v>
      </c>
      <c r="AM75" s="7" t="str">
        <f t="shared" si="55"/>
        <v>0010</v>
      </c>
      <c r="AN75" s="7" t="str">
        <f t="shared" si="56"/>
        <v>0010</v>
      </c>
      <c r="AQ75">
        <v>16.18359375</v>
      </c>
      <c r="AR75" t="e">
        <f t="shared" si="57"/>
        <v>#DIV/0!</v>
      </c>
      <c r="AS75" s="7" t="str">
        <f t="shared" si="58"/>
        <v>0010</v>
      </c>
      <c r="AT75" s="7" t="e">
        <f t="shared" si="59"/>
        <v>#DIV/0!</v>
      </c>
    </row>
    <row r="76" spans="8:46" ht="23.25" x14ac:dyDescent="0.25">
      <c r="H76" s="1" t="s">
        <v>77</v>
      </c>
      <c r="I76" s="1">
        <v>7323.01</v>
      </c>
      <c r="J76" s="1">
        <v>7356.91</v>
      </c>
      <c r="K76" s="3">
        <v>7390.81</v>
      </c>
      <c r="L76" s="1">
        <v>7424.72</v>
      </c>
      <c r="M76" s="1">
        <v>7458.62</v>
      </c>
      <c r="N76" s="1">
        <v>7492.52</v>
      </c>
      <c r="O76" s="1">
        <v>7526.43</v>
      </c>
      <c r="P76" s="1">
        <v>7560.33</v>
      </c>
      <c r="Q76" s="4">
        <f t="shared" si="38"/>
        <v>15.275276150107674</v>
      </c>
      <c r="R76" s="4">
        <f t="shared" si="39"/>
        <v>15.204889009108443</v>
      </c>
      <c r="S76" s="4">
        <f t="shared" si="40"/>
        <v>15.135147568399132</v>
      </c>
      <c r="T76" s="4">
        <f t="shared" si="41"/>
        <v>15.066022691764807</v>
      </c>
      <c r="U76" s="4">
        <f t="shared" si="42"/>
        <v>14.997546463018628</v>
      </c>
      <c r="V76" s="4">
        <f t="shared" si="43"/>
        <v>14.929689877371031</v>
      </c>
      <c r="W76" s="4">
        <f t="shared" si="44"/>
        <v>14.862424814952108</v>
      </c>
      <c r="X76" s="4">
        <f t="shared" si="45"/>
        <v>14.795782723769994</v>
      </c>
      <c r="Y76" s="6" t="str">
        <f t="shared" si="46"/>
        <v>000F</v>
      </c>
      <c r="Z76" s="6" t="str">
        <f t="shared" si="47"/>
        <v>000F</v>
      </c>
      <c r="AA76" s="6" t="str">
        <f t="shared" si="48"/>
        <v>000F</v>
      </c>
      <c r="AB76" s="6" t="str">
        <f t="shared" si="32"/>
        <v>000F</v>
      </c>
      <c r="AC76" s="6" t="str">
        <f t="shared" si="33"/>
        <v>000E</v>
      </c>
      <c r="AD76" s="6" t="str">
        <f t="shared" si="34"/>
        <v>000E</v>
      </c>
      <c r="AE76" s="6" t="str">
        <f t="shared" si="35"/>
        <v>000E</v>
      </c>
      <c r="AF76" s="6" t="str">
        <f t="shared" si="36"/>
        <v>000E</v>
      </c>
      <c r="AG76" s="7" t="str">
        <f t="shared" si="49"/>
        <v>000F</v>
      </c>
      <c r="AH76" s="7" t="str">
        <f t="shared" si="50"/>
        <v>000F</v>
      </c>
      <c r="AI76" s="7" t="str">
        <f t="shared" si="51"/>
        <v>000F</v>
      </c>
      <c r="AJ76" s="7" t="str">
        <f t="shared" si="52"/>
        <v>000F</v>
      </c>
      <c r="AK76" s="7" t="str">
        <f t="shared" si="53"/>
        <v>000F</v>
      </c>
      <c r="AL76" s="7" t="str">
        <f t="shared" si="54"/>
        <v>000F</v>
      </c>
      <c r="AM76" s="7" t="str">
        <f t="shared" si="55"/>
        <v>000F</v>
      </c>
      <c r="AN76" s="7" t="str">
        <f t="shared" si="56"/>
        <v>000F</v>
      </c>
      <c r="AQ76">
        <v>15.275276150107674</v>
      </c>
      <c r="AR76" t="e">
        <f t="shared" si="57"/>
        <v>#DIV/0!</v>
      </c>
      <c r="AS76" s="7" t="str">
        <f t="shared" si="58"/>
        <v>000F</v>
      </c>
      <c r="AT76" s="7" t="e">
        <f t="shared" si="59"/>
        <v>#DIV/0!</v>
      </c>
    </row>
    <row r="77" spans="8:46" ht="20.25" x14ac:dyDescent="0.25">
      <c r="H77" s="1" t="s">
        <v>78</v>
      </c>
      <c r="I77" s="1">
        <v>7758.46</v>
      </c>
      <c r="J77" s="1">
        <v>7794.38</v>
      </c>
      <c r="K77" s="3">
        <v>7830.3</v>
      </c>
      <c r="L77" s="1">
        <v>7866.21</v>
      </c>
      <c r="M77" s="1">
        <v>7902.13</v>
      </c>
      <c r="N77" s="1">
        <v>7938.05</v>
      </c>
      <c r="O77" s="1">
        <v>7973.97</v>
      </c>
      <c r="P77" s="1">
        <v>8009.89</v>
      </c>
      <c r="Q77" s="4">
        <f t="shared" si="38"/>
        <v>14.417938611528577</v>
      </c>
      <c r="R77" s="4">
        <f t="shared" si="39"/>
        <v>14.351494281777383</v>
      </c>
      <c r="S77" s="4">
        <f t="shared" si="40"/>
        <v>14.28565955327382</v>
      </c>
      <c r="T77" s="4">
        <f t="shared" si="41"/>
        <v>14.220444152902097</v>
      </c>
      <c r="U77" s="4">
        <f t="shared" si="42"/>
        <v>14.15580356182447</v>
      </c>
      <c r="V77" s="4">
        <f t="shared" si="43"/>
        <v>14.091747973368774</v>
      </c>
      <c r="W77" s="4">
        <f t="shared" si="44"/>
        <v>14.028269481826493</v>
      </c>
      <c r="X77" s="4">
        <f t="shared" si="45"/>
        <v>13.96536032330032</v>
      </c>
      <c r="Y77" s="6" t="str">
        <f t="shared" si="46"/>
        <v>000E</v>
      </c>
      <c r="Z77" s="6" t="str">
        <f t="shared" si="47"/>
        <v>000E</v>
      </c>
      <c r="AA77" s="6" t="str">
        <f t="shared" si="48"/>
        <v>000E</v>
      </c>
      <c r="AB77" s="6" t="str">
        <f t="shared" si="32"/>
        <v>000E</v>
      </c>
      <c r="AC77" s="6" t="str">
        <f t="shared" si="33"/>
        <v>000E</v>
      </c>
      <c r="AD77" s="6" t="str">
        <f t="shared" si="34"/>
        <v>000E</v>
      </c>
      <c r="AE77" s="6" t="str">
        <f t="shared" si="35"/>
        <v>000E</v>
      </c>
      <c r="AF77" s="6" t="str">
        <f t="shared" si="35"/>
        <v>000D</v>
      </c>
      <c r="AG77" s="7" t="str">
        <f t="shared" si="49"/>
        <v>000E</v>
      </c>
      <c r="AH77" s="7" t="str">
        <f t="shared" si="50"/>
        <v>000E</v>
      </c>
      <c r="AI77" s="7" t="str">
        <f t="shared" si="51"/>
        <v>000E</v>
      </c>
      <c r="AJ77" s="7" t="str">
        <f t="shared" si="52"/>
        <v>000E</v>
      </c>
      <c r="AK77" s="7" t="str">
        <f t="shared" si="53"/>
        <v>000E</v>
      </c>
      <c r="AL77" s="7" t="str">
        <f t="shared" si="54"/>
        <v>000E</v>
      </c>
      <c r="AM77" s="7" t="str">
        <f t="shared" si="55"/>
        <v>000E</v>
      </c>
      <c r="AN77" s="7" t="str">
        <f t="shared" si="56"/>
        <v>000E</v>
      </c>
      <c r="AQ77">
        <v>14.417938611528577</v>
      </c>
      <c r="AR77" t="e">
        <f t="shared" si="57"/>
        <v>#DIV/0!</v>
      </c>
      <c r="AS77" s="7" t="str">
        <f t="shared" si="58"/>
        <v>000E</v>
      </c>
      <c r="AT77" s="7" t="e">
        <f t="shared" si="59"/>
        <v>#DIV/0!</v>
      </c>
    </row>
    <row r="78" spans="8:46" ht="18.75" x14ac:dyDescent="0.25">
      <c r="I78" s="1"/>
      <c r="J78" s="1"/>
    </row>
    <row r="79" spans="8:46" ht="18.75" x14ac:dyDescent="0.25">
      <c r="I79" s="1"/>
      <c r="J79" s="1"/>
    </row>
    <row r="80" spans="8:46" ht="18.75" x14ac:dyDescent="0.25">
      <c r="I80" s="1"/>
      <c r="J80" s="1"/>
    </row>
    <row r="81" spans="1:10" ht="18.75" x14ac:dyDescent="0.25">
      <c r="A81" t="s">
        <v>112</v>
      </c>
      <c r="B81" t="str">
        <f>_xlfn.CONCAT(A81,AN3)</f>
        <v xml:space="preserve">   dw $03EB</v>
      </c>
      <c r="I81" s="1"/>
      <c r="J81" s="1"/>
    </row>
    <row r="82" spans="1:10" ht="18.75" x14ac:dyDescent="0.25">
      <c r="A82" t="s">
        <v>112</v>
      </c>
      <c r="B82" t="str">
        <f t="shared" ref="B82:B145" si="60">_xlfn.CONCAT(A82,AN4)</f>
        <v xml:space="preserve">   dw $03B3</v>
      </c>
      <c r="I82" s="1"/>
      <c r="J82" s="1"/>
    </row>
    <row r="83" spans="1:10" ht="18.75" x14ac:dyDescent="0.25">
      <c r="A83" t="s">
        <v>112</v>
      </c>
      <c r="B83" t="str">
        <f t="shared" si="60"/>
        <v xml:space="preserve">   dw $037E</v>
      </c>
      <c r="I83" s="1"/>
      <c r="J83" s="1"/>
    </row>
    <row r="84" spans="1:10" ht="18.75" x14ac:dyDescent="0.25">
      <c r="A84" t="s">
        <v>112</v>
      </c>
      <c r="B84" t="str">
        <f t="shared" si="60"/>
        <v xml:space="preserve">   dw $034C</v>
      </c>
      <c r="I84" s="1"/>
      <c r="J84" s="1"/>
    </row>
    <row r="85" spans="1:10" ht="18.75" x14ac:dyDescent="0.25">
      <c r="A85" t="s">
        <v>112</v>
      </c>
      <c r="B85" t="str">
        <f t="shared" si="60"/>
        <v xml:space="preserve">   dw $031C</v>
      </c>
      <c r="I85" s="1"/>
      <c r="J85" s="1"/>
    </row>
    <row r="86" spans="1:10" ht="18.75" x14ac:dyDescent="0.25">
      <c r="A86" t="s">
        <v>112</v>
      </c>
      <c r="B86" t="str">
        <f t="shared" si="60"/>
        <v xml:space="preserve">   dw $02F0</v>
      </c>
      <c r="I86" s="1"/>
      <c r="J86" s="1"/>
    </row>
    <row r="87" spans="1:10" ht="18.75" x14ac:dyDescent="0.25">
      <c r="A87" t="s">
        <v>112</v>
      </c>
      <c r="B87" t="str">
        <f t="shared" si="60"/>
        <v xml:space="preserve">   dw $02C5</v>
      </c>
      <c r="I87" s="1"/>
      <c r="J87" s="1"/>
    </row>
    <row r="88" spans="1:10" ht="18.75" x14ac:dyDescent="0.25">
      <c r="A88" t="s">
        <v>112</v>
      </c>
      <c r="B88" t="str">
        <f t="shared" si="60"/>
        <v xml:space="preserve">   dw $029E</v>
      </c>
      <c r="I88" s="1"/>
      <c r="J88" s="1"/>
    </row>
    <row r="89" spans="1:10" ht="18.75" x14ac:dyDescent="0.25">
      <c r="A89" t="s">
        <v>112</v>
      </c>
      <c r="B89" t="str">
        <f t="shared" si="60"/>
        <v xml:space="preserve">   dw $0278</v>
      </c>
      <c r="I89" s="1"/>
      <c r="J89" s="1"/>
    </row>
    <row r="90" spans="1:10" ht="18.75" x14ac:dyDescent="0.25">
      <c r="A90" t="s">
        <v>112</v>
      </c>
      <c r="B90" t="str">
        <f t="shared" si="60"/>
        <v xml:space="preserve">   dw $0255</v>
      </c>
      <c r="I90" s="1"/>
      <c r="J90" s="1"/>
    </row>
    <row r="91" spans="1:10" ht="18.75" x14ac:dyDescent="0.25">
      <c r="A91" t="s">
        <v>112</v>
      </c>
      <c r="B91" t="str">
        <f t="shared" si="60"/>
        <v xml:space="preserve">   dw $0233</v>
      </c>
      <c r="I91" s="1"/>
      <c r="J91" s="1"/>
    </row>
    <row r="92" spans="1:10" ht="18.75" x14ac:dyDescent="0.25">
      <c r="A92" t="s">
        <v>112</v>
      </c>
      <c r="B92" t="str">
        <f t="shared" si="60"/>
        <v xml:space="preserve">   dw $0213</v>
      </c>
      <c r="I92" s="1"/>
      <c r="J92" s="1"/>
    </row>
    <row r="93" spans="1:10" ht="18.75" x14ac:dyDescent="0.25">
      <c r="A93" t="s">
        <v>112</v>
      </c>
      <c r="B93" t="str">
        <f t="shared" si="60"/>
        <v xml:space="preserve">   dw $01F6</v>
      </c>
      <c r="I93" s="1"/>
      <c r="J93" s="1"/>
    </row>
    <row r="94" spans="1:10" ht="18.75" x14ac:dyDescent="0.25">
      <c r="A94" t="s">
        <v>112</v>
      </c>
      <c r="B94" t="str">
        <f t="shared" si="60"/>
        <v xml:space="preserve">   dw $01D9</v>
      </c>
      <c r="I94" s="1"/>
      <c r="J94" s="1"/>
    </row>
    <row r="95" spans="1:10" ht="18.75" x14ac:dyDescent="0.25">
      <c r="A95" t="s">
        <v>112</v>
      </c>
      <c r="B95" t="str">
        <f t="shared" si="60"/>
        <v xml:space="preserve">   dw $01BF</v>
      </c>
      <c r="I95" s="1"/>
      <c r="J95" s="1"/>
    </row>
    <row r="96" spans="1:10" ht="18.75" x14ac:dyDescent="0.25">
      <c r="A96" t="s">
        <v>112</v>
      </c>
      <c r="B96" t="str">
        <f t="shared" si="60"/>
        <v xml:space="preserve">   dw $01A6</v>
      </c>
      <c r="I96" s="1"/>
      <c r="J96" s="1"/>
    </row>
    <row r="97" spans="1:10" ht="18.75" x14ac:dyDescent="0.25">
      <c r="A97" t="s">
        <v>112</v>
      </c>
      <c r="B97" t="str">
        <f t="shared" si="60"/>
        <v xml:space="preserve">   dw $018E</v>
      </c>
      <c r="I97" s="1"/>
      <c r="J97" s="1"/>
    </row>
    <row r="98" spans="1:10" ht="18.75" x14ac:dyDescent="0.25">
      <c r="A98" t="s">
        <v>112</v>
      </c>
      <c r="B98" t="str">
        <f t="shared" si="60"/>
        <v xml:space="preserve">   dw $0178</v>
      </c>
      <c r="I98" s="1"/>
      <c r="J98" s="1"/>
    </row>
    <row r="99" spans="1:10" ht="18.75" x14ac:dyDescent="0.25">
      <c r="A99" t="s">
        <v>112</v>
      </c>
      <c r="B99" t="str">
        <f t="shared" si="60"/>
        <v xml:space="preserve">   dw $0163</v>
      </c>
      <c r="I99" s="1"/>
      <c r="J99" s="1"/>
    </row>
    <row r="100" spans="1:10" ht="18.75" x14ac:dyDescent="0.25">
      <c r="A100" t="s">
        <v>112</v>
      </c>
      <c r="B100" t="str">
        <f t="shared" si="60"/>
        <v xml:space="preserve">   dw $014F</v>
      </c>
      <c r="I100" s="1"/>
      <c r="J100" s="1"/>
    </row>
    <row r="101" spans="1:10" ht="18.75" x14ac:dyDescent="0.25">
      <c r="A101" t="s">
        <v>112</v>
      </c>
      <c r="B101" t="str">
        <f t="shared" si="60"/>
        <v xml:space="preserve">   dw $013C</v>
      </c>
      <c r="I101" s="1"/>
      <c r="J101" s="1"/>
    </row>
    <row r="102" spans="1:10" ht="18.75" x14ac:dyDescent="0.25">
      <c r="A102" t="s">
        <v>112</v>
      </c>
      <c r="B102" t="str">
        <f t="shared" si="60"/>
        <v xml:space="preserve">   dw $012A</v>
      </c>
      <c r="I102" s="1"/>
      <c r="J102" s="1"/>
    </row>
    <row r="103" spans="1:10" ht="18.75" x14ac:dyDescent="0.25">
      <c r="A103" t="s">
        <v>112</v>
      </c>
      <c r="B103" t="str">
        <f t="shared" si="60"/>
        <v xml:space="preserve">   dw $011A</v>
      </c>
      <c r="I103" s="1"/>
      <c r="J103" s="1"/>
    </row>
    <row r="104" spans="1:10" ht="18.75" x14ac:dyDescent="0.25">
      <c r="A104" t="s">
        <v>112</v>
      </c>
      <c r="B104" t="str">
        <f t="shared" si="60"/>
        <v xml:space="preserve">   dw $010A</v>
      </c>
      <c r="I104" s="1"/>
      <c r="J104" s="1"/>
    </row>
    <row r="105" spans="1:10" ht="18.75" x14ac:dyDescent="0.25">
      <c r="A105" t="s">
        <v>112</v>
      </c>
      <c r="B105" t="str">
        <f t="shared" si="60"/>
        <v xml:space="preserve">   dw $00FB</v>
      </c>
      <c r="I105" s="1"/>
      <c r="J105" s="1"/>
    </row>
    <row r="106" spans="1:10" ht="18.75" x14ac:dyDescent="0.25">
      <c r="A106" t="s">
        <v>112</v>
      </c>
      <c r="B106" t="str">
        <f t="shared" si="60"/>
        <v xml:space="preserve">   dw $00ED</v>
      </c>
      <c r="I106" s="1"/>
      <c r="J106" s="1"/>
    </row>
    <row r="107" spans="1:10" ht="18.75" x14ac:dyDescent="0.25">
      <c r="A107" t="s">
        <v>112</v>
      </c>
      <c r="B107" t="str">
        <f t="shared" si="60"/>
        <v xml:space="preserve">   dw $00DF</v>
      </c>
      <c r="I107" s="1"/>
      <c r="J107" s="1"/>
    </row>
    <row r="108" spans="1:10" ht="18.75" x14ac:dyDescent="0.25">
      <c r="A108" t="s">
        <v>112</v>
      </c>
      <c r="B108" t="str">
        <f t="shared" si="60"/>
        <v xml:space="preserve">   dw $00D3</v>
      </c>
      <c r="I108" s="1"/>
      <c r="J108" s="1"/>
    </row>
    <row r="109" spans="1:10" ht="18.75" x14ac:dyDescent="0.25">
      <c r="A109" t="s">
        <v>112</v>
      </c>
      <c r="B109" t="str">
        <f t="shared" si="60"/>
        <v xml:space="preserve">   dw $00C7</v>
      </c>
      <c r="I109" s="1"/>
      <c r="J109" s="1"/>
    </row>
    <row r="110" spans="1:10" ht="18.75" x14ac:dyDescent="0.25">
      <c r="A110" t="s">
        <v>112</v>
      </c>
      <c r="B110" t="str">
        <f t="shared" si="60"/>
        <v xml:space="preserve">   dw $00BC</v>
      </c>
      <c r="I110" s="1"/>
      <c r="J110" s="1"/>
    </row>
    <row r="111" spans="1:10" x14ac:dyDescent="0.25">
      <c r="A111" t="s">
        <v>112</v>
      </c>
      <c r="B111" t="str">
        <f t="shared" si="60"/>
        <v xml:space="preserve">   dw $00B1</v>
      </c>
    </row>
    <row r="112" spans="1:10" x14ac:dyDescent="0.25">
      <c r="A112" t="s">
        <v>112</v>
      </c>
      <c r="B112" t="str">
        <f t="shared" si="60"/>
        <v xml:space="preserve">   dw $00A7</v>
      </c>
    </row>
    <row r="113" spans="1:2" x14ac:dyDescent="0.25">
      <c r="A113" t="s">
        <v>112</v>
      </c>
      <c r="B113" t="str">
        <f t="shared" si="60"/>
        <v xml:space="preserve">   dw $009E</v>
      </c>
    </row>
    <row r="114" spans="1:2" x14ac:dyDescent="0.25">
      <c r="A114" t="s">
        <v>112</v>
      </c>
      <c r="B114" t="str">
        <f t="shared" si="60"/>
        <v xml:space="preserve">   dw $0095</v>
      </c>
    </row>
    <row r="115" spans="1:2" x14ac:dyDescent="0.25">
      <c r="A115" t="s">
        <v>112</v>
      </c>
      <c r="B115" t="str">
        <f t="shared" si="60"/>
        <v xml:space="preserve">   dw $008D</v>
      </c>
    </row>
    <row r="116" spans="1:2" x14ac:dyDescent="0.25">
      <c r="A116" t="s">
        <v>112</v>
      </c>
      <c r="B116" t="str">
        <f t="shared" si="60"/>
        <v xml:space="preserve">   dw $0085</v>
      </c>
    </row>
    <row r="117" spans="1:2" x14ac:dyDescent="0.25">
      <c r="A117" t="s">
        <v>112</v>
      </c>
      <c r="B117" t="str">
        <f t="shared" si="60"/>
        <v xml:space="preserve">   dw $007D</v>
      </c>
    </row>
    <row r="118" spans="1:2" x14ac:dyDescent="0.25">
      <c r="A118" t="s">
        <v>112</v>
      </c>
      <c r="B118" t="str">
        <f t="shared" si="60"/>
        <v xml:space="preserve">   dw $0076</v>
      </c>
    </row>
    <row r="119" spans="1:2" x14ac:dyDescent="0.25">
      <c r="A119" t="s">
        <v>112</v>
      </c>
      <c r="B119" t="str">
        <f t="shared" si="60"/>
        <v xml:space="preserve">   dw $0070</v>
      </c>
    </row>
    <row r="120" spans="1:2" x14ac:dyDescent="0.25">
      <c r="A120" t="s">
        <v>112</v>
      </c>
      <c r="B120" t="str">
        <f t="shared" si="60"/>
        <v xml:space="preserve">   dw $0069</v>
      </c>
    </row>
    <row r="121" spans="1:2" x14ac:dyDescent="0.25">
      <c r="A121" t="s">
        <v>112</v>
      </c>
      <c r="B121" t="str">
        <f t="shared" si="60"/>
        <v xml:space="preserve">   dw $0064</v>
      </c>
    </row>
    <row r="122" spans="1:2" x14ac:dyDescent="0.25">
      <c r="A122" t="s">
        <v>112</v>
      </c>
      <c r="B122" t="str">
        <f t="shared" si="60"/>
        <v xml:space="preserve">   dw $005E</v>
      </c>
    </row>
    <row r="123" spans="1:2" x14ac:dyDescent="0.25">
      <c r="A123" t="s">
        <v>112</v>
      </c>
      <c r="B123" t="str">
        <f t="shared" si="60"/>
        <v xml:space="preserve">   dw $0059</v>
      </c>
    </row>
    <row r="124" spans="1:2" x14ac:dyDescent="0.25">
      <c r="A124" t="s">
        <v>112</v>
      </c>
      <c r="B124" t="str">
        <f t="shared" si="60"/>
        <v xml:space="preserve">   dw $0054</v>
      </c>
    </row>
    <row r="125" spans="1:2" x14ac:dyDescent="0.25">
      <c r="A125" t="s">
        <v>112</v>
      </c>
      <c r="B125" t="str">
        <f t="shared" si="60"/>
        <v xml:space="preserve">   dw $004F</v>
      </c>
    </row>
    <row r="126" spans="1:2" x14ac:dyDescent="0.25">
      <c r="A126" t="s">
        <v>112</v>
      </c>
      <c r="B126" t="str">
        <f t="shared" si="60"/>
        <v xml:space="preserve">   dw $004B</v>
      </c>
    </row>
    <row r="127" spans="1:2" x14ac:dyDescent="0.25">
      <c r="A127" t="s">
        <v>112</v>
      </c>
      <c r="B127" t="str">
        <f t="shared" si="60"/>
        <v xml:space="preserve">   dw $0046</v>
      </c>
    </row>
    <row r="128" spans="1:2" x14ac:dyDescent="0.25">
      <c r="A128" t="s">
        <v>112</v>
      </c>
      <c r="B128" t="str">
        <f t="shared" si="60"/>
        <v xml:space="preserve">   dw $0042</v>
      </c>
    </row>
    <row r="129" spans="1:2" x14ac:dyDescent="0.25">
      <c r="A129" t="s">
        <v>112</v>
      </c>
      <c r="B129" t="str">
        <f t="shared" si="60"/>
        <v xml:space="preserve">   dw $003F</v>
      </c>
    </row>
    <row r="130" spans="1:2" x14ac:dyDescent="0.25">
      <c r="A130" t="s">
        <v>112</v>
      </c>
      <c r="B130" t="str">
        <f t="shared" si="60"/>
        <v xml:space="preserve">   dw $003B</v>
      </c>
    </row>
    <row r="131" spans="1:2" x14ac:dyDescent="0.25">
      <c r="A131" t="s">
        <v>112</v>
      </c>
      <c r="B131" t="str">
        <f t="shared" si="60"/>
        <v xml:space="preserve">   dw $0038</v>
      </c>
    </row>
    <row r="132" spans="1:2" x14ac:dyDescent="0.25">
      <c r="A132" t="s">
        <v>112</v>
      </c>
      <c r="B132" t="str">
        <f t="shared" si="60"/>
        <v xml:space="preserve">   dw $0035</v>
      </c>
    </row>
    <row r="133" spans="1:2" x14ac:dyDescent="0.25">
      <c r="A133" t="s">
        <v>112</v>
      </c>
      <c r="B133" t="str">
        <f t="shared" si="60"/>
        <v xml:space="preserve">   dw $0032</v>
      </c>
    </row>
    <row r="134" spans="1:2" x14ac:dyDescent="0.25">
      <c r="A134" t="s">
        <v>112</v>
      </c>
      <c r="B134" t="str">
        <f t="shared" si="60"/>
        <v xml:space="preserve">   dw $002F</v>
      </c>
    </row>
    <row r="135" spans="1:2" x14ac:dyDescent="0.25">
      <c r="A135" t="s">
        <v>112</v>
      </c>
      <c r="B135" t="str">
        <f t="shared" si="60"/>
        <v xml:space="preserve">   dw $002C</v>
      </c>
    </row>
    <row r="136" spans="1:2" x14ac:dyDescent="0.25">
      <c r="A136" t="s">
        <v>112</v>
      </c>
      <c r="B136" t="str">
        <f t="shared" si="60"/>
        <v xml:space="preserve">   dw $002A</v>
      </c>
    </row>
    <row r="137" spans="1:2" x14ac:dyDescent="0.25">
      <c r="A137" t="s">
        <v>112</v>
      </c>
      <c r="B137" t="str">
        <f t="shared" si="60"/>
        <v xml:space="preserve">   dw $0028</v>
      </c>
    </row>
    <row r="138" spans="1:2" x14ac:dyDescent="0.25">
      <c r="A138" t="s">
        <v>112</v>
      </c>
      <c r="B138" t="str">
        <f t="shared" si="60"/>
        <v xml:space="preserve">   dw $0025</v>
      </c>
    </row>
    <row r="139" spans="1:2" x14ac:dyDescent="0.25">
      <c r="A139" t="s">
        <v>112</v>
      </c>
      <c r="B139" t="str">
        <f t="shared" si="60"/>
        <v xml:space="preserve">   dw $0023</v>
      </c>
    </row>
    <row r="140" spans="1:2" x14ac:dyDescent="0.25">
      <c r="A140" t="s">
        <v>112</v>
      </c>
      <c r="B140" t="str">
        <f t="shared" si="60"/>
        <v xml:space="preserve">   dw $0021</v>
      </c>
    </row>
    <row r="141" spans="1:2" x14ac:dyDescent="0.25">
      <c r="A141" t="s">
        <v>112</v>
      </c>
      <c r="B141" t="str">
        <f t="shared" si="60"/>
        <v xml:space="preserve">   dw $001F</v>
      </c>
    </row>
    <row r="142" spans="1:2" x14ac:dyDescent="0.25">
      <c r="A142" t="s">
        <v>112</v>
      </c>
      <c r="B142" t="str">
        <f t="shared" si="60"/>
        <v xml:space="preserve">   dw $001E</v>
      </c>
    </row>
    <row r="143" spans="1:2" x14ac:dyDescent="0.25">
      <c r="A143" t="s">
        <v>112</v>
      </c>
      <c r="B143" t="str">
        <f t="shared" si="60"/>
        <v xml:space="preserve">   dw $001C</v>
      </c>
    </row>
    <row r="144" spans="1:2" x14ac:dyDescent="0.25">
      <c r="A144" t="s">
        <v>112</v>
      </c>
      <c r="B144" t="str">
        <f t="shared" si="60"/>
        <v xml:space="preserve">   dw $001A</v>
      </c>
    </row>
    <row r="145" spans="1:2" x14ac:dyDescent="0.25">
      <c r="A145" t="s">
        <v>112</v>
      </c>
      <c r="B145" t="str">
        <f t="shared" si="60"/>
        <v xml:space="preserve">   dw $0019</v>
      </c>
    </row>
    <row r="146" spans="1:2" x14ac:dyDescent="0.25">
      <c r="A146" t="s">
        <v>112</v>
      </c>
      <c r="B146" t="str">
        <f t="shared" ref="B146:B155" si="61">_xlfn.CONCAT(A146,AN68)</f>
        <v xml:space="preserve">   dw $0017</v>
      </c>
    </row>
    <row r="147" spans="1:2" x14ac:dyDescent="0.25">
      <c r="A147" t="s">
        <v>112</v>
      </c>
      <c r="B147" t="str">
        <f t="shared" si="61"/>
        <v xml:space="preserve">   dw $0016</v>
      </c>
    </row>
    <row r="148" spans="1:2" x14ac:dyDescent="0.25">
      <c r="A148" t="s">
        <v>112</v>
      </c>
      <c r="B148" t="str">
        <f t="shared" si="61"/>
        <v xml:space="preserve">   dw $0015</v>
      </c>
    </row>
    <row r="149" spans="1:2" x14ac:dyDescent="0.25">
      <c r="A149" t="s">
        <v>112</v>
      </c>
      <c r="B149" t="str">
        <f t="shared" si="61"/>
        <v xml:space="preserve">   dw $0014</v>
      </c>
    </row>
    <row r="150" spans="1:2" x14ac:dyDescent="0.25">
      <c r="A150" t="s">
        <v>112</v>
      </c>
      <c r="B150" t="str">
        <f t="shared" si="61"/>
        <v xml:space="preserve">   dw $0013</v>
      </c>
    </row>
    <row r="151" spans="1:2" x14ac:dyDescent="0.25">
      <c r="A151" t="s">
        <v>112</v>
      </c>
      <c r="B151" t="str">
        <f t="shared" si="61"/>
        <v xml:space="preserve">   dw $0012</v>
      </c>
    </row>
    <row r="152" spans="1:2" x14ac:dyDescent="0.25">
      <c r="A152" t="s">
        <v>112</v>
      </c>
      <c r="B152" t="str">
        <f t="shared" si="61"/>
        <v xml:space="preserve">   dw $0011</v>
      </c>
    </row>
    <row r="153" spans="1:2" x14ac:dyDescent="0.25">
      <c r="A153" t="s">
        <v>112</v>
      </c>
      <c r="B153" t="str">
        <f t="shared" si="61"/>
        <v xml:space="preserve">   dw $0010</v>
      </c>
    </row>
    <row r="154" spans="1:2" x14ac:dyDescent="0.25">
      <c r="A154" t="s">
        <v>112</v>
      </c>
      <c r="B154" t="str">
        <f t="shared" si="61"/>
        <v xml:space="preserve">   dw $000F</v>
      </c>
    </row>
    <row r="155" spans="1:2" x14ac:dyDescent="0.25">
      <c r="A155" t="s">
        <v>112</v>
      </c>
      <c r="B155" t="str">
        <f t="shared" si="61"/>
        <v xml:space="preserve">   dw $000E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C993D-778B-4F0B-AA50-85A98DC3A3AD}">
  <dimension ref="A1:M109"/>
  <sheetViews>
    <sheetView topLeftCell="A22" zoomScaleNormal="100" workbookViewId="0">
      <selection activeCell="O35" sqref="O35"/>
    </sheetView>
  </sheetViews>
  <sheetFormatPr defaultColWidth="16.28515625" defaultRowHeight="15" x14ac:dyDescent="0.25"/>
  <cols>
    <col min="10" max="10" width="8.7109375" customWidth="1"/>
  </cols>
  <sheetData>
    <row r="1" spans="1:13" x14ac:dyDescent="0.25">
      <c r="A1" t="s">
        <v>3</v>
      </c>
      <c r="B1" t="s">
        <v>123</v>
      </c>
      <c r="D1" t="s">
        <v>124</v>
      </c>
      <c r="E1" t="s">
        <v>118</v>
      </c>
      <c r="F1" t="s">
        <v>119</v>
      </c>
      <c r="G1" t="s">
        <v>120</v>
      </c>
      <c r="H1" t="s">
        <v>119</v>
      </c>
      <c r="I1" t="s">
        <v>121</v>
      </c>
      <c r="J1" t="s">
        <v>122</v>
      </c>
    </row>
    <row r="2" spans="1:13" ht="20.25" x14ac:dyDescent="0.25">
      <c r="A2">
        <v>111861</v>
      </c>
      <c r="B2" s="1" t="s">
        <v>79</v>
      </c>
      <c r="C2" s="1">
        <v>16.05</v>
      </c>
      <c r="D2" s="1" t="s">
        <v>19</v>
      </c>
      <c r="E2" s="8">
        <f t="shared" ref="E2:E33" si="0">$A$2/C2</f>
        <v>6969.532710280374</v>
      </c>
      <c r="F2" s="8" t="str">
        <f t="shared" ref="F2:F34" si="1">DEC2HEX(ROUND(E2,0),4)</f>
        <v>1B3A</v>
      </c>
      <c r="G2">
        <f>$A$2/C2</f>
        <v>6969.532710280374</v>
      </c>
      <c r="H2" t="str">
        <f t="shared" ref="H2:H60" si="2">DEC2HEX(ROUND(G2,0),4)</f>
        <v>1B3A</v>
      </c>
      <c r="I2" t="str">
        <f t="shared" ref="I2:I60" si="3">DEC2HEX(HEX2DEC(F50)*16,4)</f>
        <v>1B30</v>
      </c>
      <c r="J2">
        <f>L2-M2</f>
        <v>10</v>
      </c>
      <c r="L2">
        <f>HEX2DEC(H2)</f>
        <v>6970</v>
      </c>
      <c r="M2">
        <f>HEX2DEC(I2)</f>
        <v>6960</v>
      </c>
    </row>
    <row r="3" spans="1:13" ht="23.25" x14ac:dyDescent="0.25">
      <c r="B3" s="1" t="s">
        <v>80</v>
      </c>
      <c r="C3" s="1">
        <v>17.010000000000002</v>
      </c>
      <c r="D3" s="1" t="s">
        <v>20</v>
      </c>
      <c r="E3" s="8">
        <f t="shared" si="0"/>
        <v>6576.1904761904752</v>
      </c>
      <c r="F3" s="8" t="str">
        <f t="shared" si="1"/>
        <v>19B0</v>
      </c>
      <c r="G3">
        <f t="shared" ref="G3:G61" si="4">$A$2/C3</f>
        <v>6576.1904761904752</v>
      </c>
      <c r="H3" t="str">
        <f t="shared" si="2"/>
        <v>19B0</v>
      </c>
      <c r="I3" t="str">
        <f t="shared" si="3"/>
        <v>19B0</v>
      </c>
      <c r="J3">
        <f t="shared" ref="J3:J61" si="5">L3-M3</f>
        <v>0</v>
      </c>
      <c r="L3">
        <f t="shared" ref="L3:M61" si="6">HEX2DEC(H3)</f>
        <v>6576</v>
      </c>
      <c r="M3">
        <f t="shared" si="6"/>
        <v>6576</v>
      </c>
    </row>
    <row r="4" spans="1:13" ht="20.25" x14ac:dyDescent="0.25">
      <c r="B4" s="1" t="s">
        <v>81</v>
      </c>
      <c r="C4" s="1">
        <v>18.02</v>
      </c>
      <c r="D4" s="1" t="s">
        <v>21</v>
      </c>
      <c r="E4" s="8">
        <f t="shared" si="0"/>
        <v>6207.6026637069926</v>
      </c>
      <c r="F4" s="8" t="str">
        <f t="shared" si="1"/>
        <v>1840</v>
      </c>
      <c r="G4">
        <f t="shared" si="4"/>
        <v>6207.6026637069926</v>
      </c>
      <c r="H4" t="str">
        <f t="shared" si="2"/>
        <v>1840</v>
      </c>
      <c r="I4" t="str">
        <f t="shared" si="3"/>
        <v>1840</v>
      </c>
      <c r="J4">
        <f t="shared" si="5"/>
        <v>0</v>
      </c>
      <c r="L4">
        <f t="shared" si="6"/>
        <v>6208</v>
      </c>
      <c r="M4">
        <f t="shared" si="6"/>
        <v>6208</v>
      </c>
    </row>
    <row r="5" spans="1:13" ht="23.25" x14ac:dyDescent="0.25">
      <c r="B5" s="1" t="s">
        <v>82</v>
      </c>
      <c r="C5" s="1">
        <v>19.09</v>
      </c>
      <c r="D5" s="1" t="s">
        <v>22</v>
      </c>
      <c r="E5" s="8">
        <f t="shared" si="0"/>
        <v>5859.664745940283</v>
      </c>
      <c r="F5" s="8" t="str">
        <f t="shared" si="1"/>
        <v>16E4</v>
      </c>
      <c r="G5">
        <f t="shared" si="4"/>
        <v>5859.664745940283</v>
      </c>
      <c r="H5" t="str">
        <f t="shared" si="2"/>
        <v>16E4</v>
      </c>
      <c r="I5" t="str">
        <f t="shared" si="3"/>
        <v>16E0</v>
      </c>
      <c r="J5">
        <f t="shared" si="5"/>
        <v>4</v>
      </c>
      <c r="L5">
        <f t="shared" si="6"/>
        <v>5860</v>
      </c>
      <c r="M5">
        <f t="shared" si="6"/>
        <v>5856</v>
      </c>
    </row>
    <row r="6" spans="1:13" ht="20.25" x14ac:dyDescent="0.25">
      <c r="B6" s="1" t="s">
        <v>83</v>
      </c>
      <c r="C6" s="1">
        <v>20.23</v>
      </c>
      <c r="D6" s="1" t="s">
        <v>23</v>
      </c>
      <c r="E6" s="8">
        <f t="shared" si="0"/>
        <v>5529.4611962432027</v>
      </c>
      <c r="F6" s="8" t="str">
        <f t="shared" si="1"/>
        <v>1599</v>
      </c>
      <c r="G6">
        <f t="shared" si="4"/>
        <v>5529.4611962432027</v>
      </c>
      <c r="H6" t="str">
        <f t="shared" si="2"/>
        <v>1599</v>
      </c>
      <c r="I6" t="str">
        <f t="shared" si="3"/>
        <v>15A0</v>
      </c>
      <c r="J6">
        <f t="shared" si="5"/>
        <v>-7</v>
      </c>
      <c r="L6">
        <f t="shared" si="6"/>
        <v>5529</v>
      </c>
      <c r="M6">
        <f t="shared" si="6"/>
        <v>5536</v>
      </c>
    </row>
    <row r="7" spans="1:13" ht="20.25" x14ac:dyDescent="0.25">
      <c r="B7" s="1" t="s">
        <v>84</v>
      </c>
      <c r="C7" s="1">
        <v>21.43</v>
      </c>
      <c r="D7" s="1" t="s">
        <v>24</v>
      </c>
      <c r="E7" s="8">
        <f t="shared" si="0"/>
        <v>5219.8320111992534</v>
      </c>
      <c r="F7" s="8" t="str">
        <f t="shared" si="1"/>
        <v>1464</v>
      </c>
      <c r="G7">
        <f t="shared" si="4"/>
        <v>5219.8320111992534</v>
      </c>
      <c r="H7" t="str">
        <f t="shared" si="2"/>
        <v>1464</v>
      </c>
      <c r="I7" t="str">
        <f t="shared" si="3"/>
        <v>1460</v>
      </c>
      <c r="J7">
        <f t="shared" si="5"/>
        <v>4</v>
      </c>
      <c r="L7">
        <f t="shared" si="6"/>
        <v>5220</v>
      </c>
      <c r="M7">
        <f t="shared" si="6"/>
        <v>5216</v>
      </c>
    </row>
    <row r="8" spans="1:13" ht="23.25" x14ac:dyDescent="0.25">
      <c r="B8" s="1" t="s">
        <v>85</v>
      </c>
      <c r="C8" s="1">
        <v>22.7</v>
      </c>
      <c r="D8" s="1" t="s">
        <v>25</v>
      </c>
      <c r="E8" s="8">
        <f t="shared" si="0"/>
        <v>4927.7973568281941</v>
      </c>
      <c r="F8" s="8" t="str">
        <f t="shared" si="1"/>
        <v>1340</v>
      </c>
      <c r="G8">
        <f t="shared" si="4"/>
        <v>4927.7973568281941</v>
      </c>
      <c r="H8" t="str">
        <f t="shared" si="2"/>
        <v>1340</v>
      </c>
      <c r="I8" t="str">
        <f t="shared" si="3"/>
        <v>1340</v>
      </c>
      <c r="J8">
        <f t="shared" si="5"/>
        <v>0</v>
      </c>
      <c r="L8">
        <f t="shared" si="6"/>
        <v>4928</v>
      </c>
      <c r="M8">
        <f t="shared" si="6"/>
        <v>4928</v>
      </c>
    </row>
    <row r="9" spans="1:13" ht="20.25" x14ac:dyDescent="0.25">
      <c r="B9" s="1" t="s">
        <v>86</v>
      </c>
      <c r="C9" s="1">
        <v>24.05</v>
      </c>
      <c r="D9" s="1" t="s">
        <v>26</v>
      </c>
      <c r="E9" s="8">
        <f t="shared" si="0"/>
        <v>4651.1850311850312</v>
      </c>
      <c r="F9" s="8" t="str">
        <f t="shared" si="1"/>
        <v>122B</v>
      </c>
      <c r="G9">
        <f t="shared" si="4"/>
        <v>4651.1850311850312</v>
      </c>
      <c r="H9" t="str">
        <f t="shared" si="2"/>
        <v>122B</v>
      </c>
      <c r="I9" t="str">
        <f t="shared" si="3"/>
        <v>1230</v>
      </c>
      <c r="J9">
        <f t="shared" si="5"/>
        <v>-5</v>
      </c>
      <c r="L9">
        <f t="shared" si="6"/>
        <v>4651</v>
      </c>
      <c r="M9">
        <f t="shared" si="6"/>
        <v>4656</v>
      </c>
    </row>
    <row r="10" spans="1:13" ht="23.25" x14ac:dyDescent="0.25">
      <c r="B10" s="1" t="s">
        <v>87</v>
      </c>
      <c r="C10" s="1">
        <v>25.48</v>
      </c>
      <c r="D10" s="1" t="s">
        <v>27</v>
      </c>
      <c r="E10" s="8">
        <f t="shared" si="0"/>
        <v>4390.1491365777083</v>
      </c>
      <c r="F10" s="8" t="str">
        <f t="shared" si="1"/>
        <v>1126</v>
      </c>
      <c r="G10">
        <f t="shared" si="4"/>
        <v>4390.1491365777083</v>
      </c>
      <c r="H10" t="str">
        <f t="shared" si="2"/>
        <v>1126</v>
      </c>
      <c r="I10" t="str">
        <f t="shared" si="3"/>
        <v>1120</v>
      </c>
      <c r="J10">
        <f t="shared" si="5"/>
        <v>6</v>
      </c>
      <c r="L10">
        <f t="shared" si="6"/>
        <v>4390</v>
      </c>
      <c r="M10">
        <f t="shared" si="6"/>
        <v>4384</v>
      </c>
    </row>
    <row r="11" spans="1:13" ht="20.25" x14ac:dyDescent="0.25">
      <c r="B11" s="1" t="s">
        <v>88</v>
      </c>
      <c r="C11" s="1">
        <v>27</v>
      </c>
      <c r="D11" s="1" t="s">
        <v>28</v>
      </c>
      <c r="E11" s="8">
        <f t="shared" si="0"/>
        <v>4143</v>
      </c>
      <c r="F11" s="8" t="str">
        <f t="shared" si="1"/>
        <v>102F</v>
      </c>
      <c r="G11">
        <f t="shared" si="4"/>
        <v>4143</v>
      </c>
      <c r="H11" t="str">
        <f t="shared" si="2"/>
        <v>102F</v>
      </c>
      <c r="I11" t="str">
        <f t="shared" si="3"/>
        <v>1030</v>
      </c>
      <c r="J11">
        <f t="shared" si="5"/>
        <v>-1</v>
      </c>
      <c r="L11">
        <f t="shared" si="6"/>
        <v>4143</v>
      </c>
      <c r="M11">
        <f t="shared" si="6"/>
        <v>4144</v>
      </c>
    </row>
    <row r="12" spans="1:13" ht="23.25" x14ac:dyDescent="0.25">
      <c r="B12" s="1" t="s">
        <v>89</v>
      </c>
      <c r="C12" s="1">
        <v>28.61</v>
      </c>
      <c r="D12" s="1" t="s">
        <v>29</v>
      </c>
      <c r="E12" s="8">
        <f t="shared" si="0"/>
        <v>3909.8566934638238</v>
      </c>
      <c r="F12" s="8" t="str">
        <f t="shared" si="1"/>
        <v>0F46</v>
      </c>
      <c r="G12">
        <f t="shared" si="4"/>
        <v>3909.8566934638238</v>
      </c>
      <c r="H12" t="str">
        <f t="shared" si="2"/>
        <v>0F46</v>
      </c>
      <c r="I12" t="str">
        <f t="shared" si="3"/>
        <v>0F40</v>
      </c>
      <c r="J12">
        <f t="shared" si="5"/>
        <v>6</v>
      </c>
      <c r="L12">
        <f t="shared" si="6"/>
        <v>3910</v>
      </c>
      <c r="M12">
        <f t="shared" si="6"/>
        <v>3904</v>
      </c>
    </row>
    <row r="13" spans="1:13" ht="20.25" x14ac:dyDescent="0.25">
      <c r="B13" s="1" t="s">
        <v>90</v>
      </c>
      <c r="C13" s="1">
        <v>30.31</v>
      </c>
      <c r="D13" s="1" t="s">
        <v>30</v>
      </c>
      <c r="E13" s="8">
        <f t="shared" si="0"/>
        <v>3690.5641702408448</v>
      </c>
      <c r="F13" s="8" t="str">
        <f t="shared" si="1"/>
        <v>0E6B</v>
      </c>
      <c r="G13">
        <f t="shared" si="4"/>
        <v>3690.5641702408448</v>
      </c>
      <c r="H13" t="str">
        <f t="shared" si="2"/>
        <v>0E6B</v>
      </c>
      <c r="I13" t="str">
        <f t="shared" si="3"/>
        <v>0E70</v>
      </c>
      <c r="J13">
        <f t="shared" si="5"/>
        <v>-5</v>
      </c>
      <c r="L13">
        <f t="shared" si="6"/>
        <v>3691</v>
      </c>
      <c r="M13">
        <f t="shared" si="6"/>
        <v>3696</v>
      </c>
    </row>
    <row r="14" spans="1:13" ht="20.25" x14ac:dyDescent="0.25">
      <c r="B14" s="1" t="s">
        <v>91</v>
      </c>
      <c r="C14" s="1">
        <v>32.11</v>
      </c>
      <c r="D14" s="1" t="s">
        <v>31</v>
      </c>
      <c r="E14" s="8">
        <f t="shared" si="0"/>
        <v>3483.6810962317036</v>
      </c>
      <c r="F14" s="8" t="str">
        <f t="shared" si="1"/>
        <v>0D9C</v>
      </c>
      <c r="G14">
        <f t="shared" si="4"/>
        <v>3483.6810962317036</v>
      </c>
      <c r="H14" t="str">
        <f t="shared" si="2"/>
        <v>0D9C</v>
      </c>
      <c r="I14" t="str">
        <f t="shared" si="3"/>
        <v>0DA0</v>
      </c>
      <c r="J14">
        <f t="shared" si="5"/>
        <v>-4</v>
      </c>
      <c r="L14">
        <f t="shared" si="6"/>
        <v>3484</v>
      </c>
      <c r="M14">
        <f t="shared" si="6"/>
        <v>3488</v>
      </c>
    </row>
    <row r="15" spans="1:13" ht="23.25" x14ac:dyDescent="0.25">
      <c r="B15" s="1" t="s">
        <v>92</v>
      </c>
      <c r="C15" s="1">
        <v>34.020000000000003</v>
      </c>
      <c r="D15" s="1" t="s">
        <v>32</v>
      </c>
      <c r="E15" s="8">
        <f t="shared" si="0"/>
        <v>3288.0952380952376</v>
      </c>
      <c r="F15" s="8" t="str">
        <f t="shared" si="1"/>
        <v>0CD8</v>
      </c>
      <c r="G15">
        <f t="shared" si="4"/>
        <v>3288.0952380952376</v>
      </c>
      <c r="H15" t="str">
        <f t="shared" si="2"/>
        <v>0CD8</v>
      </c>
      <c r="I15" t="str">
        <f t="shared" si="3"/>
        <v>0CE0</v>
      </c>
      <c r="J15">
        <f t="shared" si="5"/>
        <v>-8</v>
      </c>
      <c r="L15">
        <f t="shared" si="6"/>
        <v>3288</v>
      </c>
      <c r="M15">
        <f t="shared" si="6"/>
        <v>3296</v>
      </c>
    </row>
    <row r="16" spans="1:13" ht="20.25" x14ac:dyDescent="0.25">
      <c r="B16" s="1" t="s">
        <v>93</v>
      </c>
      <c r="C16" s="1">
        <v>36.04</v>
      </c>
      <c r="D16" s="1" t="s">
        <v>33</v>
      </c>
      <c r="E16" s="8">
        <f t="shared" si="0"/>
        <v>3103.8013318534963</v>
      </c>
      <c r="F16" s="8" t="str">
        <f t="shared" si="1"/>
        <v>0C20</v>
      </c>
      <c r="G16">
        <f t="shared" si="4"/>
        <v>3103.8013318534963</v>
      </c>
      <c r="H16" t="str">
        <f t="shared" si="2"/>
        <v>0C20</v>
      </c>
      <c r="I16" t="str">
        <f t="shared" si="3"/>
        <v>0C20</v>
      </c>
      <c r="J16">
        <f t="shared" si="5"/>
        <v>0</v>
      </c>
      <c r="L16">
        <f t="shared" si="6"/>
        <v>3104</v>
      </c>
      <c r="M16">
        <f t="shared" si="6"/>
        <v>3104</v>
      </c>
    </row>
    <row r="17" spans="2:13" ht="23.25" x14ac:dyDescent="0.25">
      <c r="B17" s="1" t="s">
        <v>94</v>
      </c>
      <c r="C17" s="1">
        <v>38.18</v>
      </c>
      <c r="D17" s="1" t="s">
        <v>34</v>
      </c>
      <c r="E17" s="8">
        <f t="shared" si="0"/>
        <v>2929.8323729701415</v>
      </c>
      <c r="F17" s="8" t="str">
        <f t="shared" si="1"/>
        <v>0B72</v>
      </c>
      <c r="G17">
        <f t="shared" si="4"/>
        <v>2929.8323729701415</v>
      </c>
      <c r="H17" t="str">
        <f t="shared" si="2"/>
        <v>0B72</v>
      </c>
      <c r="I17" t="str">
        <f t="shared" si="3"/>
        <v>0B70</v>
      </c>
      <c r="J17">
        <f t="shared" si="5"/>
        <v>2</v>
      </c>
      <c r="L17">
        <f t="shared" si="6"/>
        <v>2930</v>
      </c>
      <c r="M17">
        <f t="shared" si="6"/>
        <v>2928</v>
      </c>
    </row>
    <row r="18" spans="2:13" ht="20.25" x14ac:dyDescent="0.25">
      <c r="B18" s="1" t="s">
        <v>95</v>
      </c>
      <c r="C18" s="1">
        <v>40.450000000000003</v>
      </c>
      <c r="D18" s="1" t="s">
        <v>35</v>
      </c>
      <c r="E18" s="8">
        <f t="shared" si="0"/>
        <v>2765.4140914709515</v>
      </c>
      <c r="F18" s="8" t="str">
        <f t="shared" si="1"/>
        <v>0ACD</v>
      </c>
      <c r="G18">
        <f t="shared" si="4"/>
        <v>2765.4140914709515</v>
      </c>
      <c r="H18" t="str">
        <f t="shared" si="2"/>
        <v>0ACD</v>
      </c>
      <c r="I18" t="str">
        <f t="shared" si="3"/>
        <v>0AD0</v>
      </c>
      <c r="J18">
        <f t="shared" si="5"/>
        <v>-3</v>
      </c>
      <c r="L18">
        <f t="shared" si="6"/>
        <v>2765</v>
      </c>
      <c r="M18">
        <f t="shared" si="6"/>
        <v>2768</v>
      </c>
    </row>
    <row r="19" spans="2:13" ht="20.25" x14ac:dyDescent="0.25">
      <c r="B19" s="1" t="s">
        <v>96</v>
      </c>
      <c r="C19" s="1">
        <v>42.86</v>
      </c>
      <c r="D19" s="1" t="s">
        <v>36</v>
      </c>
      <c r="E19" s="8">
        <f t="shared" si="0"/>
        <v>2609.9160055996267</v>
      </c>
      <c r="F19" s="8" t="str">
        <f t="shared" si="1"/>
        <v>0A32</v>
      </c>
      <c r="G19">
        <f t="shared" si="4"/>
        <v>2609.9160055996267</v>
      </c>
      <c r="H19" t="str">
        <f t="shared" si="2"/>
        <v>0A32</v>
      </c>
      <c r="I19" t="str">
        <f t="shared" si="3"/>
        <v>0A30</v>
      </c>
      <c r="J19">
        <f t="shared" si="5"/>
        <v>2</v>
      </c>
      <c r="L19">
        <f t="shared" si="6"/>
        <v>2610</v>
      </c>
      <c r="M19">
        <f t="shared" si="6"/>
        <v>2608</v>
      </c>
    </row>
    <row r="20" spans="2:13" ht="23.25" x14ac:dyDescent="0.25">
      <c r="B20" s="1" t="s">
        <v>97</v>
      </c>
      <c r="C20" s="1">
        <v>45.41</v>
      </c>
      <c r="D20" s="1" t="s">
        <v>37</v>
      </c>
      <c r="E20" s="8">
        <f t="shared" si="0"/>
        <v>2463.356088967188</v>
      </c>
      <c r="F20" s="8" t="str">
        <f t="shared" si="1"/>
        <v>099F</v>
      </c>
      <c r="G20">
        <f t="shared" si="4"/>
        <v>2463.356088967188</v>
      </c>
      <c r="H20" t="str">
        <f t="shared" si="2"/>
        <v>099F</v>
      </c>
      <c r="I20" t="str">
        <f t="shared" si="3"/>
        <v>09A0</v>
      </c>
      <c r="J20">
        <f t="shared" si="5"/>
        <v>-1</v>
      </c>
      <c r="L20">
        <f t="shared" si="6"/>
        <v>2463</v>
      </c>
      <c r="M20">
        <f t="shared" si="6"/>
        <v>2464</v>
      </c>
    </row>
    <row r="21" spans="2:13" ht="20.25" x14ac:dyDescent="0.25">
      <c r="B21" s="1" t="s">
        <v>98</v>
      </c>
      <c r="C21" s="1">
        <v>48.11</v>
      </c>
      <c r="D21" s="1" t="s">
        <v>38</v>
      </c>
      <c r="E21" s="8">
        <f t="shared" si="0"/>
        <v>2325.1091249220535</v>
      </c>
      <c r="F21" s="8" t="str">
        <f t="shared" si="1"/>
        <v>0915</v>
      </c>
      <c r="G21">
        <f t="shared" si="4"/>
        <v>2325.1091249220535</v>
      </c>
      <c r="H21" t="str">
        <f t="shared" si="2"/>
        <v>0915</v>
      </c>
      <c r="I21" t="str">
        <f t="shared" si="3"/>
        <v>0910</v>
      </c>
      <c r="J21">
        <f t="shared" si="5"/>
        <v>5</v>
      </c>
      <c r="L21">
        <f t="shared" si="6"/>
        <v>2325</v>
      </c>
      <c r="M21">
        <f t="shared" si="6"/>
        <v>2320</v>
      </c>
    </row>
    <row r="22" spans="2:13" ht="23.25" x14ac:dyDescent="0.25">
      <c r="B22" s="1" t="s">
        <v>99</v>
      </c>
      <c r="C22" s="1">
        <v>50.97</v>
      </c>
      <c r="D22" s="1" t="s">
        <v>39</v>
      </c>
      <c r="E22" s="8">
        <f t="shared" si="0"/>
        <v>2194.6439081812832</v>
      </c>
      <c r="F22" s="8" t="str">
        <f t="shared" si="1"/>
        <v>0893</v>
      </c>
      <c r="G22">
        <f t="shared" si="4"/>
        <v>2194.6439081812832</v>
      </c>
      <c r="H22" t="str">
        <f t="shared" si="2"/>
        <v>0893</v>
      </c>
      <c r="I22" t="str">
        <f t="shared" si="3"/>
        <v>0890</v>
      </c>
      <c r="J22">
        <f t="shared" si="5"/>
        <v>3</v>
      </c>
      <c r="L22">
        <f t="shared" si="6"/>
        <v>2195</v>
      </c>
      <c r="M22">
        <f t="shared" si="6"/>
        <v>2192</v>
      </c>
    </row>
    <row r="23" spans="2:13" ht="20.25" x14ac:dyDescent="0.25">
      <c r="B23" s="1" t="s">
        <v>100</v>
      </c>
      <c r="C23" s="1">
        <v>54</v>
      </c>
      <c r="D23" s="1" t="s">
        <v>40</v>
      </c>
      <c r="E23" s="8">
        <f t="shared" si="0"/>
        <v>2071.5</v>
      </c>
      <c r="F23" s="8" t="str">
        <f t="shared" si="1"/>
        <v>0818</v>
      </c>
      <c r="G23">
        <f t="shared" si="4"/>
        <v>2071.5</v>
      </c>
      <c r="H23" t="str">
        <f t="shared" si="2"/>
        <v>0818</v>
      </c>
      <c r="I23" t="str">
        <f t="shared" si="3"/>
        <v>0810</v>
      </c>
      <c r="J23">
        <f t="shared" si="5"/>
        <v>8</v>
      </c>
      <c r="L23">
        <f t="shared" si="6"/>
        <v>2072</v>
      </c>
      <c r="M23">
        <f t="shared" si="6"/>
        <v>2064</v>
      </c>
    </row>
    <row r="24" spans="2:13" ht="23.25" x14ac:dyDescent="0.25">
      <c r="B24" s="1" t="s">
        <v>101</v>
      </c>
      <c r="C24" s="1">
        <v>57.21</v>
      </c>
      <c r="D24" s="1" t="s">
        <v>41</v>
      </c>
      <c r="E24" s="8">
        <f t="shared" si="0"/>
        <v>1955.2700576822233</v>
      </c>
      <c r="F24" s="8" t="str">
        <f t="shared" si="1"/>
        <v>07A3</v>
      </c>
      <c r="G24">
        <f t="shared" si="4"/>
        <v>1955.2700576822233</v>
      </c>
      <c r="H24" t="str">
        <f t="shared" si="2"/>
        <v>07A3</v>
      </c>
      <c r="I24" t="str">
        <f t="shared" si="3"/>
        <v>07A0</v>
      </c>
      <c r="J24">
        <f t="shared" si="5"/>
        <v>3</v>
      </c>
      <c r="L24">
        <f t="shared" si="6"/>
        <v>1955</v>
      </c>
      <c r="M24">
        <f t="shared" si="6"/>
        <v>1952</v>
      </c>
    </row>
    <row r="25" spans="2:13" ht="20.25" x14ac:dyDescent="0.25">
      <c r="B25" s="1" t="s">
        <v>102</v>
      </c>
      <c r="C25" s="1">
        <v>60.61</v>
      </c>
      <c r="D25" s="1" t="s">
        <v>42</v>
      </c>
      <c r="E25" s="8">
        <f t="shared" si="0"/>
        <v>1845.5865368751031</v>
      </c>
      <c r="F25" s="8" t="str">
        <f t="shared" si="1"/>
        <v>0736</v>
      </c>
      <c r="G25">
        <f t="shared" si="4"/>
        <v>1845.5865368751031</v>
      </c>
      <c r="H25" t="str">
        <f t="shared" si="2"/>
        <v>0736</v>
      </c>
      <c r="I25" t="str">
        <f t="shared" si="3"/>
        <v>0730</v>
      </c>
      <c r="J25">
        <f t="shared" si="5"/>
        <v>6</v>
      </c>
      <c r="L25">
        <f t="shared" si="6"/>
        <v>1846</v>
      </c>
      <c r="M25">
        <f t="shared" si="6"/>
        <v>1840</v>
      </c>
    </row>
    <row r="26" spans="2:13" ht="20.25" x14ac:dyDescent="0.25">
      <c r="B26" s="1" t="s">
        <v>103</v>
      </c>
      <c r="C26" s="1">
        <v>64.22</v>
      </c>
      <c r="D26" s="1" t="s">
        <v>43</v>
      </c>
      <c r="E26" s="8">
        <f t="shared" si="0"/>
        <v>1741.8405481158518</v>
      </c>
      <c r="F26" s="8" t="str">
        <f t="shared" si="1"/>
        <v>06CE</v>
      </c>
      <c r="G26">
        <f t="shared" si="4"/>
        <v>1741.8405481158518</v>
      </c>
      <c r="H26" t="str">
        <f t="shared" si="2"/>
        <v>06CE</v>
      </c>
      <c r="I26" t="str">
        <f t="shared" si="3"/>
        <v>06D0</v>
      </c>
      <c r="J26">
        <f t="shared" si="5"/>
        <v>-2</v>
      </c>
      <c r="L26">
        <f t="shared" si="6"/>
        <v>1742</v>
      </c>
      <c r="M26">
        <f t="shared" si="6"/>
        <v>1744</v>
      </c>
    </row>
    <row r="27" spans="2:13" ht="23.25" x14ac:dyDescent="0.25">
      <c r="B27" s="1" t="s">
        <v>104</v>
      </c>
      <c r="C27" s="1">
        <v>68.040000000000006</v>
      </c>
      <c r="D27" s="1" t="s">
        <v>44</v>
      </c>
      <c r="E27" s="8">
        <f t="shared" si="0"/>
        <v>1644.0476190476188</v>
      </c>
      <c r="F27" s="8" t="str">
        <f t="shared" si="1"/>
        <v>066C</v>
      </c>
      <c r="G27">
        <f t="shared" si="4"/>
        <v>1644.0476190476188</v>
      </c>
      <c r="H27" t="str">
        <f t="shared" si="2"/>
        <v>066C</v>
      </c>
      <c r="I27" t="str">
        <f t="shared" si="3"/>
        <v>0670</v>
      </c>
      <c r="J27">
        <f t="shared" si="5"/>
        <v>-4</v>
      </c>
      <c r="L27">
        <f t="shared" si="6"/>
        <v>1644</v>
      </c>
      <c r="M27">
        <f t="shared" si="6"/>
        <v>1648</v>
      </c>
    </row>
    <row r="28" spans="2:13" ht="20.25" x14ac:dyDescent="0.25">
      <c r="B28" s="1" t="s">
        <v>105</v>
      </c>
      <c r="C28" s="1">
        <v>72.08</v>
      </c>
      <c r="D28" s="1" t="s">
        <v>45</v>
      </c>
      <c r="E28" s="8">
        <f t="shared" si="0"/>
        <v>1551.9006659267482</v>
      </c>
      <c r="F28" s="8" t="str">
        <f t="shared" si="1"/>
        <v>0610</v>
      </c>
      <c r="G28">
        <f t="shared" si="4"/>
        <v>1551.9006659267482</v>
      </c>
      <c r="H28" t="str">
        <f t="shared" si="2"/>
        <v>0610</v>
      </c>
      <c r="I28" t="str">
        <f t="shared" si="3"/>
        <v>0610</v>
      </c>
      <c r="J28">
        <f t="shared" si="5"/>
        <v>0</v>
      </c>
      <c r="L28">
        <f t="shared" si="6"/>
        <v>1552</v>
      </c>
      <c r="M28">
        <f t="shared" si="6"/>
        <v>1552</v>
      </c>
    </row>
    <row r="29" spans="2:13" ht="23.25" x14ac:dyDescent="0.25">
      <c r="B29" s="1" t="s">
        <v>106</v>
      </c>
      <c r="C29" s="1">
        <v>76.37</v>
      </c>
      <c r="D29" s="1" t="s">
        <v>46</v>
      </c>
      <c r="E29" s="8">
        <f t="shared" si="0"/>
        <v>1464.7243682074111</v>
      </c>
      <c r="F29" s="8" t="str">
        <f t="shared" si="1"/>
        <v>05B9</v>
      </c>
      <c r="G29">
        <f t="shared" si="4"/>
        <v>1464.7243682074111</v>
      </c>
      <c r="H29" t="str">
        <f t="shared" si="2"/>
        <v>05B9</v>
      </c>
      <c r="I29" t="str">
        <f t="shared" si="3"/>
        <v>05C0</v>
      </c>
      <c r="J29">
        <f t="shared" si="5"/>
        <v>-7</v>
      </c>
      <c r="L29">
        <f t="shared" si="6"/>
        <v>1465</v>
      </c>
      <c r="M29">
        <f t="shared" si="6"/>
        <v>1472</v>
      </c>
    </row>
    <row r="30" spans="2:13" ht="20.25" x14ac:dyDescent="0.25">
      <c r="B30" s="1" t="s">
        <v>107</v>
      </c>
      <c r="C30" s="1">
        <v>80.91</v>
      </c>
      <c r="D30" s="1" t="s">
        <v>47</v>
      </c>
      <c r="E30" s="8">
        <f t="shared" si="0"/>
        <v>1382.5361512791992</v>
      </c>
      <c r="F30" s="8" t="str">
        <f t="shared" si="1"/>
        <v>0567</v>
      </c>
      <c r="G30">
        <f t="shared" si="4"/>
        <v>1382.5361512791992</v>
      </c>
      <c r="H30" t="str">
        <f t="shared" si="2"/>
        <v>0567</v>
      </c>
      <c r="I30" t="str">
        <f t="shared" si="3"/>
        <v>0560</v>
      </c>
      <c r="J30">
        <f t="shared" si="5"/>
        <v>7</v>
      </c>
      <c r="L30">
        <f t="shared" si="6"/>
        <v>1383</v>
      </c>
      <c r="M30">
        <f t="shared" si="6"/>
        <v>1376</v>
      </c>
    </row>
    <row r="31" spans="2:13" ht="20.25" x14ac:dyDescent="0.25">
      <c r="B31" s="1" t="s">
        <v>108</v>
      </c>
      <c r="C31" s="1">
        <v>85.72</v>
      </c>
      <c r="D31" s="1" t="s">
        <v>48</v>
      </c>
      <c r="E31" s="8">
        <f t="shared" si="0"/>
        <v>1304.9580027998134</v>
      </c>
      <c r="F31" s="8" t="str">
        <f t="shared" si="1"/>
        <v>0519</v>
      </c>
      <c r="G31">
        <f t="shared" si="4"/>
        <v>1304.9580027998134</v>
      </c>
      <c r="H31" t="str">
        <f t="shared" si="2"/>
        <v>0519</v>
      </c>
      <c r="I31" t="str">
        <f t="shared" si="3"/>
        <v>0520</v>
      </c>
      <c r="J31">
        <f t="shared" si="5"/>
        <v>-7</v>
      </c>
      <c r="L31">
        <f t="shared" si="6"/>
        <v>1305</v>
      </c>
      <c r="M31">
        <f t="shared" si="6"/>
        <v>1312</v>
      </c>
    </row>
    <row r="32" spans="2:13" ht="23.25" x14ac:dyDescent="0.25">
      <c r="B32" s="1" t="s">
        <v>109</v>
      </c>
      <c r="C32" s="1">
        <v>90.82</v>
      </c>
      <c r="D32" s="1" t="s">
        <v>49</v>
      </c>
      <c r="E32" s="8">
        <f t="shared" si="0"/>
        <v>1231.678044483594</v>
      </c>
      <c r="F32" s="8" t="str">
        <f t="shared" si="1"/>
        <v>04D0</v>
      </c>
      <c r="G32">
        <f t="shared" si="4"/>
        <v>1231.678044483594</v>
      </c>
      <c r="H32" t="str">
        <f t="shared" si="2"/>
        <v>04D0</v>
      </c>
      <c r="I32" t="str">
        <f t="shared" si="3"/>
        <v>04D0</v>
      </c>
      <c r="J32">
        <f t="shared" si="5"/>
        <v>0</v>
      </c>
      <c r="L32">
        <f t="shared" si="6"/>
        <v>1232</v>
      </c>
      <c r="M32">
        <f t="shared" si="6"/>
        <v>1232</v>
      </c>
    </row>
    <row r="33" spans="2:13" ht="20.25" x14ac:dyDescent="0.25">
      <c r="B33" s="1" t="s">
        <v>110</v>
      </c>
      <c r="C33" s="1">
        <v>96.22</v>
      </c>
      <c r="D33" s="1" t="s">
        <v>50</v>
      </c>
      <c r="E33" s="8">
        <f t="shared" si="0"/>
        <v>1162.5545624610268</v>
      </c>
      <c r="F33" s="8" t="str">
        <f t="shared" si="1"/>
        <v>048B</v>
      </c>
      <c r="G33">
        <f t="shared" si="4"/>
        <v>1162.5545624610268</v>
      </c>
      <c r="H33" t="str">
        <f t="shared" si="2"/>
        <v>048B</v>
      </c>
      <c r="I33" t="str">
        <f t="shared" si="3"/>
        <v>0490</v>
      </c>
      <c r="J33">
        <f t="shared" si="5"/>
        <v>-5</v>
      </c>
      <c r="L33">
        <f t="shared" si="6"/>
        <v>1163</v>
      </c>
      <c r="M33">
        <f t="shared" si="6"/>
        <v>1168</v>
      </c>
    </row>
    <row r="34" spans="2:13" ht="23.25" x14ac:dyDescent="0.25">
      <c r="B34" s="1" t="s">
        <v>111</v>
      </c>
      <c r="C34" s="1">
        <v>101.94</v>
      </c>
      <c r="D34" s="1" t="s">
        <v>51</v>
      </c>
      <c r="E34" s="8">
        <f t="shared" ref="E34:E65" si="7">$A$2/C34</f>
        <v>1097.3219540906416</v>
      </c>
      <c r="F34" s="8" t="str">
        <f t="shared" si="1"/>
        <v>0449</v>
      </c>
      <c r="G34">
        <f t="shared" si="4"/>
        <v>1097.3219540906416</v>
      </c>
      <c r="H34" t="str">
        <f t="shared" si="2"/>
        <v>0449</v>
      </c>
      <c r="I34" t="str">
        <f t="shared" si="3"/>
        <v>0450</v>
      </c>
      <c r="J34">
        <f t="shared" si="5"/>
        <v>-7</v>
      </c>
      <c r="L34">
        <f t="shared" si="6"/>
        <v>1097</v>
      </c>
      <c r="M34">
        <f t="shared" si="6"/>
        <v>1104</v>
      </c>
    </row>
    <row r="35" spans="2:13" ht="20.25" x14ac:dyDescent="0.25">
      <c r="B35" s="1" t="s">
        <v>4</v>
      </c>
      <c r="C35" s="1">
        <v>108</v>
      </c>
      <c r="D35" s="1" t="s">
        <v>52</v>
      </c>
      <c r="E35">
        <f t="shared" si="7"/>
        <v>1035.75</v>
      </c>
      <c r="F35" t="str">
        <f>DEC2HEX(ROUND(E35,0),4)</f>
        <v>040C</v>
      </c>
      <c r="G35">
        <f t="shared" si="4"/>
        <v>1035.75</v>
      </c>
      <c r="H35" t="str">
        <f t="shared" si="2"/>
        <v>040C</v>
      </c>
      <c r="I35" t="str">
        <f t="shared" si="3"/>
        <v>0410</v>
      </c>
      <c r="J35">
        <f t="shared" si="5"/>
        <v>-4</v>
      </c>
      <c r="L35">
        <f t="shared" si="6"/>
        <v>1036</v>
      </c>
      <c r="M35">
        <f t="shared" si="6"/>
        <v>1040</v>
      </c>
    </row>
    <row r="36" spans="2:13" ht="23.25" x14ac:dyDescent="0.25">
      <c r="B36" s="1" t="s">
        <v>5</v>
      </c>
      <c r="C36" s="1">
        <v>114.42</v>
      </c>
      <c r="D36" s="1" t="s">
        <v>53</v>
      </c>
      <c r="E36">
        <f t="shared" si="7"/>
        <v>977.63502884111165</v>
      </c>
      <c r="F36" t="str">
        <f t="shared" ref="F36:F51" si="8">DEC2HEX(ROUND(E36,0),4)</f>
        <v>03D2</v>
      </c>
      <c r="G36">
        <f t="shared" si="4"/>
        <v>977.63502884111165</v>
      </c>
      <c r="H36" t="str">
        <f t="shared" si="2"/>
        <v>03D2</v>
      </c>
      <c r="I36" t="str">
        <f t="shared" si="3"/>
        <v>03D0</v>
      </c>
      <c r="J36">
        <f t="shared" si="5"/>
        <v>2</v>
      </c>
      <c r="L36">
        <f t="shared" si="6"/>
        <v>978</v>
      </c>
      <c r="M36">
        <f t="shared" si="6"/>
        <v>976</v>
      </c>
    </row>
    <row r="37" spans="2:13" ht="20.25" x14ac:dyDescent="0.25">
      <c r="B37" s="1" t="s">
        <v>6</v>
      </c>
      <c r="C37" s="1">
        <v>121.23</v>
      </c>
      <c r="D37" s="1" t="s">
        <v>54</v>
      </c>
      <c r="E37">
        <f t="shared" si="7"/>
        <v>922.71714922049</v>
      </c>
      <c r="F37" t="str">
        <f t="shared" si="8"/>
        <v>039B</v>
      </c>
      <c r="G37">
        <f t="shared" si="4"/>
        <v>922.71714922049</v>
      </c>
      <c r="H37" t="str">
        <f t="shared" si="2"/>
        <v>039B</v>
      </c>
      <c r="I37" t="str">
        <f t="shared" si="3"/>
        <v>03A0</v>
      </c>
      <c r="J37">
        <f t="shared" si="5"/>
        <v>-5</v>
      </c>
      <c r="L37">
        <f t="shared" si="6"/>
        <v>923</v>
      </c>
      <c r="M37">
        <f t="shared" si="6"/>
        <v>928</v>
      </c>
    </row>
    <row r="38" spans="2:13" ht="20.25" x14ac:dyDescent="0.25">
      <c r="B38" s="1" t="s">
        <v>7</v>
      </c>
      <c r="C38" s="1">
        <v>128.43</v>
      </c>
      <c r="D38" s="1" t="s">
        <v>55</v>
      </c>
      <c r="E38">
        <f t="shared" si="7"/>
        <v>870.98808689558507</v>
      </c>
      <c r="F38" t="str">
        <f t="shared" si="8"/>
        <v>0367</v>
      </c>
      <c r="G38">
        <f t="shared" si="4"/>
        <v>870.98808689558507</v>
      </c>
      <c r="H38" t="str">
        <f t="shared" si="2"/>
        <v>0367</v>
      </c>
      <c r="I38" t="str">
        <f t="shared" si="3"/>
        <v>0360</v>
      </c>
      <c r="J38">
        <f t="shared" si="5"/>
        <v>7</v>
      </c>
      <c r="L38">
        <f t="shared" si="6"/>
        <v>871</v>
      </c>
      <c r="M38">
        <f t="shared" si="6"/>
        <v>864</v>
      </c>
    </row>
    <row r="39" spans="2:13" ht="23.25" x14ac:dyDescent="0.25">
      <c r="B39" s="1" t="s">
        <v>8</v>
      </c>
      <c r="C39" s="1">
        <v>136.07</v>
      </c>
      <c r="D39" s="1" t="s">
        <v>56</v>
      </c>
      <c r="E39">
        <f t="shared" si="7"/>
        <v>822.08422135665467</v>
      </c>
      <c r="F39" t="str">
        <f t="shared" si="8"/>
        <v>0336</v>
      </c>
      <c r="G39">
        <f t="shared" si="4"/>
        <v>822.08422135665467</v>
      </c>
      <c r="H39" t="str">
        <f t="shared" si="2"/>
        <v>0336</v>
      </c>
      <c r="I39" t="str">
        <f t="shared" si="3"/>
        <v>0330</v>
      </c>
      <c r="J39">
        <f t="shared" si="5"/>
        <v>6</v>
      </c>
      <c r="L39">
        <f t="shared" si="6"/>
        <v>822</v>
      </c>
      <c r="M39">
        <f t="shared" si="6"/>
        <v>816</v>
      </c>
    </row>
    <row r="40" spans="2:13" ht="20.25" x14ac:dyDescent="0.25">
      <c r="B40" s="1" t="s">
        <v>9</v>
      </c>
      <c r="C40" s="1">
        <v>144.16</v>
      </c>
      <c r="D40" s="1" t="s">
        <v>57</v>
      </c>
      <c r="E40">
        <f t="shared" si="7"/>
        <v>775.95033296337408</v>
      </c>
      <c r="F40" t="str">
        <f t="shared" si="8"/>
        <v>0308</v>
      </c>
      <c r="G40">
        <f t="shared" si="4"/>
        <v>775.95033296337408</v>
      </c>
      <c r="H40" t="str">
        <f t="shared" si="2"/>
        <v>0308</v>
      </c>
      <c r="I40" t="str">
        <f t="shared" si="3"/>
        <v>0300</v>
      </c>
      <c r="J40">
        <f t="shared" si="5"/>
        <v>8</v>
      </c>
      <c r="L40">
        <f t="shared" si="6"/>
        <v>776</v>
      </c>
      <c r="M40">
        <f t="shared" si="6"/>
        <v>768</v>
      </c>
    </row>
    <row r="41" spans="2:13" ht="23.25" x14ac:dyDescent="0.25">
      <c r="B41" s="1" t="s">
        <v>10</v>
      </c>
      <c r="C41" s="1">
        <v>152.74</v>
      </c>
      <c r="D41" s="1" t="s">
        <v>58</v>
      </c>
      <c r="E41">
        <f t="shared" si="7"/>
        <v>732.36218410370554</v>
      </c>
      <c r="F41" t="str">
        <f t="shared" si="8"/>
        <v>02DC</v>
      </c>
      <c r="G41">
        <f t="shared" si="4"/>
        <v>732.36218410370554</v>
      </c>
      <c r="H41" t="str">
        <f t="shared" si="2"/>
        <v>02DC</v>
      </c>
      <c r="I41" t="str">
        <f t="shared" si="3"/>
        <v>02E0</v>
      </c>
      <c r="J41">
        <f t="shared" si="5"/>
        <v>-4</v>
      </c>
      <c r="L41">
        <f t="shared" si="6"/>
        <v>732</v>
      </c>
      <c r="M41">
        <f t="shared" si="6"/>
        <v>736</v>
      </c>
    </row>
    <row r="42" spans="2:13" ht="20.25" x14ac:dyDescent="0.25">
      <c r="B42" s="1" t="s">
        <v>11</v>
      </c>
      <c r="C42" s="1">
        <v>161.82</v>
      </c>
      <c r="D42" s="1" t="s">
        <v>59</v>
      </c>
      <c r="E42">
        <f t="shared" si="7"/>
        <v>691.2680756395996</v>
      </c>
      <c r="F42" t="str">
        <f t="shared" si="8"/>
        <v>02B3</v>
      </c>
      <c r="G42">
        <f t="shared" si="4"/>
        <v>691.2680756395996</v>
      </c>
      <c r="H42" t="str">
        <f t="shared" si="2"/>
        <v>02B3</v>
      </c>
      <c r="I42" t="str">
        <f t="shared" si="3"/>
        <v>02B0</v>
      </c>
      <c r="J42">
        <f t="shared" si="5"/>
        <v>3</v>
      </c>
      <c r="L42">
        <f t="shared" si="6"/>
        <v>691</v>
      </c>
      <c r="M42">
        <f t="shared" si="6"/>
        <v>688</v>
      </c>
    </row>
    <row r="43" spans="2:13" ht="20.25" x14ac:dyDescent="0.25">
      <c r="B43" s="1" t="s">
        <v>12</v>
      </c>
      <c r="C43" s="1">
        <v>171.44</v>
      </c>
      <c r="D43" s="1" t="s">
        <v>60</v>
      </c>
      <c r="E43">
        <f t="shared" si="7"/>
        <v>652.47900139990668</v>
      </c>
      <c r="F43" t="str">
        <f t="shared" si="8"/>
        <v>028C</v>
      </c>
      <c r="G43">
        <f t="shared" si="4"/>
        <v>652.47900139990668</v>
      </c>
      <c r="H43" t="str">
        <f t="shared" si="2"/>
        <v>028C</v>
      </c>
      <c r="I43" t="str">
        <f t="shared" si="3"/>
        <v>0290</v>
      </c>
      <c r="J43">
        <f t="shared" si="5"/>
        <v>-4</v>
      </c>
      <c r="L43">
        <f t="shared" si="6"/>
        <v>652</v>
      </c>
      <c r="M43">
        <f t="shared" si="6"/>
        <v>656</v>
      </c>
    </row>
    <row r="44" spans="2:13" ht="23.25" x14ac:dyDescent="0.25">
      <c r="B44" s="1" t="s">
        <v>13</v>
      </c>
      <c r="C44" s="1">
        <v>181.63</v>
      </c>
      <c r="D44" s="1" t="s">
        <v>61</v>
      </c>
      <c r="E44">
        <f t="shared" si="7"/>
        <v>615.87292848097786</v>
      </c>
      <c r="F44" t="str">
        <f t="shared" si="8"/>
        <v>0268</v>
      </c>
      <c r="G44">
        <f t="shared" si="4"/>
        <v>615.87292848097786</v>
      </c>
      <c r="H44" t="str">
        <f t="shared" si="2"/>
        <v>0268</v>
      </c>
      <c r="I44" t="str">
        <f t="shared" si="3"/>
        <v>0260</v>
      </c>
      <c r="J44">
        <f t="shared" si="5"/>
        <v>8</v>
      </c>
      <c r="L44">
        <f t="shared" si="6"/>
        <v>616</v>
      </c>
      <c r="M44">
        <f t="shared" si="6"/>
        <v>608</v>
      </c>
    </row>
    <row r="45" spans="2:13" ht="20.25" x14ac:dyDescent="0.25">
      <c r="B45" s="1" t="s">
        <v>14</v>
      </c>
      <c r="C45" s="1">
        <v>192.43</v>
      </c>
      <c r="D45" s="1" t="s">
        <v>62</v>
      </c>
      <c r="E45">
        <f t="shared" si="7"/>
        <v>581.30748843735387</v>
      </c>
      <c r="F45" t="str">
        <f t="shared" si="8"/>
        <v>0245</v>
      </c>
      <c r="G45">
        <f t="shared" si="4"/>
        <v>581.30748843735387</v>
      </c>
      <c r="H45" t="str">
        <f t="shared" si="2"/>
        <v>0245</v>
      </c>
      <c r="I45" t="str">
        <f t="shared" si="3"/>
        <v>0240</v>
      </c>
      <c r="J45">
        <f t="shared" si="5"/>
        <v>5</v>
      </c>
      <c r="L45">
        <f t="shared" si="6"/>
        <v>581</v>
      </c>
      <c r="M45">
        <f t="shared" si="6"/>
        <v>576</v>
      </c>
    </row>
    <row r="46" spans="2:13" ht="23.25" x14ac:dyDescent="0.25">
      <c r="B46" s="1" t="s">
        <v>15</v>
      </c>
      <c r="C46" s="1">
        <v>203.88</v>
      </c>
      <c r="D46" s="1" t="s">
        <v>63</v>
      </c>
      <c r="E46">
        <f t="shared" si="7"/>
        <v>548.66097704532081</v>
      </c>
      <c r="F46" t="str">
        <f t="shared" si="8"/>
        <v>0225</v>
      </c>
      <c r="G46">
        <f t="shared" si="4"/>
        <v>548.66097704532081</v>
      </c>
      <c r="H46" t="str">
        <f t="shared" si="2"/>
        <v>0225</v>
      </c>
      <c r="I46" t="str">
        <f t="shared" si="3"/>
        <v>0220</v>
      </c>
      <c r="J46">
        <f t="shared" si="5"/>
        <v>5</v>
      </c>
      <c r="L46">
        <f t="shared" si="6"/>
        <v>549</v>
      </c>
      <c r="M46">
        <f t="shared" si="6"/>
        <v>544</v>
      </c>
    </row>
    <row r="47" spans="2:13" ht="20.25" x14ac:dyDescent="0.25">
      <c r="B47" s="1" t="s">
        <v>16</v>
      </c>
      <c r="C47" s="1">
        <v>216</v>
      </c>
      <c r="D47" s="1" t="s">
        <v>64</v>
      </c>
      <c r="E47">
        <f t="shared" si="7"/>
        <v>517.875</v>
      </c>
      <c r="F47" t="str">
        <f t="shared" si="8"/>
        <v>0206</v>
      </c>
      <c r="G47">
        <f t="shared" si="4"/>
        <v>517.875</v>
      </c>
      <c r="H47" t="str">
        <f t="shared" si="2"/>
        <v>0206</v>
      </c>
      <c r="I47" t="str">
        <f t="shared" si="3"/>
        <v>0200</v>
      </c>
      <c r="J47">
        <f t="shared" si="5"/>
        <v>6</v>
      </c>
      <c r="L47">
        <f t="shared" si="6"/>
        <v>518</v>
      </c>
      <c r="M47">
        <f t="shared" si="6"/>
        <v>512</v>
      </c>
    </row>
    <row r="48" spans="2:13" ht="23.25" x14ac:dyDescent="0.25">
      <c r="B48" s="1" t="s">
        <v>17</v>
      </c>
      <c r="C48" s="1">
        <v>228.84</v>
      </c>
      <c r="D48" s="1" t="s">
        <v>65</v>
      </c>
      <c r="E48">
        <f t="shared" si="7"/>
        <v>488.81751442055582</v>
      </c>
      <c r="F48" t="str">
        <f t="shared" si="8"/>
        <v>01E9</v>
      </c>
      <c r="G48">
        <f t="shared" si="4"/>
        <v>488.81751442055582</v>
      </c>
      <c r="H48" t="str">
        <f t="shared" si="2"/>
        <v>01E9</v>
      </c>
      <c r="I48" t="str">
        <f t="shared" si="3"/>
        <v>01F0</v>
      </c>
      <c r="J48">
        <f t="shared" si="5"/>
        <v>-7</v>
      </c>
      <c r="L48">
        <f t="shared" si="6"/>
        <v>489</v>
      </c>
      <c r="M48">
        <f t="shared" si="6"/>
        <v>496</v>
      </c>
    </row>
    <row r="49" spans="2:13" ht="20.25" x14ac:dyDescent="0.25">
      <c r="B49" s="1" t="s">
        <v>18</v>
      </c>
      <c r="C49" s="1">
        <v>242.45</v>
      </c>
      <c r="D49" s="1" t="s">
        <v>66</v>
      </c>
      <c r="E49">
        <f t="shared" si="7"/>
        <v>461.37760362961438</v>
      </c>
      <c r="F49" t="str">
        <f t="shared" si="8"/>
        <v>01CD</v>
      </c>
      <c r="G49">
        <f t="shared" si="4"/>
        <v>461.37760362961438</v>
      </c>
      <c r="H49" t="str">
        <f t="shared" si="2"/>
        <v>01CD</v>
      </c>
      <c r="I49" t="str">
        <f t="shared" si="3"/>
        <v>01D0</v>
      </c>
      <c r="J49">
        <f t="shared" si="5"/>
        <v>-3</v>
      </c>
      <c r="L49">
        <f t="shared" si="6"/>
        <v>461</v>
      </c>
      <c r="M49">
        <f t="shared" si="6"/>
        <v>464</v>
      </c>
    </row>
    <row r="50" spans="2:13" ht="20.25" x14ac:dyDescent="0.25">
      <c r="B50" s="1" t="s">
        <v>19</v>
      </c>
      <c r="C50" s="1">
        <v>256.87</v>
      </c>
      <c r="D50" s="1" t="s">
        <v>67</v>
      </c>
      <c r="E50">
        <f t="shared" si="7"/>
        <v>435.47708957838597</v>
      </c>
      <c r="F50" t="str">
        <f t="shared" si="8"/>
        <v>01B3</v>
      </c>
      <c r="G50">
        <f t="shared" si="4"/>
        <v>435.47708957838597</v>
      </c>
      <c r="H50" t="str">
        <f t="shared" si="2"/>
        <v>01B3</v>
      </c>
      <c r="I50" t="str">
        <f t="shared" si="3"/>
        <v>01B0</v>
      </c>
      <c r="J50">
        <f t="shared" si="5"/>
        <v>3</v>
      </c>
      <c r="L50">
        <f t="shared" si="6"/>
        <v>435</v>
      </c>
      <c r="M50">
        <f t="shared" si="6"/>
        <v>432</v>
      </c>
    </row>
    <row r="51" spans="2:13" ht="23.25" x14ac:dyDescent="0.25">
      <c r="B51" s="1" t="s">
        <v>20</v>
      </c>
      <c r="C51" s="1">
        <v>272.14</v>
      </c>
      <c r="D51" s="1" t="s">
        <v>68</v>
      </c>
      <c r="E51">
        <f t="shared" si="7"/>
        <v>411.04211067832733</v>
      </c>
      <c r="F51" t="str">
        <f t="shared" si="8"/>
        <v>019B</v>
      </c>
      <c r="G51">
        <f t="shared" si="4"/>
        <v>411.04211067832733</v>
      </c>
      <c r="H51" t="str">
        <f t="shared" si="2"/>
        <v>019B</v>
      </c>
      <c r="I51" t="str">
        <f t="shared" si="3"/>
        <v>01A0</v>
      </c>
      <c r="J51">
        <f t="shared" si="5"/>
        <v>-5</v>
      </c>
      <c r="L51">
        <f t="shared" si="6"/>
        <v>411</v>
      </c>
      <c r="M51">
        <f t="shared" si="6"/>
        <v>416</v>
      </c>
    </row>
    <row r="52" spans="2:13" ht="20.25" x14ac:dyDescent="0.25">
      <c r="B52" s="1" t="s">
        <v>21</v>
      </c>
      <c r="C52" s="1">
        <v>288.33</v>
      </c>
      <c r="D52" s="1" t="s">
        <v>69</v>
      </c>
      <c r="E52">
        <f t="shared" si="7"/>
        <v>387.96171054000627</v>
      </c>
      <c r="F52" t="str">
        <f t="shared" ref="F52:H67" si="9">DEC2HEX(ROUND(E52,0),4)</f>
        <v>0184</v>
      </c>
      <c r="G52">
        <f t="shared" si="4"/>
        <v>387.96171054000627</v>
      </c>
      <c r="H52" t="str">
        <f t="shared" si="2"/>
        <v>0184</v>
      </c>
      <c r="I52" t="str">
        <f t="shared" si="3"/>
        <v>0180</v>
      </c>
      <c r="J52">
        <f t="shared" si="5"/>
        <v>4</v>
      </c>
      <c r="L52">
        <f t="shared" si="6"/>
        <v>388</v>
      </c>
      <c r="M52">
        <f t="shared" si="6"/>
        <v>384</v>
      </c>
    </row>
    <row r="53" spans="2:13" ht="23.25" x14ac:dyDescent="0.25">
      <c r="B53" s="1" t="s">
        <v>22</v>
      </c>
      <c r="C53" s="1">
        <v>305.47000000000003</v>
      </c>
      <c r="D53" s="1" t="s">
        <v>70</v>
      </c>
      <c r="E53">
        <f t="shared" si="7"/>
        <v>366.19307951681014</v>
      </c>
      <c r="F53" t="str">
        <f t="shared" si="9"/>
        <v>016E</v>
      </c>
      <c r="G53">
        <f t="shared" si="4"/>
        <v>366.19307951681014</v>
      </c>
      <c r="H53" t="str">
        <f t="shared" si="2"/>
        <v>016E</v>
      </c>
      <c r="I53" t="str">
        <f t="shared" si="3"/>
        <v>0170</v>
      </c>
      <c r="J53">
        <f t="shared" si="5"/>
        <v>-2</v>
      </c>
      <c r="L53">
        <f t="shared" si="6"/>
        <v>366</v>
      </c>
      <c r="M53">
        <f t="shared" si="6"/>
        <v>368</v>
      </c>
    </row>
    <row r="54" spans="2:13" ht="20.25" x14ac:dyDescent="0.25">
      <c r="B54" s="1" t="s">
        <v>23</v>
      </c>
      <c r="C54" s="1">
        <v>323.63</v>
      </c>
      <c r="D54" s="1" t="s">
        <v>71</v>
      </c>
      <c r="E54">
        <f t="shared" si="7"/>
        <v>345.64471773321384</v>
      </c>
      <c r="F54" t="str">
        <f t="shared" si="9"/>
        <v>015A</v>
      </c>
      <c r="G54">
        <f t="shared" si="4"/>
        <v>345.64471773321384</v>
      </c>
      <c r="H54" t="str">
        <f t="shared" si="2"/>
        <v>015A</v>
      </c>
      <c r="I54" t="str">
        <f t="shared" si="3"/>
        <v>0160</v>
      </c>
      <c r="J54">
        <f t="shared" si="5"/>
        <v>-6</v>
      </c>
      <c r="L54">
        <f t="shared" si="6"/>
        <v>346</v>
      </c>
      <c r="M54">
        <f t="shared" si="6"/>
        <v>352</v>
      </c>
    </row>
    <row r="55" spans="2:13" ht="20.25" x14ac:dyDescent="0.25">
      <c r="B55" s="1" t="s">
        <v>24</v>
      </c>
      <c r="C55" s="1">
        <v>342.88</v>
      </c>
      <c r="D55" s="1" t="s">
        <v>72</v>
      </c>
      <c r="E55">
        <f t="shared" si="7"/>
        <v>326.23950069995334</v>
      </c>
      <c r="F55" t="str">
        <f t="shared" si="9"/>
        <v>0146</v>
      </c>
      <c r="G55">
        <f t="shared" si="4"/>
        <v>326.23950069995334</v>
      </c>
      <c r="H55" t="str">
        <f t="shared" si="2"/>
        <v>0146</v>
      </c>
      <c r="I55" t="str">
        <f t="shared" si="3"/>
        <v>0140</v>
      </c>
      <c r="J55">
        <f t="shared" si="5"/>
        <v>6</v>
      </c>
      <c r="L55">
        <f t="shared" si="6"/>
        <v>326</v>
      </c>
      <c r="M55">
        <f t="shared" si="6"/>
        <v>320</v>
      </c>
    </row>
    <row r="56" spans="2:13" ht="23.25" x14ac:dyDescent="0.25">
      <c r="B56" s="1" t="s">
        <v>25</v>
      </c>
      <c r="C56" s="1">
        <v>363.27</v>
      </c>
      <c r="D56" s="1" t="s">
        <v>73</v>
      </c>
      <c r="E56">
        <f t="shared" si="7"/>
        <v>307.92798744735325</v>
      </c>
      <c r="F56" t="str">
        <f t="shared" si="9"/>
        <v>0134</v>
      </c>
      <c r="G56">
        <f t="shared" si="4"/>
        <v>307.92798744735325</v>
      </c>
      <c r="H56" t="str">
        <f t="shared" si="2"/>
        <v>0134</v>
      </c>
      <c r="I56" t="str">
        <f t="shared" si="3"/>
        <v>0130</v>
      </c>
      <c r="J56">
        <f t="shared" si="5"/>
        <v>4</v>
      </c>
      <c r="L56">
        <f t="shared" si="6"/>
        <v>308</v>
      </c>
      <c r="M56">
        <f t="shared" si="6"/>
        <v>304</v>
      </c>
    </row>
    <row r="57" spans="2:13" ht="20.25" x14ac:dyDescent="0.25">
      <c r="B57" s="1" t="s">
        <v>26</v>
      </c>
      <c r="C57" s="1">
        <v>384.87</v>
      </c>
      <c r="D57" s="1" t="s">
        <v>74</v>
      </c>
      <c r="E57">
        <f t="shared" si="7"/>
        <v>290.64619222074987</v>
      </c>
      <c r="F57" t="str">
        <f t="shared" si="9"/>
        <v>0123</v>
      </c>
      <c r="G57">
        <f t="shared" si="4"/>
        <v>290.64619222074987</v>
      </c>
      <c r="H57" t="str">
        <f t="shared" si="2"/>
        <v>0123</v>
      </c>
      <c r="I57" t="str">
        <f t="shared" si="3"/>
        <v>0120</v>
      </c>
      <c r="J57">
        <f t="shared" si="5"/>
        <v>3</v>
      </c>
      <c r="L57">
        <f t="shared" si="6"/>
        <v>291</v>
      </c>
      <c r="M57">
        <f t="shared" si="6"/>
        <v>288</v>
      </c>
    </row>
    <row r="58" spans="2:13" ht="23.25" x14ac:dyDescent="0.25">
      <c r="B58" s="1" t="s">
        <v>27</v>
      </c>
      <c r="C58" s="1">
        <v>407.75</v>
      </c>
      <c r="D58" s="1" t="s">
        <v>75</v>
      </c>
      <c r="E58">
        <f t="shared" si="7"/>
        <v>274.33721643163705</v>
      </c>
      <c r="F58" t="str">
        <f t="shared" si="9"/>
        <v>0112</v>
      </c>
      <c r="G58">
        <f t="shared" si="4"/>
        <v>274.33721643163705</v>
      </c>
      <c r="H58" t="str">
        <f t="shared" si="2"/>
        <v>0112</v>
      </c>
      <c r="I58" t="str">
        <f t="shared" si="3"/>
        <v>0110</v>
      </c>
      <c r="J58">
        <f t="shared" si="5"/>
        <v>2</v>
      </c>
      <c r="L58">
        <f t="shared" si="6"/>
        <v>274</v>
      </c>
      <c r="M58">
        <f t="shared" si="6"/>
        <v>272</v>
      </c>
    </row>
    <row r="59" spans="2:13" ht="20.25" x14ac:dyDescent="0.25">
      <c r="B59" s="1" t="s">
        <v>28</v>
      </c>
      <c r="C59" s="1">
        <v>432</v>
      </c>
      <c r="D59" s="1" t="s">
        <v>76</v>
      </c>
      <c r="E59">
        <f t="shared" si="7"/>
        <v>258.9375</v>
      </c>
      <c r="F59" t="str">
        <f t="shared" si="9"/>
        <v>0103</v>
      </c>
      <c r="G59">
        <f t="shared" si="4"/>
        <v>258.9375</v>
      </c>
      <c r="H59" t="str">
        <f t="shared" si="2"/>
        <v>0103</v>
      </c>
      <c r="I59" t="str">
        <f t="shared" si="3"/>
        <v>0100</v>
      </c>
      <c r="J59">
        <f t="shared" si="5"/>
        <v>3</v>
      </c>
      <c r="L59">
        <f t="shared" si="6"/>
        <v>259</v>
      </c>
      <c r="M59">
        <f t="shared" si="6"/>
        <v>256</v>
      </c>
    </row>
    <row r="60" spans="2:13" ht="23.25" x14ac:dyDescent="0.25">
      <c r="B60" s="1" t="s">
        <v>29</v>
      </c>
      <c r="C60" s="1">
        <v>457.69</v>
      </c>
      <c r="D60" s="1" t="s">
        <v>77</v>
      </c>
      <c r="E60">
        <f t="shared" si="7"/>
        <v>244.40341716008652</v>
      </c>
      <c r="F60" t="str">
        <f t="shared" si="9"/>
        <v>00F4</v>
      </c>
      <c r="G60">
        <f t="shared" si="4"/>
        <v>244.40341716008652</v>
      </c>
      <c r="H60" t="str">
        <f t="shared" si="2"/>
        <v>00F4</v>
      </c>
      <c r="I60" t="str">
        <f t="shared" si="3"/>
        <v>00F0</v>
      </c>
      <c r="J60">
        <f t="shared" si="5"/>
        <v>4</v>
      </c>
      <c r="L60">
        <f t="shared" si="6"/>
        <v>244</v>
      </c>
      <c r="M60">
        <f t="shared" si="6"/>
        <v>240</v>
      </c>
    </row>
    <row r="61" spans="2:13" ht="20.25" x14ac:dyDescent="0.25">
      <c r="B61" s="1" t="s">
        <v>30</v>
      </c>
      <c r="C61" s="1">
        <v>484.9</v>
      </c>
      <c r="D61" s="1" t="s">
        <v>78</v>
      </c>
      <c r="E61">
        <f t="shared" si="7"/>
        <v>230.68880181480719</v>
      </c>
      <c r="F61" t="str">
        <f t="shared" si="9"/>
        <v>00E7</v>
      </c>
      <c r="G61">
        <f t="shared" si="4"/>
        <v>230.68880181480719</v>
      </c>
      <c r="H61" t="str">
        <f t="shared" si="9"/>
        <v>00E7</v>
      </c>
      <c r="I61" t="str">
        <f>DEC2HEX(HEX2DEC(F109)*16,4)</f>
        <v>00E0</v>
      </c>
      <c r="J61">
        <f t="shared" si="5"/>
        <v>7</v>
      </c>
      <c r="L61">
        <f t="shared" si="6"/>
        <v>231</v>
      </c>
      <c r="M61">
        <f t="shared" si="6"/>
        <v>224</v>
      </c>
    </row>
    <row r="62" spans="2:13" ht="20.25" x14ac:dyDescent="0.25">
      <c r="B62" s="1" t="s">
        <v>31</v>
      </c>
      <c r="C62" s="1">
        <v>513.74</v>
      </c>
      <c r="D62" s="1"/>
      <c r="E62">
        <f t="shared" si="7"/>
        <v>217.73854478919299</v>
      </c>
      <c r="F62" t="str">
        <f t="shared" si="9"/>
        <v>00DA</v>
      </c>
      <c r="G62" s="8"/>
      <c r="H62" s="8"/>
      <c r="I62" s="8"/>
    </row>
    <row r="63" spans="2:13" ht="23.25" x14ac:dyDescent="0.25">
      <c r="B63" s="1" t="s">
        <v>32</v>
      </c>
      <c r="C63" s="1">
        <v>544.29</v>
      </c>
      <c r="D63" s="1"/>
      <c r="E63">
        <f t="shared" si="7"/>
        <v>205.51727939150086</v>
      </c>
      <c r="F63" t="str">
        <f t="shared" si="9"/>
        <v>00CE</v>
      </c>
      <c r="G63" s="8"/>
      <c r="H63" s="8"/>
      <c r="I63" s="8"/>
    </row>
    <row r="64" spans="2:13" ht="20.25" x14ac:dyDescent="0.25">
      <c r="B64" s="1" t="s">
        <v>33</v>
      </c>
      <c r="C64" s="1">
        <v>576.65</v>
      </c>
      <c r="D64" s="1"/>
      <c r="E64">
        <f t="shared" si="7"/>
        <v>193.98421919708662</v>
      </c>
      <c r="F64" t="str">
        <f t="shared" si="9"/>
        <v>00C2</v>
      </c>
      <c r="G64" s="8"/>
      <c r="H64" s="8"/>
      <c r="I64" s="8"/>
    </row>
    <row r="65" spans="2:9" ht="23.25" x14ac:dyDescent="0.25">
      <c r="B65" s="1" t="s">
        <v>34</v>
      </c>
      <c r="C65" s="1">
        <v>610.94000000000005</v>
      </c>
      <c r="D65" s="1"/>
      <c r="E65">
        <f t="shared" si="7"/>
        <v>183.09653975840507</v>
      </c>
      <c r="F65" t="str">
        <f t="shared" si="9"/>
        <v>00B7</v>
      </c>
      <c r="G65" s="8"/>
      <c r="H65" s="8"/>
      <c r="I65" s="8"/>
    </row>
    <row r="66" spans="2:9" ht="20.25" x14ac:dyDescent="0.25">
      <c r="B66" s="1" t="s">
        <v>35</v>
      </c>
      <c r="C66" s="1">
        <v>647.27</v>
      </c>
      <c r="D66" s="1"/>
      <c r="E66">
        <f t="shared" ref="E66:E97" si="10">$A$2/C66</f>
        <v>172.81968884700356</v>
      </c>
      <c r="F66" t="str">
        <f t="shared" si="9"/>
        <v>00AD</v>
      </c>
      <c r="G66" s="8"/>
      <c r="H66" s="8"/>
      <c r="I66" s="8"/>
    </row>
    <row r="67" spans="2:9" ht="20.25" x14ac:dyDescent="0.25">
      <c r="B67" s="1" t="s">
        <v>36</v>
      </c>
      <c r="C67" s="1">
        <v>685.76</v>
      </c>
      <c r="D67" s="1"/>
      <c r="E67">
        <f t="shared" si="10"/>
        <v>163.11975034997667</v>
      </c>
      <c r="F67" t="str">
        <f t="shared" si="9"/>
        <v>00A3</v>
      </c>
      <c r="G67" s="8"/>
      <c r="H67" s="8"/>
      <c r="I67" s="8"/>
    </row>
    <row r="68" spans="2:9" ht="23.25" x14ac:dyDescent="0.25">
      <c r="B68" s="1" t="s">
        <v>37</v>
      </c>
      <c r="C68" s="1">
        <v>726.53</v>
      </c>
      <c r="D68" s="1"/>
      <c r="E68">
        <f t="shared" si="10"/>
        <v>153.96611289279176</v>
      </c>
      <c r="F68" t="str">
        <f t="shared" ref="F68:F83" si="11">DEC2HEX(ROUND(E68,0),4)</f>
        <v>009A</v>
      </c>
      <c r="G68" s="8"/>
      <c r="H68" s="8"/>
      <c r="I68" s="8"/>
    </row>
    <row r="69" spans="2:9" ht="20.25" x14ac:dyDescent="0.25">
      <c r="B69" s="1" t="s">
        <v>38</v>
      </c>
      <c r="C69" s="1">
        <v>769.74</v>
      </c>
      <c r="D69" s="1"/>
      <c r="E69">
        <f t="shared" si="10"/>
        <v>145.32309611037493</v>
      </c>
      <c r="F69" t="str">
        <f t="shared" si="11"/>
        <v>0091</v>
      </c>
      <c r="G69" s="8"/>
      <c r="H69" s="8"/>
      <c r="I69" s="8"/>
    </row>
    <row r="70" spans="2:9" ht="23.25" x14ac:dyDescent="0.25">
      <c r="B70" s="1" t="s">
        <v>39</v>
      </c>
      <c r="C70" s="1">
        <v>815.51</v>
      </c>
      <c r="D70" s="1"/>
      <c r="E70">
        <f t="shared" si="10"/>
        <v>137.16692621794951</v>
      </c>
      <c r="F70" t="str">
        <f t="shared" si="11"/>
        <v>0089</v>
      </c>
      <c r="G70" s="8"/>
      <c r="H70" s="8"/>
      <c r="I70" s="8"/>
    </row>
    <row r="71" spans="2:9" ht="20.25" x14ac:dyDescent="0.25">
      <c r="B71" s="1" t="s">
        <v>40</v>
      </c>
      <c r="C71" s="1">
        <v>864</v>
      </c>
      <c r="D71" s="1"/>
      <c r="E71">
        <f t="shared" si="10"/>
        <v>129.46875</v>
      </c>
      <c r="F71" t="str">
        <f t="shared" si="11"/>
        <v>0081</v>
      </c>
      <c r="G71" s="8"/>
      <c r="H71" s="8"/>
      <c r="I71" s="8"/>
    </row>
    <row r="72" spans="2:9" ht="23.25" x14ac:dyDescent="0.25">
      <c r="B72" s="1" t="s">
        <v>41</v>
      </c>
      <c r="C72" s="1">
        <v>915.38</v>
      </c>
      <c r="D72" s="1"/>
      <c r="E72">
        <f t="shared" si="10"/>
        <v>122.20170858004326</v>
      </c>
      <c r="F72" t="str">
        <f t="shared" si="11"/>
        <v>007A</v>
      </c>
      <c r="G72" s="8"/>
      <c r="H72" s="8"/>
      <c r="I72" s="8"/>
    </row>
    <row r="73" spans="2:9" ht="20.25" x14ac:dyDescent="0.25">
      <c r="B73" s="1" t="s">
        <v>42</v>
      </c>
      <c r="C73" s="1">
        <v>969.81</v>
      </c>
      <c r="D73" s="1"/>
      <c r="E73">
        <f t="shared" si="10"/>
        <v>115.3432115569029</v>
      </c>
      <c r="F73" t="str">
        <f t="shared" si="11"/>
        <v>0073</v>
      </c>
      <c r="G73" s="8"/>
      <c r="H73" s="8"/>
      <c r="I73" s="8"/>
    </row>
    <row r="74" spans="2:9" ht="20.25" x14ac:dyDescent="0.25">
      <c r="B74" s="1" t="s">
        <v>43</v>
      </c>
      <c r="C74" s="1">
        <v>1027.47</v>
      </c>
      <c r="D74" s="1"/>
      <c r="E74">
        <f t="shared" si="10"/>
        <v>108.87033198049578</v>
      </c>
      <c r="F74" t="str">
        <f t="shared" si="11"/>
        <v>006D</v>
      </c>
      <c r="G74" s="8"/>
      <c r="H74" s="8"/>
      <c r="I74" s="8"/>
    </row>
    <row r="75" spans="2:9" ht="23.25" x14ac:dyDescent="0.25">
      <c r="B75" s="1" t="s">
        <v>44</v>
      </c>
      <c r="C75" s="1">
        <v>1088.57</v>
      </c>
      <c r="D75" s="1"/>
      <c r="E75">
        <f t="shared" si="10"/>
        <v>102.75958367399433</v>
      </c>
      <c r="F75" t="str">
        <f t="shared" si="11"/>
        <v>0067</v>
      </c>
      <c r="G75" s="8"/>
      <c r="H75" s="8"/>
      <c r="I75" s="8"/>
    </row>
    <row r="76" spans="2:9" ht="20.25" x14ac:dyDescent="0.25">
      <c r="B76" s="1" t="s">
        <v>45</v>
      </c>
      <c r="C76" s="1">
        <v>1153.3</v>
      </c>
      <c r="D76" s="1"/>
      <c r="E76">
        <f t="shared" si="10"/>
        <v>96.992109598543308</v>
      </c>
      <c r="F76" t="str">
        <f t="shared" si="11"/>
        <v>0061</v>
      </c>
      <c r="G76" s="8"/>
      <c r="H76" s="8"/>
      <c r="I76" s="8"/>
    </row>
    <row r="77" spans="2:9" ht="23.25" x14ac:dyDescent="0.25">
      <c r="B77" s="1" t="s">
        <v>46</v>
      </c>
      <c r="C77" s="1">
        <v>1221.8800000000001</v>
      </c>
      <c r="D77" s="1"/>
      <c r="E77">
        <f t="shared" si="10"/>
        <v>91.548269879202536</v>
      </c>
      <c r="F77" t="str">
        <f t="shared" si="11"/>
        <v>005C</v>
      </c>
      <c r="G77" s="8"/>
      <c r="H77" s="8"/>
      <c r="I77" s="8"/>
    </row>
    <row r="78" spans="2:9" ht="20.25" x14ac:dyDescent="0.25">
      <c r="B78" s="1" t="s">
        <v>47</v>
      </c>
      <c r="C78" s="1">
        <v>1294.54</v>
      </c>
      <c r="D78" s="1"/>
      <c r="E78">
        <f t="shared" si="10"/>
        <v>86.409844423501781</v>
      </c>
      <c r="F78" t="str">
        <f t="shared" si="11"/>
        <v>0056</v>
      </c>
      <c r="G78" s="8"/>
      <c r="H78" s="8"/>
      <c r="I78" s="8"/>
    </row>
    <row r="79" spans="2:9" ht="20.25" x14ac:dyDescent="0.25">
      <c r="B79" s="1" t="s">
        <v>48</v>
      </c>
      <c r="C79" s="1">
        <v>1371.51</v>
      </c>
      <c r="D79" s="1"/>
      <c r="E79">
        <f t="shared" si="10"/>
        <v>81.560469847102823</v>
      </c>
      <c r="F79" t="str">
        <f t="shared" si="11"/>
        <v>0052</v>
      </c>
      <c r="G79" s="8"/>
      <c r="H79" s="8"/>
      <c r="I79" s="8"/>
    </row>
    <row r="80" spans="2:9" ht="23.25" x14ac:dyDescent="0.25">
      <c r="B80" s="1" t="s">
        <v>49</v>
      </c>
      <c r="C80" s="1">
        <v>1453.07</v>
      </c>
      <c r="D80" s="1"/>
      <c r="E80">
        <f t="shared" si="10"/>
        <v>76.982526650471073</v>
      </c>
      <c r="F80" t="str">
        <f t="shared" si="11"/>
        <v>004D</v>
      </c>
      <c r="G80" s="8"/>
      <c r="H80" s="8"/>
      <c r="I80" s="8"/>
    </row>
    <row r="81" spans="2:9" ht="20.25" x14ac:dyDescent="0.25">
      <c r="B81" s="1" t="s">
        <v>50</v>
      </c>
      <c r="C81" s="1">
        <v>1539.47</v>
      </c>
      <c r="D81" s="1"/>
      <c r="E81">
        <f t="shared" si="10"/>
        <v>72.662020045859933</v>
      </c>
      <c r="F81" t="str">
        <f t="shared" si="11"/>
        <v>0049</v>
      </c>
      <c r="G81" s="8"/>
      <c r="H81" s="8"/>
      <c r="I81" s="8"/>
    </row>
    <row r="82" spans="2:9" ht="23.25" x14ac:dyDescent="0.25">
      <c r="B82" s="1" t="s">
        <v>51</v>
      </c>
      <c r="C82" s="1">
        <v>1631.01</v>
      </c>
      <c r="D82" s="1"/>
      <c r="E82">
        <f t="shared" si="10"/>
        <v>68.583883605863846</v>
      </c>
      <c r="F82" t="str">
        <f t="shared" si="11"/>
        <v>0045</v>
      </c>
      <c r="G82" s="8"/>
      <c r="H82" s="8"/>
      <c r="I82" s="8"/>
    </row>
    <row r="83" spans="2:9" ht="20.25" x14ac:dyDescent="0.25">
      <c r="B83" s="1" t="s">
        <v>52</v>
      </c>
      <c r="C83" s="1">
        <v>1728</v>
      </c>
      <c r="D83" s="1"/>
      <c r="E83">
        <f t="shared" si="10"/>
        <v>64.734375</v>
      </c>
      <c r="F83" t="str">
        <f t="shared" si="11"/>
        <v>0041</v>
      </c>
      <c r="G83" s="8"/>
      <c r="H83" s="8"/>
      <c r="I83" s="8"/>
    </row>
    <row r="84" spans="2:9" ht="23.25" x14ac:dyDescent="0.25">
      <c r="B84" s="1" t="s">
        <v>53</v>
      </c>
      <c r="C84" s="1">
        <v>1830.75</v>
      </c>
      <c r="D84" s="1"/>
      <c r="E84">
        <f t="shared" si="10"/>
        <v>61.101188037689468</v>
      </c>
      <c r="F84" t="str">
        <f t="shared" ref="F84:F99" si="12">DEC2HEX(ROUND(E84,0),4)</f>
        <v>003D</v>
      </c>
      <c r="G84" s="8"/>
      <c r="H84" s="8"/>
      <c r="I84" s="8"/>
    </row>
    <row r="85" spans="2:9" ht="20.25" x14ac:dyDescent="0.25">
      <c r="B85" s="1" t="s">
        <v>54</v>
      </c>
      <c r="C85" s="1">
        <v>1939.61</v>
      </c>
      <c r="D85" s="1"/>
      <c r="E85">
        <f t="shared" si="10"/>
        <v>57.671903114543646</v>
      </c>
      <c r="F85" t="str">
        <f t="shared" si="12"/>
        <v>003A</v>
      </c>
      <c r="G85" s="8"/>
      <c r="H85" s="8"/>
      <c r="I85" s="8"/>
    </row>
    <row r="86" spans="2:9" ht="20.25" x14ac:dyDescent="0.25">
      <c r="B86" s="1" t="s">
        <v>55</v>
      </c>
      <c r="C86" s="1">
        <v>2054.9499999999998</v>
      </c>
      <c r="D86" s="1"/>
      <c r="E86">
        <f t="shared" si="10"/>
        <v>54.434901092484004</v>
      </c>
      <c r="F86" t="str">
        <f t="shared" si="12"/>
        <v>0036</v>
      </c>
      <c r="G86" s="8"/>
      <c r="H86" s="8"/>
      <c r="I86" s="8"/>
    </row>
    <row r="87" spans="2:9" ht="23.25" x14ac:dyDescent="0.25">
      <c r="B87" s="1" t="s">
        <v>56</v>
      </c>
      <c r="C87" s="1">
        <v>2177.14</v>
      </c>
      <c r="D87" s="1"/>
      <c r="E87">
        <f t="shared" si="10"/>
        <v>51.379791836997164</v>
      </c>
      <c r="F87" t="str">
        <f t="shared" si="12"/>
        <v>0033</v>
      </c>
      <c r="G87" s="8"/>
      <c r="H87" s="8"/>
      <c r="I87" s="8"/>
    </row>
    <row r="88" spans="2:9" ht="20.25" x14ac:dyDescent="0.25">
      <c r="B88" s="1" t="s">
        <v>57</v>
      </c>
      <c r="C88" s="1">
        <v>2306.6</v>
      </c>
      <c r="D88" s="1"/>
      <c r="E88">
        <f t="shared" si="10"/>
        <v>48.496054799271654</v>
      </c>
      <c r="F88" t="str">
        <f t="shared" si="12"/>
        <v>0030</v>
      </c>
      <c r="G88" s="8"/>
      <c r="H88" s="8"/>
      <c r="I88" s="8"/>
    </row>
    <row r="89" spans="2:9" ht="23.25" x14ac:dyDescent="0.25">
      <c r="B89" s="1" t="s">
        <v>58</v>
      </c>
      <c r="C89" s="1">
        <v>2443.7600000000002</v>
      </c>
      <c r="D89" s="1"/>
      <c r="E89">
        <f t="shared" si="10"/>
        <v>45.774134939601268</v>
      </c>
      <c r="F89" t="str">
        <f t="shared" si="12"/>
        <v>002E</v>
      </c>
      <c r="G89" s="8"/>
      <c r="H89" s="8"/>
      <c r="I89" s="8"/>
    </row>
    <row r="90" spans="2:9" ht="20.25" x14ac:dyDescent="0.25">
      <c r="B90" s="1" t="s">
        <v>59</v>
      </c>
      <c r="C90" s="1">
        <v>2589.0700000000002</v>
      </c>
      <c r="D90" s="1"/>
      <c r="E90">
        <f t="shared" si="10"/>
        <v>43.205089086042477</v>
      </c>
      <c r="F90" t="str">
        <f t="shared" si="12"/>
        <v>002B</v>
      </c>
      <c r="G90" s="8"/>
      <c r="H90" s="8"/>
      <c r="I90" s="8"/>
    </row>
    <row r="91" spans="2:9" ht="20.25" x14ac:dyDescent="0.25">
      <c r="B91" s="1" t="s">
        <v>60</v>
      </c>
      <c r="C91" s="1">
        <v>2743.03</v>
      </c>
      <c r="D91" s="1"/>
      <c r="E91">
        <f t="shared" si="10"/>
        <v>40.780086254980802</v>
      </c>
      <c r="F91" t="str">
        <f t="shared" si="12"/>
        <v>0029</v>
      </c>
      <c r="G91" s="8"/>
      <c r="H91" s="8"/>
      <c r="I91" s="8"/>
    </row>
    <row r="92" spans="2:9" ht="23.25" x14ac:dyDescent="0.25">
      <c r="B92" s="1" t="s">
        <v>61</v>
      </c>
      <c r="C92" s="1">
        <v>2906.14</v>
      </c>
      <c r="D92" s="1"/>
      <c r="E92">
        <f t="shared" si="10"/>
        <v>38.491263325235536</v>
      </c>
      <c r="F92" t="str">
        <f t="shared" si="12"/>
        <v>0026</v>
      </c>
      <c r="G92" s="8"/>
      <c r="H92" s="8"/>
      <c r="I92" s="8"/>
    </row>
    <row r="93" spans="2:9" ht="20.25" x14ac:dyDescent="0.25">
      <c r="B93" s="1" t="s">
        <v>62</v>
      </c>
      <c r="C93" s="1">
        <v>3078.95</v>
      </c>
      <c r="D93" s="1"/>
      <c r="E93">
        <f t="shared" si="10"/>
        <v>36.330892024878615</v>
      </c>
      <c r="F93" t="str">
        <f t="shared" si="12"/>
        <v>0024</v>
      </c>
      <c r="G93" s="8"/>
      <c r="H93" s="8"/>
      <c r="I93" s="8"/>
    </row>
    <row r="94" spans="2:9" ht="23.25" x14ac:dyDescent="0.25">
      <c r="B94" s="1" t="s">
        <v>63</v>
      </c>
      <c r="C94" s="1">
        <v>3262.03</v>
      </c>
      <c r="D94" s="1"/>
      <c r="E94">
        <f t="shared" si="10"/>
        <v>34.291836678387384</v>
      </c>
      <c r="F94" t="str">
        <f t="shared" si="12"/>
        <v>0022</v>
      </c>
      <c r="G94" s="8"/>
      <c r="H94" s="8"/>
      <c r="I94" s="8"/>
    </row>
    <row r="95" spans="2:9" ht="20.25" x14ac:dyDescent="0.25">
      <c r="B95" s="1" t="s">
        <v>64</v>
      </c>
      <c r="C95" s="1">
        <v>3456</v>
      </c>
      <c r="D95" s="1"/>
      <c r="E95">
        <f t="shared" si="10"/>
        <v>32.3671875</v>
      </c>
      <c r="F95" t="str">
        <f t="shared" si="12"/>
        <v>0020</v>
      </c>
      <c r="G95" s="8"/>
      <c r="H95" s="8"/>
      <c r="I95" s="8"/>
    </row>
    <row r="96" spans="2:9" ht="23.25" x14ac:dyDescent="0.25">
      <c r="B96" s="1" t="s">
        <v>65</v>
      </c>
      <c r="C96" s="1">
        <v>3661.5</v>
      </c>
      <c r="D96" s="1"/>
      <c r="E96">
        <f t="shared" si="10"/>
        <v>30.550594018844734</v>
      </c>
      <c r="F96" t="str">
        <f t="shared" si="12"/>
        <v>001F</v>
      </c>
      <c r="G96" s="8"/>
      <c r="H96" s="8"/>
      <c r="I96" s="8"/>
    </row>
    <row r="97" spans="2:9" ht="20.25" x14ac:dyDescent="0.25">
      <c r="B97" s="1" t="s">
        <v>66</v>
      </c>
      <c r="C97" s="1">
        <v>3879.23</v>
      </c>
      <c r="D97" s="1"/>
      <c r="E97">
        <f t="shared" si="10"/>
        <v>28.835877223057153</v>
      </c>
      <c r="F97" t="str">
        <f t="shared" si="12"/>
        <v>001D</v>
      </c>
      <c r="G97" s="8"/>
      <c r="H97" s="8"/>
      <c r="I97" s="8"/>
    </row>
    <row r="98" spans="2:9" ht="20.25" x14ac:dyDescent="0.25">
      <c r="B98" s="1" t="s">
        <v>67</v>
      </c>
      <c r="C98" s="1">
        <v>4109.8999999999996</v>
      </c>
      <c r="D98" s="1"/>
      <c r="E98">
        <f t="shared" ref="E98:E109" si="13">$A$2/C98</f>
        <v>27.217450546242002</v>
      </c>
      <c r="F98" t="str">
        <f t="shared" si="12"/>
        <v>001B</v>
      </c>
      <c r="G98" s="8"/>
      <c r="H98" s="8"/>
      <c r="I98" s="8"/>
    </row>
    <row r="99" spans="2:9" ht="23.25" x14ac:dyDescent="0.25">
      <c r="B99" s="1" t="s">
        <v>68</v>
      </c>
      <c r="C99" s="1">
        <v>4354.29</v>
      </c>
      <c r="D99" s="1"/>
      <c r="E99">
        <f t="shared" si="13"/>
        <v>25.689836919451849</v>
      </c>
      <c r="F99" t="str">
        <f t="shared" si="12"/>
        <v>001A</v>
      </c>
      <c r="G99" s="8"/>
      <c r="H99" s="8"/>
      <c r="I99" s="8"/>
    </row>
    <row r="100" spans="2:9" ht="20.25" x14ac:dyDescent="0.25">
      <c r="B100" s="1" t="s">
        <v>69</v>
      </c>
      <c r="C100" s="1">
        <v>4613.21</v>
      </c>
      <c r="D100" s="1"/>
      <c r="E100">
        <f t="shared" si="13"/>
        <v>24.247974837477592</v>
      </c>
      <c r="F100" t="str">
        <f t="shared" ref="F100:F109" si="14">DEC2HEX(ROUND(E100,0),4)</f>
        <v>0018</v>
      </c>
      <c r="G100" s="8"/>
      <c r="H100" s="8"/>
      <c r="I100" s="8"/>
    </row>
    <row r="101" spans="2:9" ht="23.25" x14ac:dyDescent="0.25">
      <c r="B101" s="1" t="s">
        <v>70</v>
      </c>
      <c r="C101" s="1">
        <v>4887.5200000000004</v>
      </c>
      <c r="D101" s="1"/>
      <c r="E101">
        <f t="shared" si="13"/>
        <v>22.887067469800634</v>
      </c>
      <c r="F101" t="str">
        <f t="shared" si="14"/>
        <v>0017</v>
      </c>
      <c r="G101" s="8"/>
      <c r="H101" s="8"/>
      <c r="I101" s="8"/>
    </row>
    <row r="102" spans="2:9" ht="20.25" x14ac:dyDescent="0.25">
      <c r="B102" s="1" t="s">
        <v>71</v>
      </c>
      <c r="C102" s="1">
        <v>5178.1499999999996</v>
      </c>
      <c r="D102" s="1"/>
      <c r="E102">
        <f t="shared" si="13"/>
        <v>21.602502824367779</v>
      </c>
      <c r="F102" t="str">
        <f t="shared" si="14"/>
        <v>0016</v>
      </c>
      <c r="G102" s="8"/>
      <c r="H102" s="8"/>
      <c r="I102" s="8"/>
    </row>
    <row r="103" spans="2:9" ht="20.25" x14ac:dyDescent="0.25">
      <c r="B103" s="1" t="s">
        <v>72</v>
      </c>
      <c r="C103" s="1">
        <v>5486.06</v>
      </c>
      <c r="D103" s="1"/>
      <c r="E103">
        <f t="shared" si="13"/>
        <v>20.390043127490401</v>
      </c>
      <c r="F103" t="str">
        <f t="shared" si="14"/>
        <v>0014</v>
      </c>
      <c r="G103" s="8"/>
      <c r="H103" s="8"/>
      <c r="I103" s="8"/>
    </row>
    <row r="104" spans="2:9" ht="23.25" x14ac:dyDescent="0.25">
      <c r="B104" s="1" t="s">
        <v>73</v>
      </c>
      <c r="C104" s="1">
        <v>5812.28</v>
      </c>
      <c r="D104" s="1"/>
      <c r="E104">
        <f t="shared" si="13"/>
        <v>19.245631662617768</v>
      </c>
      <c r="F104" t="str">
        <f t="shared" si="14"/>
        <v>0013</v>
      </c>
      <c r="G104" s="8"/>
      <c r="H104" s="8"/>
      <c r="I104" s="8"/>
    </row>
    <row r="105" spans="2:9" ht="20.25" x14ac:dyDescent="0.25">
      <c r="B105" s="1" t="s">
        <v>74</v>
      </c>
      <c r="C105" s="1">
        <v>6157.89</v>
      </c>
      <c r="D105" s="1"/>
      <c r="E105">
        <f t="shared" si="13"/>
        <v>18.165475511904241</v>
      </c>
      <c r="F105" t="str">
        <f t="shared" si="14"/>
        <v>0012</v>
      </c>
      <c r="G105" s="8"/>
      <c r="H105" s="8"/>
      <c r="I105" s="8"/>
    </row>
    <row r="106" spans="2:9" ht="23.25" x14ac:dyDescent="0.25">
      <c r="B106" s="1" t="s">
        <v>75</v>
      </c>
      <c r="C106" s="1">
        <v>6524.06</v>
      </c>
      <c r="D106" s="1"/>
      <c r="E106">
        <f t="shared" si="13"/>
        <v>17.145918339193692</v>
      </c>
      <c r="F106" t="str">
        <f t="shared" si="14"/>
        <v>0011</v>
      </c>
      <c r="G106" s="8"/>
      <c r="H106" s="8"/>
      <c r="I106" s="8"/>
    </row>
    <row r="107" spans="2:9" ht="20.25" x14ac:dyDescent="0.25">
      <c r="B107" s="1" t="s">
        <v>76</v>
      </c>
      <c r="C107" s="1">
        <v>6912</v>
      </c>
      <c r="D107" s="1"/>
      <c r="E107">
        <f t="shared" si="13"/>
        <v>16.18359375</v>
      </c>
      <c r="F107" t="str">
        <f t="shared" si="14"/>
        <v>0010</v>
      </c>
      <c r="G107" s="8"/>
      <c r="H107" s="8"/>
      <c r="I107" s="8"/>
    </row>
    <row r="108" spans="2:9" ht="23.25" x14ac:dyDescent="0.25">
      <c r="B108" s="1" t="s">
        <v>77</v>
      </c>
      <c r="C108" s="1">
        <v>7323.01</v>
      </c>
      <c r="D108" s="1"/>
      <c r="E108">
        <f t="shared" si="13"/>
        <v>15.275276150107674</v>
      </c>
      <c r="F108" t="str">
        <f t="shared" si="14"/>
        <v>000F</v>
      </c>
      <c r="G108" s="8"/>
      <c r="H108" s="8"/>
      <c r="I108" s="8"/>
    </row>
    <row r="109" spans="2:9" ht="20.25" x14ac:dyDescent="0.25">
      <c r="B109" s="1" t="s">
        <v>78</v>
      </c>
      <c r="C109" s="1">
        <v>7758.46</v>
      </c>
      <c r="D109" s="1"/>
      <c r="E109">
        <f t="shared" si="13"/>
        <v>14.417938611528577</v>
      </c>
      <c r="F109" t="str">
        <f t="shared" si="14"/>
        <v>000E</v>
      </c>
      <c r="G109" s="8"/>
      <c r="H109" s="8"/>
      <c r="I109" s="8"/>
    </row>
  </sheetData>
  <conditionalFormatting sqref="J1:J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91CB-A02F-4CB0-B4E9-F7FED84CB007}">
  <dimension ref="B2:D109"/>
  <sheetViews>
    <sheetView workbookViewId="0">
      <selection activeCell="I5" sqref="I5"/>
    </sheetView>
  </sheetViews>
  <sheetFormatPr defaultRowHeight="15" x14ac:dyDescent="0.25"/>
  <sheetData>
    <row r="2" spans="2:4" ht="37.5" x14ac:dyDescent="0.25">
      <c r="B2" s="1" t="s">
        <v>79</v>
      </c>
      <c r="C2" s="1" t="s">
        <v>342</v>
      </c>
      <c r="D2" s="1" t="s">
        <v>343</v>
      </c>
    </row>
    <row r="3" spans="2:4" ht="46.5" x14ac:dyDescent="0.25">
      <c r="B3" s="1" t="s">
        <v>80</v>
      </c>
      <c r="C3" s="1" t="s">
        <v>344</v>
      </c>
      <c r="D3" s="1" t="s">
        <v>345</v>
      </c>
    </row>
    <row r="4" spans="2:4" ht="37.5" x14ac:dyDescent="0.25">
      <c r="B4" s="1" t="s">
        <v>81</v>
      </c>
      <c r="C4" s="1" t="s">
        <v>346</v>
      </c>
      <c r="D4" s="1" t="s">
        <v>347</v>
      </c>
    </row>
    <row r="5" spans="2:4" ht="43.5" x14ac:dyDescent="0.25">
      <c r="B5" s="1" t="s">
        <v>82</v>
      </c>
      <c r="C5" s="1" t="s">
        <v>348</v>
      </c>
      <c r="D5" s="1" t="s">
        <v>349</v>
      </c>
    </row>
    <row r="6" spans="2:4" ht="37.5" x14ac:dyDescent="0.25">
      <c r="B6" s="1" t="s">
        <v>83</v>
      </c>
      <c r="C6" s="1" t="s">
        <v>350</v>
      </c>
      <c r="D6" s="1" t="s">
        <v>351</v>
      </c>
    </row>
    <row r="7" spans="2:4" ht="37.5" x14ac:dyDescent="0.25">
      <c r="B7" s="1" t="s">
        <v>84</v>
      </c>
      <c r="C7" s="1" t="s">
        <v>352</v>
      </c>
      <c r="D7" s="1" t="s">
        <v>353</v>
      </c>
    </row>
    <row r="8" spans="2:4" ht="43.5" x14ac:dyDescent="0.25">
      <c r="B8" s="1" t="s">
        <v>85</v>
      </c>
      <c r="C8" s="1" t="s">
        <v>354</v>
      </c>
      <c r="D8" s="1" t="s">
        <v>355</v>
      </c>
    </row>
    <row r="9" spans="2:4" ht="37.5" x14ac:dyDescent="0.25">
      <c r="B9" s="1" t="s">
        <v>86</v>
      </c>
      <c r="C9" s="1" t="s">
        <v>356</v>
      </c>
      <c r="D9" s="1" t="s">
        <v>357</v>
      </c>
    </row>
    <row r="10" spans="2:4" ht="46.5" x14ac:dyDescent="0.25">
      <c r="B10" s="1" t="s">
        <v>87</v>
      </c>
      <c r="C10" s="1" t="s">
        <v>358</v>
      </c>
      <c r="D10" s="1" t="s">
        <v>359</v>
      </c>
    </row>
    <row r="11" spans="2:4" ht="37.5" x14ac:dyDescent="0.25">
      <c r="B11" s="1" t="s">
        <v>88</v>
      </c>
      <c r="C11" s="1" t="s">
        <v>360</v>
      </c>
      <c r="D11" s="1" t="s">
        <v>361</v>
      </c>
    </row>
    <row r="12" spans="2:4" ht="43.5" x14ac:dyDescent="0.25">
      <c r="B12" s="1" t="s">
        <v>89</v>
      </c>
      <c r="C12" s="1" t="s">
        <v>362</v>
      </c>
      <c r="D12" s="1" t="s">
        <v>363</v>
      </c>
    </row>
    <row r="13" spans="2:4" ht="37.5" x14ac:dyDescent="0.25">
      <c r="B13" s="1" t="s">
        <v>90</v>
      </c>
      <c r="C13" s="1" t="s">
        <v>364</v>
      </c>
      <c r="D13" s="1" t="s">
        <v>365</v>
      </c>
    </row>
    <row r="14" spans="2:4" ht="37.5" x14ac:dyDescent="0.25">
      <c r="B14" s="1" t="s">
        <v>91</v>
      </c>
      <c r="C14" s="1" t="s">
        <v>366</v>
      </c>
      <c r="D14" s="1" t="s">
        <v>367</v>
      </c>
    </row>
    <row r="15" spans="2:4" ht="46.5" x14ac:dyDescent="0.25">
      <c r="B15" s="1" t="s">
        <v>92</v>
      </c>
      <c r="C15" s="1" t="s">
        <v>368</v>
      </c>
      <c r="D15" s="1" t="s">
        <v>369</v>
      </c>
    </row>
    <row r="16" spans="2:4" ht="20.25" x14ac:dyDescent="0.25">
      <c r="B16" s="1" t="s">
        <v>93</v>
      </c>
      <c r="C16" s="1" t="s">
        <v>370</v>
      </c>
      <c r="D16" s="1" t="s">
        <v>371</v>
      </c>
    </row>
    <row r="17" spans="2:4" ht="43.5" x14ac:dyDescent="0.25">
      <c r="B17" s="1" t="s">
        <v>94</v>
      </c>
      <c r="C17" s="1" t="s">
        <v>372</v>
      </c>
      <c r="D17" s="1" t="s">
        <v>373</v>
      </c>
    </row>
    <row r="18" spans="2:4" ht="20.25" x14ac:dyDescent="0.25">
      <c r="B18" s="1" t="s">
        <v>95</v>
      </c>
      <c r="C18" s="1" t="s">
        <v>374</v>
      </c>
      <c r="D18" s="1" t="s">
        <v>375</v>
      </c>
    </row>
    <row r="19" spans="2:4" ht="20.25" x14ac:dyDescent="0.25">
      <c r="B19" s="1" t="s">
        <v>96</v>
      </c>
      <c r="C19" s="1" t="s">
        <v>376</v>
      </c>
      <c r="D19" s="1" t="s">
        <v>377</v>
      </c>
    </row>
    <row r="20" spans="2:4" ht="43.5" x14ac:dyDescent="0.25">
      <c r="B20" s="1" t="s">
        <v>97</v>
      </c>
      <c r="C20" s="1" t="s">
        <v>378</v>
      </c>
      <c r="D20" s="1" t="s">
        <v>379</v>
      </c>
    </row>
    <row r="21" spans="2:4" ht="20.25" x14ac:dyDescent="0.25">
      <c r="B21" s="1" t="s">
        <v>98</v>
      </c>
      <c r="C21" s="1" t="s">
        <v>380</v>
      </c>
      <c r="D21" s="1" t="s">
        <v>381</v>
      </c>
    </row>
    <row r="22" spans="2:4" ht="46.5" x14ac:dyDescent="0.25">
      <c r="B22" s="1" t="s">
        <v>99</v>
      </c>
      <c r="C22" s="1" t="s">
        <v>382</v>
      </c>
      <c r="D22" s="1" t="s">
        <v>383</v>
      </c>
    </row>
    <row r="23" spans="2:4" ht="20.25" x14ac:dyDescent="0.25">
      <c r="B23" s="1" t="s">
        <v>100</v>
      </c>
      <c r="C23" s="1" t="s">
        <v>384</v>
      </c>
      <c r="D23" s="1" t="s">
        <v>385</v>
      </c>
    </row>
    <row r="24" spans="2:4" ht="43.5" x14ac:dyDescent="0.25">
      <c r="B24" s="1" t="s">
        <v>101</v>
      </c>
      <c r="C24" s="1" t="s">
        <v>386</v>
      </c>
      <c r="D24" s="1" t="s">
        <v>387</v>
      </c>
    </row>
    <row r="25" spans="2:4" ht="20.25" x14ac:dyDescent="0.25">
      <c r="B25" s="1" t="s">
        <v>102</v>
      </c>
      <c r="C25" s="1" t="s">
        <v>388</v>
      </c>
      <c r="D25" s="1" t="s">
        <v>389</v>
      </c>
    </row>
    <row r="26" spans="2:4" ht="20.25" x14ac:dyDescent="0.25">
      <c r="B26" s="1" t="s">
        <v>103</v>
      </c>
      <c r="C26" s="1" t="s">
        <v>390</v>
      </c>
      <c r="D26" s="1" t="s">
        <v>391</v>
      </c>
    </row>
    <row r="27" spans="2:4" ht="46.5" x14ac:dyDescent="0.25">
      <c r="B27" s="1" t="s">
        <v>104</v>
      </c>
      <c r="C27" s="1" t="s">
        <v>392</v>
      </c>
      <c r="D27" s="1" t="s">
        <v>393</v>
      </c>
    </row>
    <row r="28" spans="2:4" ht="20.25" x14ac:dyDescent="0.25">
      <c r="B28" s="1" t="s">
        <v>105</v>
      </c>
      <c r="C28" s="1" t="s">
        <v>394</v>
      </c>
      <c r="D28" s="1" t="s">
        <v>395</v>
      </c>
    </row>
    <row r="29" spans="2:4" ht="43.5" x14ac:dyDescent="0.25">
      <c r="B29" s="1" t="s">
        <v>106</v>
      </c>
      <c r="C29" s="1" t="s">
        <v>396</v>
      </c>
      <c r="D29" s="1" t="s">
        <v>397</v>
      </c>
    </row>
    <row r="30" spans="2:4" ht="20.25" x14ac:dyDescent="0.25">
      <c r="B30" s="1" t="s">
        <v>107</v>
      </c>
      <c r="C30" s="1" t="s">
        <v>398</v>
      </c>
      <c r="D30" s="1" t="s">
        <v>399</v>
      </c>
    </row>
    <row r="31" spans="2:4" ht="20.25" x14ac:dyDescent="0.25">
      <c r="B31" s="1" t="s">
        <v>108</v>
      </c>
      <c r="C31" s="1" t="s">
        <v>400</v>
      </c>
      <c r="D31" s="1" t="s">
        <v>401</v>
      </c>
    </row>
    <row r="32" spans="2:4" ht="43.5" x14ac:dyDescent="0.25">
      <c r="B32" s="1" t="s">
        <v>109</v>
      </c>
      <c r="C32" s="1" t="s">
        <v>402</v>
      </c>
      <c r="D32" s="1" t="s">
        <v>403</v>
      </c>
    </row>
    <row r="33" spans="2:4" ht="20.25" x14ac:dyDescent="0.25">
      <c r="B33" s="1" t="s">
        <v>110</v>
      </c>
      <c r="C33" s="1" t="s">
        <v>404</v>
      </c>
      <c r="D33" s="1" t="s">
        <v>405</v>
      </c>
    </row>
    <row r="34" spans="2:4" ht="46.5" x14ac:dyDescent="0.25">
      <c r="B34" s="1" t="s">
        <v>111</v>
      </c>
      <c r="C34" s="1" t="s">
        <v>406</v>
      </c>
      <c r="D34" s="1" t="s">
        <v>407</v>
      </c>
    </row>
    <row r="35" spans="2:4" ht="20.25" x14ac:dyDescent="0.25">
      <c r="B35" s="1" t="s">
        <v>4</v>
      </c>
      <c r="C35" s="1" t="s">
        <v>408</v>
      </c>
      <c r="D35" s="1" t="s">
        <v>409</v>
      </c>
    </row>
    <row r="36" spans="2:4" ht="43.5" x14ac:dyDescent="0.25">
      <c r="B36" s="1" t="s">
        <v>5</v>
      </c>
      <c r="C36" s="1" t="s">
        <v>410</v>
      </c>
      <c r="D36" s="1" t="s">
        <v>411</v>
      </c>
    </row>
    <row r="37" spans="2:4" ht="20.25" x14ac:dyDescent="0.25">
      <c r="B37" s="1" t="s">
        <v>6</v>
      </c>
      <c r="C37" s="1" t="s">
        <v>412</v>
      </c>
      <c r="D37" s="1" t="s">
        <v>413</v>
      </c>
    </row>
    <row r="38" spans="2:4" ht="20.25" x14ac:dyDescent="0.25">
      <c r="B38" s="1" t="s">
        <v>7</v>
      </c>
      <c r="C38" s="1" t="s">
        <v>414</v>
      </c>
      <c r="D38" s="1" t="s">
        <v>415</v>
      </c>
    </row>
    <row r="39" spans="2:4" ht="46.5" x14ac:dyDescent="0.25">
      <c r="B39" s="1" t="s">
        <v>8</v>
      </c>
      <c r="C39" s="1" t="s">
        <v>416</v>
      </c>
      <c r="D39" s="1" t="s">
        <v>417</v>
      </c>
    </row>
    <row r="40" spans="2:4" ht="20.25" x14ac:dyDescent="0.25">
      <c r="B40" s="1" t="s">
        <v>9</v>
      </c>
      <c r="C40" s="1" t="s">
        <v>418</v>
      </c>
      <c r="D40" s="1" t="s">
        <v>419</v>
      </c>
    </row>
    <row r="41" spans="2:4" ht="43.5" x14ac:dyDescent="0.25">
      <c r="B41" s="1" t="s">
        <v>10</v>
      </c>
      <c r="C41" s="1" t="s">
        <v>420</v>
      </c>
      <c r="D41" s="1" t="s">
        <v>421</v>
      </c>
    </row>
    <row r="42" spans="2:4" ht="20.25" x14ac:dyDescent="0.25">
      <c r="B42" s="1" t="s">
        <v>11</v>
      </c>
      <c r="C42" s="1" t="s">
        <v>422</v>
      </c>
      <c r="D42" s="1" t="s">
        <v>423</v>
      </c>
    </row>
    <row r="43" spans="2:4" ht="20.25" x14ac:dyDescent="0.25">
      <c r="B43" s="1" t="s">
        <v>12</v>
      </c>
      <c r="C43" s="1" t="s">
        <v>424</v>
      </c>
      <c r="D43" s="1" t="s">
        <v>425</v>
      </c>
    </row>
    <row r="44" spans="2:4" ht="43.5" x14ac:dyDescent="0.25">
      <c r="B44" s="1" t="s">
        <v>13</v>
      </c>
      <c r="C44" s="1" t="s">
        <v>426</v>
      </c>
      <c r="D44" s="1" t="s">
        <v>427</v>
      </c>
    </row>
    <row r="45" spans="2:4" ht="20.25" x14ac:dyDescent="0.25">
      <c r="B45" s="1" t="s">
        <v>14</v>
      </c>
      <c r="C45" s="1" t="s">
        <v>428</v>
      </c>
      <c r="D45" s="1" t="s">
        <v>429</v>
      </c>
    </row>
    <row r="46" spans="2:4" ht="46.5" x14ac:dyDescent="0.25">
      <c r="B46" s="1" t="s">
        <v>15</v>
      </c>
      <c r="C46" s="1" t="s">
        <v>430</v>
      </c>
      <c r="D46" s="1" t="s">
        <v>431</v>
      </c>
    </row>
    <row r="47" spans="2:4" ht="20.25" x14ac:dyDescent="0.25">
      <c r="B47" s="1" t="s">
        <v>16</v>
      </c>
      <c r="C47" s="1" t="s">
        <v>432</v>
      </c>
      <c r="D47" s="1" t="s">
        <v>433</v>
      </c>
    </row>
    <row r="48" spans="2:4" ht="43.5" x14ac:dyDescent="0.25">
      <c r="B48" s="1" t="s">
        <v>17</v>
      </c>
      <c r="C48" s="1" t="s">
        <v>434</v>
      </c>
      <c r="D48" s="1" t="s">
        <v>435</v>
      </c>
    </row>
    <row r="49" spans="2:4" ht="20.25" x14ac:dyDescent="0.25">
      <c r="B49" s="1" t="s">
        <v>18</v>
      </c>
      <c r="C49" s="1" t="s">
        <v>436</v>
      </c>
      <c r="D49" s="1" t="s">
        <v>437</v>
      </c>
    </row>
    <row r="50" spans="2:4" ht="20.25" x14ac:dyDescent="0.25">
      <c r="B50" s="1" t="s">
        <v>19</v>
      </c>
      <c r="C50" s="1" t="s">
        <v>438</v>
      </c>
      <c r="D50" s="1" t="s">
        <v>439</v>
      </c>
    </row>
    <row r="51" spans="2:4" ht="46.5" x14ac:dyDescent="0.25">
      <c r="B51" s="1" t="s">
        <v>20</v>
      </c>
      <c r="C51" s="1" t="s">
        <v>440</v>
      </c>
      <c r="D51" s="1" t="s">
        <v>441</v>
      </c>
    </row>
    <row r="52" spans="2:4" ht="20.25" x14ac:dyDescent="0.25">
      <c r="B52" s="1" t="s">
        <v>21</v>
      </c>
      <c r="C52" s="1" t="s">
        <v>442</v>
      </c>
      <c r="D52" s="1" t="s">
        <v>443</v>
      </c>
    </row>
    <row r="53" spans="2:4" ht="43.5" x14ac:dyDescent="0.25">
      <c r="B53" s="1" t="s">
        <v>22</v>
      </c>
      <c r="C53" s="1" t="s">
        <v>444</v>
      </c>
      <c r="D53" s="1" t="s">
        <v>445</v>
      </c>
    </row>
    <row r="54" spans="2:4" ht="20.25" x14ac:dyDescent="0.25">
      <c r="B54" s="1" t="s">
        <v>23</v>
      </c>
      <c r="C54" s="1" t="s">
        <v>446</v>
      </c>
      <c r="D54" s="1" t="s">
        <v>447</v>
      </c>
    </row>
    <row r="55" spans="2:4" ht="20.25" x14ac:dyDescent="0.25">
      <c r="B55" s="1" t="s">
        <v>24</v>
      </c>
      <c r="C55" s="1" t="s">
        <v>448</v>
      </c>
      <c r="D55" s="1" t="s">
        <v>449</v>
      </c>
    </row>
    <row r="56" spans="2:4" ht="43.5" x14ac:dyDescent="0.25">
      <c r="B56" s="1" t="s">
        <v>25</v>
      </c>
      <c r="C56" s="1" t="s">
        <v>450</v>
      </c>
      <c r="D56" s="1" t="s">
        <v>451</v>
      </c>
    </row>
    <row r="57" spans="2:4" ht="20.25" x14ac:dyDescent="0.25">
      <c r="B57" s="1" t="s">
        <v>26</v>
      </c>
      <c r="C57" s="1" t="s">
        <v>452</v>
      </c>
      <c r="D57" s="1" t="s">
        <v>453</v>
      </c>
    </row>
    <row r="58" spans="2:4" ht="46.5" x14ac:dyDescent="0.25">
      <c r="B58" s="1" t="s">
        <v>27</v>
      </c>
      <c r="C58" s="1" t="s">
        <v>454</v>
      </c>
      <c r="D58" s="1" t="s">
        <v>455</v>
      </c>
    </row>
    <row r="59" spans="2:4" ht="20.25" x14ac:dyDescent="0.25">
      <c r="B59" s="1" t="s">
        <v>28</v>
      </c>
      <c r="C59" s="1" t="s">
        <v>456</v>
      </c>
      <c r="D59" s="1" t="s">
        <v>457</v>
      </c>
    </row>
    <row r="60" spans="2:4" ht="43.5" x14ac:dyDescent="0.25">
      <c r="B60" s="1" t="s">
        <v>29</v>
      </c>
      <c r="C60" s="1" t="s">
        <v>458</v>
      </c>
      <c r="D60" s="1" t="s">
        <v>459</v>
      </c>
    </row>
    <row r="61" spans="2:4" ht="20.25" x14ac:dyDescent="0.25">
      <c r="B61" s="1" t="s">
        <v>30</v>
      </c>
      <c r="C61" s="1" t="s">
        <v>460</v>
      </c>
      <c r="D61" s="1" t="s">
        <v>461</v>
      </c>
    </row>
    <row r="62" spans="2:4" ht="20.25" x14ac:dyDescent="0.25">
      <c r="B62" s="1" t="s">
        <v>31</v>
      </c>
      <c r="C62" s="1" t="s">
        <v>462</v>
      </c>
      <c r="D62" s="1" t="s">
        <v>463</v>
      </c>
    </row>
    <row r="63" spans="2:4" ht="46.5" x14ac:dyDescent="0.25">
      <c r="B63" s="1" t="s">
        <v>32</v>
      </c>
      <c r="C63" s="1" t="s">
        <v>464</v>
      </c>
      <c r="D63" s="1" t="s">
        <v>465</v>
      </c>
    </row>
    <row r="64" spans="2:4" ht="20.25" x14ac:dyDescent="0.25">
      <c r="B64" s="1" t="s">
        <v>33</v>
      </c>
      <c r="C64" s="1" t="s">
        <v>466</v>
      </c>
      <c r="D64" s="1" t="s">
        <v>467</v>
      </c>
    </row>
    <row r="65" spans="2:4" ht="43.5" x14ac:dyDescent="0.25">
      <c r="B65" s="1" t="s">
        <v>34</v>
      </c>
      <c r="C65" s="1" t="s">
        <v>468</v>
      </c>
      <c r="D65" s="1" t="s">
        <v>469</v>
      </c>
    </row>
    <row r="66" spans="2:4" ht="20.25" x14ac:dyDescent="0.25">
      <c r="B66" s="1" t="s">
        <v>35</v>
      </c>
      <c r="C66" s="1" t="s">
        <v>470</v>
      </c>
      <c r="D66" s="1" t="s">
        <v>471</v>
      </c>
    </row>
    <row r="67" spans="2:4" ht="20.25" x14ac:dyDescent="0.25">
      <c r="B67" s="1" t="s">
        <v>36</v>
      </c>
      <c r="C67" s="1" t="s">
        <v>472</v>
      </c>
      <c r="D67" s="1" t="s">
        <v>473</v>
      </c>
    </row>
    <row r="68" spans="2:4" ht="43.5" x14ac:dyDescent="0.25">
      <c r="B68" s="1" t="s">
        <v>37</v>
      </c>
      <c r="C68" s="1" t="s">
        <v>474</v>
      </c>
      <c r="D68" s="1" t="s">
        <v>475</v>
      </c>
    </row>
    <row r="69" spans="2:4" ht="20.25" x14ac:dyDescent="0.25">
      <c r="B69" s="1" t="s">
        <v>38</v>
      </c>
      <c r="C69" s="1" t="s">
        <v>476</v>
      </c>
      <c r="D69" s="1" t="s">
        <v>477</v>
      </c>
    </row>
    <row r="70" spans="2:4" ht="46.5" x14ac:dyDescent="0.25">
      <c r="B70" s="1" t="s">
        <v>39</v>
      </c>
      <c r="C70" s="1" t="s">
        <v>478</v>
      </c>
      <c r="D70" s="1" t="s">
        <v>479</v>
      </c>
    </row>
    <row r="71" spans="2:4" ht="20.25" x14ac:dyDescent="0.25">
      <c r="B71" s="1" t="s">
        <v>40</v>
      </c>
      <c r="C71" s="1" t="s">
        <v>480</v>
      </c>
      <c r="D71" s="1" t="s">
        <v>481</v>
      </c>
    </row>
    <row r="72" spans="2:4" ht="43.5" x14ac:dyDescent="0.25">
      <c r="B72" s="1" t="s">
        <v>41</v>
      </c>
      <c r="C72" s="1" t="s">
        <v>482</v>
      </c>
      <c r="D72" s="1" t="s">
        <v>483</v>
      </c>
    </row>
    <row r="73" spans="2:4" ht="20.25" x14ac:dyDescent="0.25">
      <c r="B73" s="1" t="s">
        <v>42</v>
      </c>
      <c r="C73" s="1" t="s">
        <v>484</v>
      </c>
      <c r="D73" s="1" t="s">
        <v>485</v>
      </c>
    </row>
    <row r="74" spans="2:4" ht="37.5" x14ac:dyDescent="0.25">
      <c r="B74" s="1" t="s">
        <v>43</v>
      </c>
      <c r="C74" s="1" t="s">
        <v>486</v>
      </c>
      <c r="D74" s="1" t="s">
        <v>487</v>
      </c>
    </row>
    <row r="75" spans="2:4" ht="46.5" x14ac:dyDescent="0.25">
      <c r="B75" s="1" t="s">
        <v>44</v>
      </c>
      <c r="C75" s="1" t="s">
        <v>488</v>
      </c>
      <c r="D75" s="1" t="s">
        <v>489</v>
      </c>
    </row>
    <row r="76" spans="2:4" ht="37.5" x14ac:dyDescent="0.25">
      <c r="B76" s="1" t="s">
        <v>45</v>
      </c>
      <c r="C76" s="1" t="s">
        <v>490</v>
      </c>
      <c r="D76" s="1" t="s">
        <v>491</v>
      </c>
    </row>
    <row r="77" spans="2:4" ht="43.5" x14ac:dyDescent="0.25">
      <c r="B77" s="1" t="s">
        <v>46</v>
      </c>
      <c r="C77" s="1" t="s">
        <v>492</v>
      </c>
      <c r="D77" s="1" t="s">
        <v>493</v>
      </c>
    </row>
    <row r="78" spans="2:4" ht="37.5" x14ac:dyDescent="0.25">
      <c r="B78" s="1" t="s">
        <v>47</v>
      </c>
      <c r="C78" s="1" t="s">
        <v>494</v>
      </c>
      <c r="D78" s="1" t="s">
        <v>495</v>
      </c>
    </row>
    <row r="79" spans="2:4" ht="37.5" x14ac:dyDescent="0.25">
      <c r="B79" s="1" t="s">
        <v>48</v>
      </c>
      <c r="C79" s="1" t="s">
        <v>496</v>
      </c>
      <c r="D79" s="1" t="s">
        <v>497</v>
      </c>
    </row>
    <row r="80" spans="2:4" ht="43.5" x14ac:dyDescent="0.25">
      <c r="B80" s="1" t="s">
        <v>49</v>
      </c>
      <c r="C80" s="1" t="s">
        <v>498</v>
      </c>
      <c r="D80" s="1" t="s">
        <v>499</v>
      </c>
    </row>
    <row r="81" spans="2:4" ht="37.5" x14ac:dyDescent="0.25">
      <c r="B81" s="1" t="s">
        <v>50</v>
      </c>
      <c r="C81" s="1" t="s">
        <v>500</v>
      </c>
      <c r="D81" s="1" t="s">
        <v>501</v>
      </c>
    </row>
    <row r="82" spans="2:4" ht="46.5" x14ac:dyDescent="0.25">
      <c r="B82" s="1" t="s">
        <v>51</v>
      </c>
      <c r="C82" s="1" t="s">
        <v>502</v>
      </c>
      <c r="D82" s="1" t="s">
        <v>503</v>
      </c>
    </row>
    <row r="83" spans="2:4" ht="37.5" x14ac:dyDescent="0.25">
      <c r="B83" s="1" t="s">
        <v>52</v>
      </c>
      <c r="C83" s="1" t="s">
        <v>504</v>
      </c>
      <c r="D83" s="1" t="s">
        <v>505</v>
      </c>
    </row>
    <row r="84" spans="2:4" ht="43.5" x14ac:dyDescent="0.25">
      <c r="B84" s="1" t="s">
        <v>53</v>
      </c>
      <c r="C84" s="1" t="s">
        <v>506</v>
      </c>
      <c r="D84" s="1" t="s">
        <v>507</v>
      </c>
    </row>
    <row r="85" spans="2:4" ht="37.5" x14ac:dyDescent="0.25">
      <c r="B85" s="1" t="s">
        <v>54</v>
      </c>
      <c r="C85" s="1" t="s">
        <v>508</v>
      </c>
      <c r="D85" s="1" t="s">
        <v>509</v>
      </c>
    </row>
    <row r="86" spans="2:4" ht="37.5" x14ac:dyDescent="0.25">
      <c r="B86" s="1" t="s">
        <v>55</v>
      </c>
      <c r="C86" s="1" t="s">
        <v>510</v>
      </c>
      <c r="D86" s="1" t="s">
        <v>511</v>
      </c>
    </row>
    <row r="87" spans="2:4" ht="46.5" x14ac:dyDescent="0.25">
      <c r="B87" s="1" t="s">
        <v>56</v>
      </c>
      <c r="C87" s="1" t="s">
        <v>512</v>
      </c>
      <c r="D87" s="1" t="s">
        <v>513</v>
      </c>
    </row>
    <row r="88" spans="2:4" ht="37.5" x14ac:dyDescent="0.25">
      <c r="B88" s="1" t="s">
        <v>57</v>
      </c>
      <c r="C88" s="1" t="s">
        <v>514</v>
      </c>
      <c r="D88" s="1" t="s">
        <v>515</v>
      </c>
    </row>
    <row r="89" spans="2:4" ht="43.5" x14ac:dyDescent="0.25">
      <c r="B89" s="1" t="s">
        <v>58</v>
      </c>
      <c r="C89" s="1" t="s">
        <v>516</v>
      </c>
      <c r="D89" s="1" t="s">
        <v>517</v>
      </c>
    </row>
    <row r="90" spans="2:4" ht="37.5" x14ac:dyDescent="0.25">
      <c r="B90" s="1" t="s">
        <v>59</v>
      </c>
      <c r="C90" s="1" t="s">
        <v>518</v>
      </c>
      <c r="D90" s="1" t="s">
        <v>519</v>
      </c>
    </row>
    <row r="91" spans="2:4" ht="37.5" x14ac:dyDescent="0.25">
      <c r="B91" s="1" t="s">
        <v>60</v>
      </c>
      <c r="C91" s="1" t="s">
        <v>520</v>
      </c>
      <c r="D91" s="1" t="s">
        <v>521</v>
      </c>
    </row>
    <row r="92" spans="2:4" ht="43.5" x14ac:dyDescent="0.25">
      <c r="B92" s="1" t="s">
        <v>61</v>
      </c>
      <c r="C92" s="1" t="s">
        <v>522</v>
      </c>
      <c r="D92" s="1" t="s">
        <v>523</v>
      </c>
    </row>
    <row r="93" spans="2:4" ht="37.5" x14ac:dyDescent="0.25">
      <c r="B93" s="1" t="s">
        <v>62</v>
      </c>
      <c r="C93" s="1" t="s">
        <v>524</v>
      </c>
      <c r="D93" s="1" t="s">
        <v>525</v>
      </c>
    </row>
    <row r="94" spans="2:4" ht="46.5" x14ac:dyDescent="0.25">
      <c r="B94" s="1" t="s">
        <v>63</v>
      </c>
      <c r="C94" s="1" t="s">
        <v>526</v>
      </c>
      <c r="D94" s="1" t="s">
        <v>527</v>
      </c>
    </row>
    <row r="95" spans="2:4" ht="37.5" x14ac:dyDescent="0.25">
      <c r="B95" s="1" t="s">
        <v>64</v>
      </c>
      <c r="C95" s="1" t="s">
        <v>528</v>
      </c>
      <c r="D95" s="1" t="s">
        <v>529</v>
      </c>
    </row>
    <row r="96" spans="2:4" ht="43.5" x14ac:dyDescent="0.25">
      <c r="B96" s="1" t="s">
        <v>65</v>
      </c>
      <c r="C96" s="1" t="s">
        <v>530</v>
      </c>
      <c r="D96" s="1" t="s">
        <v>531</v>
      </c>
    </row>
    <row r="97" spans="2:4" ht="37.5" x14ac:dyDescent="0.25">
      <c r="B97" s="1" t="s">
        <v>66</v>
      </c>
      <c r="C97" s="1" t="s">
        <v>532</v>
      </c>
      <c r="D97" s="1" t="s">
        <v>533</v>
      </c>
    </row>
    <row r="98" spans="2:4" ht="37.5" x14ac:dyDescent="0.25">
      <c r="B98" s="1" t="s">
        <v>67</v>
      </c>
      <c r="C98" s="1" t="s">
        <v>534</v>
      </c>
      <c r="D98" s="1" t="s">
        <v>535</v>
      </c>
    </row>
    <row r="99" spans="2:4" ht="46.5" x14ac:dyDescent="0.25">
      <c r="B99" s="1" t="s">
        <v>68</v>
      </c>
      <c r="C99" s="1" t="s">
        <v>536</v>
      </c>
      <c r="D99" s="1" t="s">
        <v>537</v>
      </c>
    </row>
    <row r="100" spans="2:4" ht="37.5" x14ac:dyDescent="0.25">
      <c r="B100" s="1" t="s">
        <v>69</v>
      </c>
      <c r="C100" s="1" t="s">
        <v>538</v>
      </c>
      <c r="D100" s="1" t="s">
        <v>539</v>
      </c>
    </row>
    <row r="101" spans="2:4" ht="43.5" x14ac:dyDescent="0.25">
      <c r="B101" s="1" t="s">
        <v>70</v>
      </c>
      <c r="C101" s="1" t="s">
        <v>540</v>
      </c>
      <c r="D101" s="1" t="s">
        <v>541</v>
      </c>
    </row>
    <row r="102" spans="2:4" ht="37.5" x14ac:dyDescent="0.25">
      <c r="B102" s="1" t="s">
        <v>71</v>
      </c>
      <c r="C102" s="1" t="s">
        <v>542</v>
      </c>
      <c r="D102" s="1" t="s">
        <v>543</v>
      </c>
    </row>
    <row r="103" spans="2:4" ht="37.5" x14ac:dyDescent="0.25">
      <c r="B103" s="1" t="s">
        <v>72</v>
      </c>
      <c r="C103" s="1" t="s">
        <v>544</v>
      </c>
      <c r="D103" s="1" t="s">
        <v>545</v>
      </c>
    </row>
    <row r="104" spans="2:4" ht="43.5" x14ac:dyDescent="0.25">
      <c r="B104" s="1" t="s">
        <v>73</v>
      </c>
      <c r="C104" s="1" t="s">
        <v>546</v>
      </c>
      <c r="D104" s="1" t="s">
        <v>547</v>
      </c>
    </row>
    <row r="105" spans="2:4" ht="37.5" x14ac:dyDescent="0.25">
      <c r="B105" s="1" t="s">
        <v>74</v>
      </c>
      <c r="C105" s="1" t="s">
        <v>548</v>
      </c>
      <c r="D105" s="1" t="s">
        <v>549</v>
      </c>
    </row>
    <row r="106" spans="2:4" ht="46.5" x14ac:dyDescent="0.25">
      <c r="B106" s="1" t="s">
        <v>75</v>
      </c>
      <c r="C106" s="1" t="s">
        <v>550</v>
      </c>
      <c r="D106" s="1" t="s">
        <v>551</v>
      </c>
    </row>
    <row r="107" spans="2:4" ht="37.5" x14ac:dyDescent="0.25">
      <c r="B107" s="1" t="s">
        <v>76</v>
      </c>
      <c r="C107" s="1" t="s">
        <v>552</v>
      </c>
      <c r="D107" s="1" t="s">
        <v>553</v>
      </c>
    </row>
    <row r="108" spans="2:4" ht="43.5" x14ac:dyDescent="0.25">
      <c r="B108" s="1" t="s">
        <v>77</v>
      </c>
      <c r="C108" s="1" t="s">
        <v>554</v>
      </c>
      <c r="D108" s="1" t="s">
        <v>555</v>
      </c>
    </row>
    <row r="109" spans="2:4" ht="37.5" x14ac:dyDescent="0.25">
      <c r="B109" s="1" t="s">
        <v>78</v>
      </c>
      <c r="C109" s="1" t="s">
        <v>556</v>
      </c>
      <c r="D109" s="1" t="s">
        <v>557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9A63-849D-4110-9062-6F0541D72FFC}">
  <dimension ref="B2:D109"/>
  <sheetViews>
    <sheetView workbookViewId="0">
      <selection activeCell="B2" sqref="B2:D109"/>
    </sheetView>
  </sheetViews>
  <sheetFormatPr defaultRowHeight="15" x14ac:dyDescent="0.25"/>
  <sheetData>
    <row r="2" spans="2:4" ht="37.5" x14ac:dyDescent="0.25">
      <c r="B2" s="1" t="s">
        <v>79</v>
      </c>
      <c r="C2" s="1" t="s">
        <v>126</v>
      </c>
      <c r="D2" s="1" t="s">
        <v>127</v>
      </c>
    </row>
    <row r="3" spans="2:4" ht="46.5" x14ac:dyDescent="0.25">
      <c r="B3" s="1" t="s">
        <v>80</v>
      </c>
      <c r="C3" s="1" t="s">
        <v>128</v>
      </c>
      <c r="D3" s="1" t="s">
        <v>129</v>
      </c>
    </row>
    <row r="4" spans="2:4" ht="37.5" x14ac:dyDescent="0.25">
      <c r="B4" s="1" t="s">
        <v>81</v>
      </c>
      <c r="C4" s="1" t="s">
        <v>130</v>
      </c>
      <c r="D4" s="1" t="s">
        <v>131</v>
      </c>
    </row>
    <row r="5" spans="2:4" ht="43.5" x14ac:dyDescent="0.25">
      <c r="B5" s="1" t="s">
        <v>82</v>
      </c>
      <c r="C5" s="1" t="s">
        <v>132</v>
      </c>
      <c r="D5" s="1" t="s">
        <v>133</v>
      </c>
    </row>
    <row r="6" spans="2:4" ht="37.5" x14ac:dyDescent="0.25">
      <c r="B6" s="1" t="s">
        <v>83</v>
      </c>
      <c r="C6" s="1" t="s">
        <v>134</v>
      </c>
      <c r="D6" s="1" t="s">
        <v>135</v>
      </c>
    </row>
    <row r="7" spans="2:4" ht="37.5" x14ac:dyDescent="0.25">
      <c r="B7" s="1" t="s">
        <v>84</v>
      </c>
      <c r="C7" s="1" t="s">
        <v>136</v>
      </c>
      <c r="D7" s="1" t="s">
        <v>137</v>
      </c>
    </row>
    <row r="8" spans="2:4" ht="43.5" x14ac:dyDescent="0.25">
      <c r="B8" s="1" t="s">
        <v>85</v>
      </c>
      <c r="C8" s="1" t="s">
        <v>138</v>
      </c>
      <c r="D8" s="1" t="s">
        <v>139</v>
      </c>
    </row>
    <row r="9" spans="2:4" ht="37.5" x14ac:dyDescent="0.25">
      <c r="B9" s="1" t="s">
        <v>86</v>
      </c>
      <c r="C9" s="1" t="s">
        <v>140</v>
      </c>
      <c r="D9" s="1" t="s">
        <v>141</v>
      </c>
    </row>
    <row r="10" spans="2:4" ht="46.5" x14ac:dyDescent="0.25">
      <c r="B10" s="1" t="s">
        <v>87</v>
      </c>
      <c r="C10" s="1" t="s">
        <v>142</v>
      </c>
      <c r="D10" s="1" t="s">
        <v>143</v>
      </c>
    </row>
    <row r="11" spans="2:4" ht="37.5" x14ac:dyDescent="0.25">
      <c r="B11" s="1" t="s">
        <v>88</v>
      </c>
      <c r="C11" s="1" t="s">
        <v>144</v>
      </c>
      <c r="D11" s="1" t="s">
        <v>145</v>
      </c>
    </row>
    <row r="12" spans="2:4" ht="43.5" x14ac:dyDescent="0.25">
      <c r="B12" s="1" t="s">
        <v>89</v>
      </c>
      <c r="C12" s="1" t="s">
        <v>146</v>
      </c>
      <c r="D12" s="1" t="s">
        <v>147</v>
      </c>
    </row>
    <row r="13" spans="2:4" ht="37.5" x14ac:dyDescent="0.25">
      <c r="B13" s="1" t="s">
        <v>90</v>
      </c>
      <c r="C13" s="1" t="s">
        <v>148</v>
      </c>
      <c r="D13" s="1" t="s">
        <v>149</v>
      </c>
    </row>
    <row r="14" spans="2:4" ht="37.5" x14ac:dyDescent="0.25">
      <c r="B14" s="1" t="s">
        <v>91</v>
      </c>
      <c r="C14" s="1" t="s">
        <v>150</v>
      </c>
      <c r="D14" s="1" t="s">
        <v>151</v>
      </c>
    </row>
    <row r="15" spans="2:4" ht="46.5" x14ac:dyDescent="0.25">
      <c r="B15" s="1" t="s">
        <v>92</v>
      </c>
      <c r="C15" s="1" t="s">
        <v>152</v>
      </c>
      <c r="D15" s="1" t="s">
        <v>153</v>
      </c>
    </row>
    <row r="16" spans="2:4" ht="20.25" x14ac:dyDescent="0.25">
      <c r="B16" s="1" t="s">
        <v>93</v>
      </c>
      <c r="C16" s="1" t="s">
        <v>154</v>
      </c>
      <c r="D16" s="1" t="s">
        <v>155</v>
      </c>
    </row>
    <row r="17" spans="2:4" ht="43.5" x14ac:dyDescent="0.25">
      <c r="B17" s="1" t="s">
        <v>94</v>
      </c>
      <c r="C17" s="1" t="s">
        <v>156</v>
      </c>
      <c r="D17" s="1" t="s">
        <v>157</v>
      </c>
    </row>
    <row r="18" spans="2:4" ht="20.25" x14ac:dyDescent="0.25">
      <c r="B18" s="1" t="s">
        <v>95</v>
      </c>
      <c r="C18" s="1" t="s">
        <v>158</v>
      </c>
      <c r="D18" s="1" t="s">
        <v>159</v>
      </c>
    </row>
    <row r="19" spans="2:4" ht="20.25" x14ac:dyDescent="0.25">
      <c r="B19" s="1" t="s">
        <v>96</v>
      </c>
      <c r="C19" s="1" t="s">
        <v>160</v>
      </c>
      <c r="D19" s="1" t="s">
        <v>161</v>
      </c>
    </row>
    <row r="20" spans="2:4" ht="43.5" x14ac:dyDescent="0.25">
      <c r="B20" s="1" t="s">
        <v>97</v>
      </c>
      <c r="C20" s="1" t="s">
        <v>162</v>
      </c>
      <c r="D20" s="1" t="s">
        <v>163</v>
      </c>
    </row>
    <row r="21" spans="2:4" ht="20.25" x14ac:dyDescent="0.25">
      <c r="B21" s="1" t="s">
        <v>98</v>
      </c>
      <c r="C21" s="1" t="s">
        <v>164</v>
      </c>
      <c r="D21" s="1" t="s">
        <v>165</v>
      </c>
    </row>
    <row r="22" spans="2:4" ht="46.5" x14ac:dyDescent="0.25">
      <c r="B22" s="1" t="s">
        <v>99</v>
      </c>
      <c r="C22" s="1" t="s">
        <v>166</v>
      </c>
      <c r="D22" s="1" t="s">
        <v>167</v>
      </c>
    </row>
    <row r="23" spans="2:4" ht="20.25" x14ac:dyDescent="0.25">
      <c r="B23" s="1" t="s">
        <v>100</v>
      </c>
      <c r="C23" s="1" t="s">
        <v>168</v>
      </c>
      <c r="D23" s="1" t="s">
        <v>169</v>
      </c>
    </row>
    <row r="24" spans="2:4" ht="43.5" x14ac:dyDescent="0.25">
      <c r="B24" s="1" t="s">
        <v>101</v>
      </c>
      <c r="C24" s="1" t="s">
        <v>170</v>
      </c>
      <c r="D24" s="1" t="s">
        <v>171</v>
      </c>
    </row>
    <row r="25" spans="2:4" ht="20.25" x14ac:dyDescent="0.25">
      <c r="B25" s="1" t="s">
        <v>102</v>
      </c>
      <c r="C25" s="1" t="s">
        <v>172</v>
      </c>
      <c r="D25" s="1" t="s">
        <v>173</v>
      </c>
    </row>
    <row r="26" spans="2:4" ht="20.25" x14ac:dyDescent="0.25">
      <c r="B26" s="1" t="s">
        <v>103</v>
      </c>
      <c r="C26" s="1" t="s">
        <v>174</v>
      </c>
      <c r="D26" s="1" t="s">
        <v>175</v>
      </c>
    </row>
    <row r="27" spans="2:4" ht="46.5" x14ac:dyDescent="0.25">
      <c r="B27" s="1" t="s">
        <v>104</v>
      </c>
      <c r="C27" s="1" t="s">
        <v>176</v>
      </c>
      <c r="D27" s="1" t="s">
        <v>177</v>
      </c>
    </row>
    <row r="28" spans="2:4" ht="20.25" x14ac:dyDescent="0.25">
      <c r="B28" s="1" t="s">
        <v>105</v>
      </c>
      <c r="C28" s="1" t="s">
        <v>178</v>
      </c>
      <c r="D28" s="1" t="s">
        <v>179</v>
      </c>
    </row>
    <row r="29" spans="2:4" ht="43.5" x14ac:dyDescent="0.25">
      <c r="B29" s="1" t="s">
        <v>106</v>
      </c>
      <c r="C29" s="1" t="s">
        <v>180</v>
      </c>
      <c r="D29" s="1" t="s">
        <v>181</v>
      </c>
    </row>
    <row r="30" spans="2:4" ht="20.25" x14ac:dyDescent="0.25">
      <c r="B30" s="1" t="s">
        <v>107</v>
      </c>
      <c r="C30" s="1" t="s">
        <v>182</v>
      </c>
      <c r="D30" s="1" t="s">
        <v>183</v>
      </c>
    </row>
    <row r="31" spans="2:4" ht="20.25" x14ac:dyDescent="0.25">
      <c r="B31" s="1" t="s">
        <v>108</v>
      </c>
      <c r="C31" s="1" t="s">
        <v>184</v>
      </c>
      <c r="D31" s="1" t="s">
        <v>185</v>
      </c>
    </row>
    <row r="32" spans="2:4" ht="43.5" x14ac:dyDescent="0.25">
      <c r="B32" s="1" t="s">
        <v>109</v>
      </c>
      <c r="C32" s="1" t="s">
        <v>186</v>
      </c>
      <c r="D32" s="1" t="s">
        <v>187</v>
      </c>
    </row>
    <row r="33" spans="2:4" ht="20.25" x14ac:dyDescent="0.25">
      <c r="B33" s="1" t="s">
        <v>110</v>
      </c>
      <c r="C33" s="1" t="s">
        <v>188</v>
      </c>
      <c r="D33" s="1" t="s">
        <v>189</v>
      </c>
    </row>
    <row r="34" spans="2:4" ht="46.5" x14ac:dyDescent="0.25">
      <c r="B34" s="1" t="s">
        <v>111</v>
      </c>
      <c r="C34" s="1" t="s">
        <v>190</v>
      </c>
      <c r="D34" s="1" t="s">
        <v>191</v>
      </c>
    </row>
    <row r="35" spans="2:4" ht="20.25" x14ac:dyDescent="0.25">
      <c r="B35" s="1" t="s">
        <v>4</v>
      </c>
      <c r="C35" s="1" t="s">
        <v>192</v>
      </c>
      <c r="D35" s="1" t="s">
        <v>193</v>
      </c>
    </row>
    <row r="36" spans="2:4" ht="43.5" x14ac:dyDescent="0.25">
      <c r="B36" s="1" t="s">
        <v>5</v>
      </c>
      <c r="C36" s="1" t="s">
        <v>194</v>
      </c>
      <c r="D36" s="1" t="s">
        <v>195</v>
      </c>
    </row>
    <row r="37" spans="2:4" ht="20.25" x14ac:dyDescent="0.25">
      <c r="B37" s="1" t="s">
        <v>6</v>
      </c>
      <c r="C37" s="1" t="s">
        <v>196</v>
      </c>
      <c r="D37" s="1" t="s">
        <v>197</v>
      </c>
    </row>
    <row r="38" spans="2:4" ht="20.25" x14ac:dyDescent="0.25">
      <c r="B38" s="1" t="s">
        <v>7</v>
      </c>
      <c r="C38" s="1" t="s">
        <v>198</v>
      </c>
      <c r="D38" s="1" t="s">
        <v>199</v>
      </c>
    </row>
    <row r="39" spans="2:4" ht="46.5" x14ac:dyDescent="0.25">
      <c r="B39" s="1" t="s">
        <v>8</v>
      </c>
      <c r="C39" s="1" t="s">
        <v>200</v>
      </c>
      <c r="D39" s="1" t="s">
        <v>201</v>
      </c>
    </row>
    <row r="40" spans="2:4" ht="20.25" x14ac:dyDescent="0.25">
      <c r="B40" s="1" t="s">
        <v>9</v>
      </c>
      <c r="C40" s="1" t="s">
        <v>202</v>
      </c>
      <c r="D40" s="1" t="s">
        <v>203</v>
      </c>
    </row>
    <row r="41" spans="2:4" ht="43.5" x14ac:dyDescent="0.25">
      <c r="B41" s="1" t="s">
        <v>10</v>
      </c>
      <c r="C41" s="1" t="s">
        <v>204</v>
      </c>
      <c r="D41" s="1" t="s">
        <v>205</v>
      </c>
    </row>
    <row r="42" spans="2:4" ht="20.25" x14ac:dyDescent="0.25">
      <c r="B42" s="1" t="s">
        <v>11</v>
      </c>
      <c r="C42" s="1" t="s">
        <v>206</v>
      </c>
      <c r="D42" s="1" t="s">
        <v>207</v>
      </c>
    </row>
    <row r="43" spans="2:4" ht="20.25" x14ac:dyDescent="0.25">
      <c r="B43" s="1" t="s">
        <v>12</v>
      </c>
      <c r="C43" s="1" t="s">
        <v>208</v>
      </c>
      <c r="D43" s="1" t="s">
        <v>209</v>
      </c>
    </row>
    <row r="44" spans="2:4" ht="43.5" x14ac:dyDescent="0.25">
      <c r="B44" s="1" t="s">
        <v>13</v>
      </c>
      <c r="C44" s="1" t="s">
        <v>210</v>
      </c>
      <c r="D44" s="1" t="s">
        <v>211</v>
      </c>
    </row>
    <row r="45" spans="2:4" ht="20.25" x14ac:dyDescent="0.25">
      <c r="B45" s="1" t="s">
        <v>14</v>
      </c>
      <c r="C45" s="1" t="s">
        <v>212</v>
      </c>
      <c r="D45" s="1" t="s">
        <v>213</v>
      </c>
    </row>
    <row r="46" spans="2:4" ht="46.5" x14ac:dyDescent="0.25">
      <c r="B46" s="1" t="s">
        <v>15</v>
      </c>
      <c r="C46" s="1" t="s">
        <v>214</v>
      </c>
      <c r="D46" s="1" t="s">
        <v>215</v>
      </c>
    </row>
    <row r="47" spans="2:4" ht="20.25" x14ac:dyDescent="0.25">
      <c r="B47" s="1" t="s">
        <v>16</v>
      </c>
      <c r="C47" s="1" t="s">
        <v>216</v>
      </c>
      <c r="D47" s="1" t="s">
        <v>217</v>
      </c>
    </row>
    <row r="48" spans="2:4" ht="43.5" x14ac:dyDescent="0.25">
      <c r="B48" s="1" t="s">
        <v>17</v>
      </c>
      <c r="C48" s="1" t="s">
        <v>218</v>
      </c>
      <c r="D48" s="1" t="s">
        <v>219</v>
      </c>
    </row>
    <row r="49" spans="2:4" ht="20.25" x14ac:dyDescent="0.25">
      <c r="B49" s="1" t="s">
        <v>18</v>
      </c>
      <c r="C49" s="1" t="s">
        <v>220</v>
      </c>
      <c r="D49" s="1" t="s">
        <v>221</v>
      </c>
    </row>
    <row r="50" spans="2:4" ht="20.25" x14ac:dyDescent="0.25">
      <c r="B50" s="1" t="s">
        <v>19</v>
      </c>
      <c r="C50" s="1" t="s">
        <v>222</v>
      </c>
      <c r="D50" s="1" t="s">
        <v>223</v>
      </c>
    </row>
    <row r="51" spans="2:4" ht="46.5" x14ac:dyDescent="0.25">
      <c r="B51" s="1" t="s">
        <v>20</v>
      </c>
      <c r="C51" s="1" t="s">
        <v>224</v>
      </c>
      <c r="D51" s="1" t="s">
        <v>225</v>
      </c>
    </row>
    <row r="52" spans="2:4" ht="20.25" x14ac:dyDescent="0.25">
      <c r="B52" s="1" t="s">
        <v>21</v>
      </c>
      <c r="C52" s="1" t="s">
        <v>226</v>
      </c>
      <c r="D52" s="1" t="s">
        <v>227</v>
      </c>
    </row>
    <row r="53" spans="2:4" ht="43.5" x14ac:dyDescent="0.25">
      <c r="B53" s="1" t="s">
        <v>22</v>
      </c>
      <c r="C53" s="1" t="s">
        <v>228</v>
      </c>
      <c r="D53" s="1" t="s">
        <v>229</v>
      </c>
    </row>
    <row r="54" spans="2:4" ht="20.25" x14ac:dyDescent="0.25">
      <c r="B54" s="1" t="s">
        <v>23</v>
      </c>
      <c r="C54" s="1" t="s">
        <v>230</v>
      </c>
      <c r="D54" s="1" t="s">
        <v>231</v>
      </c>
    </row>
    <row r="55" spans="2:4" ht="20.25" x14ac:dyDescent="0.25">
      <c r="B55" s="1" t="s">
        <v>24</v>
      </c>
      <c r="C55" s="1" t="s">
        <v>232</v>
      </c>
      <c r="D55" s="1" t="s">
        <v>233</v>
      </c>
    </row>
    <row r="56" spans="2:4" ht="43.5" x14ac:dyDescent="0.25">
      <c r="B56" s="1" t="s">
        <v>25</v>
      </c>
      <c r="C56" s="1" t="s">
        <v>234</v>
      </c>
      <c r="D56" s="1" t="s">
        <v>235</v>
      </c>
    </row>
    <row r="57" spans="2:4" ht="20.25" x14ac:dyDescent="0.25">
      <c r="B57" s="1" t="s">
        <v>26</v>
      </c>
      <c r="C57" s="1" t="s">
        <v>236</v>
      </c>
      <c r="D57" s="1" t="s">
        <v>237</v>
      </c>
    </row>
    <row r="58" spans="2:4" ht="46.5" x14ac:dyDescent="0.25">
      <c r="B58" s="1" t="s">
        <v>27</v>
      </c>
      <c r="C58" s="1" t="s">
        <v>238</v>
      </c>
      <c r="D58" s="1" t="s">
        <v>239</v>
      </c>
    </row>
    <row r="59" spans="2:4" ht="20.25" x14ac:dyDescent="0.25">
      <c r="B59" s="1" t="s">
        <v>28</v>
      </c>
      <c r="C59" s="1" t="s">
        <v>240</v>
      </c>
      <c r="D59" s="1" t="s">
        <v>241</v>
      </c>
    </row>
    <row r="60" spans="2:4" ht="43.5" x14ac:dyDescent="0.25">
      <c r="B60" s="1" t="s">
        <v>29</v>
      </c>
      <c r="C60" s="1" t="s">
        <v>242</v>
      </c>
      <c r="D60" s="1" t="s">
        <v>243</v>
      </c>
    </row>
    <row r="61" spans="2:4" ht="20.25" x14ac:dyDescent="0.25">
      <c r="B61" s="1" t="s">
        <v>30</v>
      </c>
      <c r="C61" s="1" t="s">
        <v>244</v>
      </c>
      <c r="D61" s="1" t="s">
        <v>245</v>
      </c>
    </row>
    <row r="62" spans="2:4" ht="20.25" x14ac:dyDescent="0.25">
      <c r="B62" s="1" t="s">
        <v>31</v>
      </c>
      <c r="C62" s="1" t="s">
        <v>246</v>
      </c>
      <c r="D62" s="1" t="s">
        <v>247</v>
      </c>
    </row>
    <row r="63" spans="2:4" ht="46.5" x14ac:dyDescent="0.25">
      <c r="B63" s="1" t="s">
        <v>32</v>
      </c>
      <c r="C63" s="1" t="s">
        <v>248</v>
      </c>
      <c r="D63" s="1" t="s">
        <v>249</v>
      </c>
    </row>
    <row r="64" spans="2:4" ht="20.25" x14ac:dyDescent="0.25">
      <c r="B64" s="1" t="s">
        <v>33</v>
      </c>
      <c r="C64" s="1" t="s">
        <v>250</v>
      </c>
      <c r="D64" s="1" t="s">
        <v>251</v>
      </c>
    </row>
    <row r="65" spans="2:4" ht="43.5" x14ac:dyDescent="0.25">
      <c r="B65" s="1" t="s">
        <v>34</v>
      </c>
      <c r="C65" s="1" t="s">
        <v>252</v>
      </c>
      <c r="D65" s="1" t="s">
        <v>253</v>
      </c>
    </row>
    <row r="66" spans="2:4" ht="20.25" x14ac:dyDescent="0.25">
      <c r="B66" s="1" t="s">
        <v>35</v>
      </c>
      <c r="C66" s="1" t="s">
        <v>254</v>
      </c>
      <c r="D66" s="1" t="s">
        <v>255</v>
      </c>
    </row>
    <row r="67" spans="2:4" ht="20.25" x14ac:dyDescent="0.25">
      <c r="B67" s="1" t="s">
        <v>36</v>
      </c>
      <c r="C67" s="1" t="s">
        <v>256</v>
      </c>
      <c r="D67" s="1" t="s">
        <v>257</v>
      </c>
    </row>
    <row r="68" spans="2:4" ht="43.5" x14ac:dyDescent="0.25">
      <c r="B68" s="1" t="s">
        <v>37</v>
      </c>
      <c r="C68" s="1" t="s">
        <v>258</v>
      </c>
      <c r="D68" s="1" t="s">
        <v>259</v>
      </c>
    </row>
    <row r="69" spans="2:4" ht="20.25" x14ac:dyDescent="0.25">
      <c r="B69" s="1" t="s">
        <v>38</v>
      </c>
      <c r="C69" s="1" t="s">
        <v>260</v>
      </c>
      <c r="D69" s="1" t="s">
        <v>261</v>
      </c>
    </row>
    <row r="70" spans="2:4" ht="46.5" x14ac:dyDescent="0.25">
      <c r="B70" s="1" t="s">
        <v>39</v>
      </c>
      <c r="C70" s="1" t="s">
        <v>262</v>
      </c>
      <c r="D70" s="1" t="s">
        <v>263</v>
      </c>
    </row>
    <row r="71" spans="2:4" ht="20.25" x14ac:dyDescent="0.25">
      <c r="B71" s="1" t="s">
        <v>40</v>
      </c>
      <c r="C71" s="1" t="s">
        <v>264</v>
      </c>
      <c r="D71" s="1" t="s">
        <v>265</v>
      </c>
    </row>
    <row r="72" spans="2:4" ht="43.5" x14ac:dyDescent="0.25">
      <c r="B72" s="1" t="s">
        <v>41</v>
      </c>
      <c r="C72" s="1" t="s">
        <v>266</v>
      </c>
      <c r="D72" s="1" t="s">
        <v>267</v>
      </c>
    </row>
    <row r="73" spans="2:4" ht="20.25" x14ac:dyDescent="0.25">
      <c r="B73" s="1" t="s">
        <v>42</v>
      </c>
      <c r="C73" s="1" t="s">
        <v>268</v>
      </c>
      <c r="D73" s="1" t="s">
        <v>269</v>
      </c>
    </row>
    <row r="74" spans="2:4" ht="37.5" x14ac:dyDescent="0.25">
      <c r="B74" s="1" t="s">
        <v>43</v>
      </c>
      <c r="C74" s="1" t="s">
        <v>270</v>
      </c>
      <c r="D74" s="1" t="s">
        <v>271</v>
      </c>
    </row>
    <row r="75" spans="2:4" ht="46.5" x14ac:dyDescent="0.25">
      <c r="B75" s="1" t="s">
        <v>44</v>
      </c>
      <c r="C75" s="1" t="s">
        <v>272</v>
      </c>
      <c r="D75" s="1" t="s">
        <v>273</v>
      </c>
    </row>
    <row r="76" spans="2:4" ht="37.5" x14ac:dyDescent="0.25">
      <c r="B76" s="1" t="s">
        <v>45</v>
      </c>
      <c r="C76" s="1" t="s">
        <v>274</v>
      </c>
      <c r="D76" s="1" t="s">
        <v>275</v>
      </c>
    </row>
    <row r="77" spans="2:4" ht="43.5" x14ac:dyDescent="0.25">
      <c r="B77" s="1" t="s">
        <v>46</v>
      </c>
      <c r="C77" s="1" t="s">
        <v>276</v>
      </c>
      <c r="D77" s="1" t="s">
        <v>277</v>
      </c>
    </row>
    <row r="78" spans="2:4" ht="37.5" x14ac:dyDescent="0.25">
      <c r="B78" s="1" t="s">
        <v>47</v>
      </c>
      <c r="C78" s="1" t="s">
        <v>278</v>
      </c>
      <c r="D78" s="1" t="s">
        <v>279</v>
      </c>
    </row>
    <row r="79" spans="2:4" ht="37.5" x14ac:dyDescent="0.25">
      <c r="B79" s="1" t="s">
        <v>48</v>
      </c>
      <c r="C79" s="1" t="s">
        <v>280</v>
      </c>
      <c r="D79" s="1" t="s">
        <v>281</v>
      </c>
    </row>
    <row r="80" spans="2:4" ht="43.5" x14ac:dyDescent="0.25">
      <c r="B80" s="1" t="s">
        <v>49</v>
      </c>
      <c r="C80" s="1" t="s">
        <v>282</v>
      </c>
      <c r="D80" s="1" t="s">
        <v>283</v>
      </c>
    </row>
    <row r="81" spans="2:4" ht="37.5" x14ac:dyDescent="0.25">
      <c r="B81" s="1" t="s">
        <v>50</v>
      </c>
      <c r="C81" s="1" t="s">
        <v>284</v>
      </c>
      <c r="D81" s="1" t="s">
        <v>285</v>
      </c>
    </row>
    <row r="82" spans="2:4" ht="46.5" x14ac:dyDescent="0.25">
      <c r="B82" s="1" t="s">
        <v>51</v>
      </c>
      <c r="C82" s="1" t="s">
        <v>286</v>
      </c>
      <c r="D82" s="1" t="s">
        <v>287</v>
      </c>
    </row>
    <row r="83" spans="2:4" ht="37.5" x14ac:dyDescent="0.25">
      <c r="B83" s="1" t="s">
        <v>52</v>
      </c>
      <c r="C83" s="1" t="s">
        <v>288</v>
      </c>
      <c r="D83" s="1" t="s">
        <v>289</v>
      </c>
    </row>
    <row r="84" spans="2:4" ht="43.5" x14ac:dyDescent="0.25">
      <c r="B84" s="1" t="s">
        <v>53</v>
      </c>
      <c r="C84" s="1" t="s">
        <v>290</v>
      </c>
      <c r="D84" s="1" t="s">
        <v>291</v>
      </c>
    </row>
    <row r="85" spans="2:4" ht="37.5" x14ac:dyDescent="0.25">
      <c r="B85" s="1" t="s">
        <v>54</v>
      </c>
      <c r="C85" s="1" t="s">
        <v>292</v>
      </c>
      <c r="D85" s="1" t="s">
        <v>293</v>
      </c>
    </row>
    <row r="86" spans="2:4" ht="37.5" x14ac:dyDescent="0.25">
      <c r="B86" s="1" t="s">
        <v>55</v>
      </c>
      <c r="C86" s="1" t="s">
        <v>294</v>
      </c>
      <c r="D86" s="1" t="s">
        <v>295</v>
      </c>
    </row>
    <row r="87" spans="2:4" ht="46.5" x14ac:dyDescent="0.25">
      <c r="B87" s="1" t="s">
        <v>56</v>
      </c>
      <c r="C87" s="1" t="s">
        <v>296</v>
      </c>
      <c r="D87" s="1" t="s">
        <v>297</v>
      </c>
    </row>
    <row r="88" spans="2:4" ht="37.5" x14ac:dyDescent="0.25">
      <c r="B88" s="1" t="s">
        <v>57</v>
      </c>
      <c r="C88" s="1" t="s">
        <v>298</v>
      </c>
      <c r="D88" s="1" t="s">
        <v>299</v>
      </c>
    </row>
    <row r="89" spans="2:4" ht="43.5" x14ac:dyDescent="0.25">
      <c r="B89" s="1" t="s">
        <v>58</v>
      </c>
      <c r="C89" s="1" t="s">
        <v>300</v>
      </c>
      <c r="D89" s="1" t="s">
        <v>301</v>
      </c>
    </row>
    <row r="90" spans="2:4" ht="37.5" x14ac:dyDescent="0.25">
      <c r="B90" s="1" t="s">
        <v>59</v>
      </c>
      <c r="C90" s="1" t="s">
        <v>302</v>
      </c>
      <c r="D90" s="1" t="s">
        <v>303</v>
      </c>
    </row>
    <row r="91" spans="2:4" ht="37.5" x14ac:dyDescent="0.25">
      <c r="B91" s="1" t="s">
        <v>60</v>
      </c>
      <c r="C91" s="1" t="s">
        <v>304</v>
      </c>
      <c r="D91" s="1" t="s">
        <v>305</v>
      </c>
    </row>
    <row r="92" spans="2:4" ht="43.5" x14ac:dyDescent="0.25">
      <c r="B92" s="1" t="s">
        <v>61</v>
      </c>
      <c r="C92" s="1" t="s">
        <v>306</v>
      </c>
      <c r="D92" s="1" t="s">
        <v>307</v>
      </c>
    </row>
    <row r="93" spans="2:4" ht="37.5" x14ac:dyDescent="0.25">
      <c r="B93" s="1" t="s">
        <v>62</v>
      </c>
      <c r="C93" s="1" t="s">
        <v>308</v>
      </c>
      <c r="D93" s="1" t="s">
        <v>309</v>
      </c>
    </row>
    <row r="94" spans="2:4" ht="46.5" x14ac:dyDescent="0.25">
      <c r="B94" s="1" t="s">
        <v>63</v>
      </c>
      <c r="C94" s="1" t="s">
        <v>310</v>
      </c>
      <c r="D94" s="1" t="s">
        <v>311</v>
      </c>
    </row>
    <row r="95" spans="2:4" ht="37.5" x14ac:dyDescent="0.25">
      <c r="B95" s="1" t="s">
        <v>64</v>
      </c>
      <c r="C95" s="1" t="s">
        <v>312</v>
      </c>
      <c r="D95" s="1" t="s">
        <v>313</v>
      </c>
    </row>
    <row r="96" spans="2:4" ht="43.5" x14ac:dyDescent="0.25">
      <c r="B96" s="1" t="s">
        <v>65</v>
      </c>
      <c r="C96" s="1" t="s">
        <v>314</v>
      </c>
      <c r="D96" s="1" t="s">
        <v>315</v>
      </c>
    </row>
    <row r="97" spans="2:4" ht="37.5" x14ac:dyDescent="0.25">
      <c r="B97" s="1" t="s">
        <v>66</v>
      </c>
      <c r="C97" s="1" t="s">
        <v>316</v>
      </c>
      <c r="D97" s="1" t="s">
        <v>317</v>
      </c>
    </row>
    <row r="98" spans="2:4" ht="37.5" x14ac:dyDescent="0.25">
      <c r="B98" s="1" t="s">
        <v>67</v>
      </c>
      <c r="C98" s="1" t="s">
        <v>318</v>
      </c>
      <c r="D98" s="1" t="s">
        <v>319</v>
      </c>
    </row>
    <row r="99" spans="2:4" ht="46.5" x14ac:dyDescent="0.25">
      <c r="B99" s="1" t="s">
        <v>68</v>
      </c>
      <c r="C99" s="1" t="s">
        <v>320</v>
      </c>
      <c r="D99" s="1" t="s">
        <v>321</v>
      </c>
    </row>
    <row r="100" spans="2:4" ht="37.5" x14ac:dyDescent="0.25">
      <c r="B100" s="1" t="s">
        <v>69</v>
      </c>
      <c r="C100" s="1" t="s">
        <v>322</v>
      </c>
      <c r="D100" s="1" t="s">
        <v>323</v>
      </c>
    </row>
    <row r="101" spans="2:4" ht="43.5" x14ac:dyDescent="0.25">
      <c r="B101" s="1" t="s">
        <v>70</v>
      </c>
      <c r="C101" s="1" t="s">
        <v>324</v>
      </c>
      <c r="D101" s="1" t="s">
        <v>325</v>
      </c>
    </row>
    <row r="102" spans="2:4" ht="37.5" x14ac:dyDescent="0.25">
      <c r="B102" s="1" t="s">
        <v>71</v>
      </c>
      <c r="C102" s="1" t="s">
        <v>326</v>
      </c>
      <c r="D102" s="1" t="s">
        <v>327</v>
      </c>
    </row>
    <row r="103" spans="2:4" ht="37.5" x14ac:dyDescent="0.25">
      <c r="B103" s="1" t="s">
        <v>72</v>
      </c>
      <c r="C103" s="1" t="s">
        <v>328</v>
      </c>
      <c r="D103" s="1" t="s">
        <v>329</v>
      </c>
    </row>
    <row r="104" spans="2:4" ht="43.5" x14ac:dyDescent="0.25">
      <c r="B104" s="1" t="s">
        <v>73</v>
      </c>
      <c r="C104" s="1" t="s">
        <v>330</v>
      </c>
      <c r="D104" s="1" t="s">
        <v>331</v>
      </c>
    </row>
    <row r="105" spans="2:4" ht="37.5" x14ac:dyDescent="0.25">
      <c r="B105" s="1" t="s">
        <v>74</v>
      </c>
      <c r="C105" s="1" t="s">
        <v>332</v>
      </c>
      <c r="D105" s="1" t="s">
        <v>333</v>
      </c>
    </row>
    <row r="106" spans="2:4" ht="46.5" x14ac:dyDescent="0.25">
      <c r="B106" s="1" t="s">
        <v>75</v>
      </c>
      <c r="C106" s="1" t="s">
        <v>334</v>
      </c>
      <c r="D106" s="1" t="s">
        <v>335</v>
      </c>
    </row>
    <row r="107" spans="2:4" ht="37.5" x14ac:dyDescent="0.25">
      <c r="B107" s="1" t="s">
        <v>76</v>
      </c>
      <c r="C107" s="1" t="s">
        <v>336</v>
      </c>
      <c r="D107" s="1" t="s">
        <v>337</v>
      </c>
    </row>
    <row r="108" spans="2:4" ht="43.5" x14ac:dyDescent="0.25">
      <c r="B108" s="1" t="s">
        <v>77</v>
      </c>
      <c r="C108" s="1" t="s">
        <v>338</v>
      </c>
      <c r="D108" s="1" t="s">
        <v>339</v>
      </c>
    </row>
    <row r="109" spans="2:4" ht="37.5" x14ac:dyDescent="0.25">
      <c r="B109" s="1" t="s">
        <v>78</v>
      </c>
      <c r="C109" s="1" t="s">
        <v>340</v>
      </c>
      <c r="D109" s="1" t="s">
        <v>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A070-C284-490E-A61C-706446F1245B}">
  <dimension ref="B2:D109"/>
  <sheetViews>
    <sheetView workbookViewId="0">
      <selection activeCell="B2" sqref="B2:D109"/>
    </sheetView>
  </sheetViews>
  <sheetFormatPr defaultRowHeight="15" x14ac:dyDescent="0.25"/>
  <sheetData>
    <row r="2" spans="2:4" ht="37.5" x14ac:dyDescent="0.25">
      <c r="B2" s="1" t="s">
        <v>79</v>
      </c>
      <c r="C2" s="1" t="s">
        <v>990</v>
      </c>
      <c r="D2" s="1" t="s">
        <v>991</v>
      </c>
    </row>
    <row r="3" spans="2:4" ht="46.5" x14ac:dyDescent="0.25">
      <c r="B3" s="1" t="s">
        <v>80</v>
      </c>
      <c r="C3" s="1" t="s">
        <v>992</v>
      </c>
      <c r="D3" s="1" t="s">
        <v>993</v>
      </c>
    </row>
    <row r="4" spans="2:4" ht="37.5" x14ac:dyDescent="0.25">
      <c r="B4" s="1" t="s">
        <v>81</v>
      </c>
      <c r="C4" s="1" t="s">
        <v>994</v>
      </c>
      <c r="D4" s="1" t="s">
        <v>995</v>
      </c>
    </row>
    <row r="5" spans="2:4" ht="43.5" x14ac:dyDescent="0.25">
      <c r="B5" s="1" t="s">
        <v>82</v>
      </c>
      <c r="C5" s="1" t="s">
        <v>996</v>
      </c>
      <c r="D5" s="1" t="s">
        <v>997</v>
      </c>
    </row>
    <row r="6" spans="2:4" ht="37.5" x14ac:dyDescent="0.25">
      <c r="B6" s="1" t="s">
        <v>83</v>
      </c>
      <c r="C6" s="1" t="s">
        <v>998</v>
      </c>
      <c r="D6" s="1" t="s">
        <v>999</v>
      </c>
    </row>
    <row r="7" spans="2:4" ht="37.5" x14ac:dyDescent="0.25">
      <c r="B7" s="1" t="s">
        <v>84</v>
      </c>
      <c r="C7" s="1" t="s">
        <v>1000</v>
      </c>
      <c r="D7" s="1" t="s">
        <v>1001</v>
      </c>
    </row>
    <row r="8" spans="2:4" ht="43.5" x14ac:dyDescent="0.25">
      <c r="B8" s="1" t="s">
        <v>85</v>
      </c>
      <c r="C8" s="1" t="s">
        <v>1002</v>
      </c>
      <c r="D8" s="1" t="s">
        <v>1003</v>
      </c>
    </row>
    <row r="9" spans="2:4" ht="37.5" x14ac:dyDescent="0.25">
      <c r="B9" s="1" t="s">
        <v>86</v>
      </c>
      <c r="C9" s="1" t="s">
        <v>1004</v>
      </c>
      <c r="D9" s="1" t="s">
        <v>1005</v>
      </c>
    </row>
    <row r="10" spans="2:4" ht="46.5" x14ac:dyDescent="0.25">
      <c r="B10" s="1" t="s">
        <v>87</v>
      </c>
      <c r="C10" s="1" t="s">
        <v>1006</v>
      </c>
      <c r="D10" s="1" t="s">
        <v>1007</v>
      </c>
    </row>
    <row r="11" spans="2:4" ht="37.5" x14ac:dyDescent="0.25">
      <c r="B11" s="1" t="s">
        <v>88</v>
      </c>
      <c r="C11" s="1" t="s">
        <v>1008</v>
      </c>
      <c r="D11" s="1" t="s">
        <v>1009</v>
      </c>
    </row>
    <row r="12" spans="2:4" ht="43.5" x14ac:dyDescent="0.25">
      <c r="B12" s="1" t="s">
        <v>89</v>
      </c>
      <c r="C12" s="1" t="s">
        <v>1010</v>
      </c>
      <c r="D12" s="1" t="s">
        <v>1011</v>
      </c>
    </row>
    <row r="13" spans="2:4" ht="37.5" x14ac:dyDescent="0.25">
      <c r="B13" s="1" t="s">
        <v>90</v>
      </c>
      <c r="C13" s="1" t="s">
        <v>1012</v>
      </c>
      <c r="D13" s="1" t="s">
        <v>1013</v>
      </c>
    </row>
    <row r="14" spans="2:4" ht="37.5" x14ac:dyDescent="0.25">
      <c r="B14" s="1" t="s">
        <v>91</v>
      </c>
      <c r="C14" s="1" t="s">
        <v>1014</v>
      </c>
      <c r="D14" s="1" t="s">
        <v>1015</v>
      </c>
    </row>
    <row r="15" spans="2:4" ht="46.5" x14ac:dyDescent="0.25">
      <c r="B15" s="1" t="s">
        <v>92</v>
      </c>
      <c r="C15" s="1" t="s">
        <v>1016</v>
      </c>
      <c r="D15" s="1" t="s">
        <v>1017</v>
      </c>
    </row>
    <row r="16" spans="2:4" ht="20.25" x14ac:dyDescent="0.25">
      <c r="B16" s="1" t="s">
        <v>93</v>
      </c>
      <c r="C16" s="1" t="s">
        <v>1018</v>
      </c>
      <c r="D16" s="1" t="s">
        <v>1019</v>
      </c>
    </row>
    <row r="17" spans="2:4" ht="43.5" x14ac:dyDescent="0.25">
      <c r="B17" s="1" t="s">
        <v>94</v>
      </c>
      <c r="C17" s="1" t="s">
        <v>1020</v>
      </c>
      <c r="D17" s="1" t="s">
        <v>1021</v>
      </c>
    </row>
    <row r="18" spans="2:4" ht="20.25" x14ac:dyDescent="0.25">
      <c r="B18" s="1" t="s">
        <v>95</v>
      </c>
      <c r="C18" s="1" t="s">
        <v>1022</v>
      </c>
      <c r="D18" s="1" t="s">
        <v>1023</v>
      </c>
    </row>
    <row r="19" spans="2:4" ht="20.25" x14ac:dyDescent="0.25">
      <c r="B19" s="1" t="s">
        <v>96</v>
      </c>
      <c r="C19" s="1" t="s">
        <v>1024</v>
      </c>
      <c r="D19" s="1" t="s">
        <v>1025</v>
      </c>
    </row>
    <row r="20" spans="2:4" ht="43.5" x14ac:dyDescent="0.25">
      <c r="B20" s="1" t="s">
        <v>97</v>
      </c>
      <c r="C20" s="1" t="s">
        <v>1026</v>
      </c>
      <c r="D20" s="1" t="s">
        <v>1027</v>
      </c>
    </row>
    <row r="21" spans="2:4" ht="20.25" x14ac:dyDescent="0.25">
      <c r="B21" s="1" t="s">
        <v>98</v>
      </c>
      <c r="C21" s="1" t="s">
        <v>1028</v>
      </c>
      <c r="D21" s="1" t="s">
        <v>1029</v>
      </c>
    </row>
    <row r="22" spans="2:4" ht="46.5" x14ac:dyDescent="0.25">
      <c r="B22" s="1" t="s">
        <v>99</v>
      </c>
      <c r="C22" s="1" t="s">
        <v>1030</v>
      </c>
      <c r="D22" s="1" t="s">
        <v>1031</v>
      </c>
    </row>
    <row r="23" spans="2:4" ht="20.25" x14ac:dyDescent="0.25">
      <c r="B23" s="1" t="s">
        <v>100</v>
      </c>
      <c r="C23" s="1" t="s">
        <v>1032</v>
      </c>
      <c r="D23" s="1" t="s">
        <v>1033</v>
      </c>
    </row>
    <row r="24" spans="2:4" ht="43.5" x14ac:dyDescent="0.25">
      <c r="B24" s="1" t="s">
        <v>101</v>
      </c>
      <c r="C24" s="1" t="s">
        <v>1034</v>
      </c>
      <c r="D24" s="1" t="s">
        <v>1035</v>
      </c>
    </row>
    <row r="25" spans="2:4" ht="20.25" x14ac:dyDescent="0.25">
      <c r="B25" s="1" t="s">
        <v>102</v>
      </c>
      <c r="C25" s="1" t="s">
        <v>1036</v>
      </c>
      <c r="D25" s="1" t="s">
        <v>1037</v>
      </c>
    </row>
    <row r="26" spans="2:4" ht="20.25" x14ac:dyDescent="0.25">
      <c r="B26" s="1" t="s">
        <v>103</v>
      </c>
      <c r="C26" s="1" t="s">
        <v>1038</v>
      </c>
      <c r="D26" s="1" t="s">
        <v>1039</v>
      </c>
    </row>
    <row r="27" spans="2:4" ht="46.5" x14ac:dyDescent="0.25">
      <c r="B27" s="1" t="s">
        <v>104</v>
      </c>
      <c r="C27" s="1" t="s">
        <v>1040</v>
      </c>
      <c r="D27" s="1" t="s">
        <v>1041</v>
      </c>
    </row>
    <row r="28" spans="2:4" ht="20.25" x14ac:dyDescent="0.25">
      <c r="B28" s="1" t="s">
        <v>105</v>
      </c>
      <c r="C28" s="1" t="s">
        <v>1042</v>
      </c>
      <c r="D28" s="1" t="s">
        <v>1043</v>
      </c>
    </row>
    <row r="29" spans="2:4" ht="43.5" x14ac:dyDescent="0.25">
      <c r="B29" s="1" t="s">
        <v>106</v>
      </c>
      <c r="C29" s="1" t="s">
        <v>1044</v>
      </c>
      <c r="D29" s="1" t="s">
        <v>1045</v>
      </c>
    </row>
    <row r="30" spans="2:4" ht="20.25" x14ac:dyDescent="0.25">
      <c r="B30" s="1" t="s">
        <v>107</v>
      </c>
      <c r="C30" s="1" t="s">
        <v>1046</v>
      </c>
      <c r="D30" s="1" t="s">
        <v>1047</v>
      </c>
    </row>
    <row r="31" spans="2:4" ht="20.25" x14ac:dyDescent="0.25">
      <c r="B31" s="1" t="s">
        <v>108</v>
      </c>
      <c r="C31" s="1" t="s">
        <v>1048</v>
      </c>
      <c r="D31" s="1" t="s">
        <v>1049</v>
      </c>
    </row>
    <row r="32" spans="2:4" ht="43.5" x14ac:dyDescent="0.25">
      <c r="B32" s="1" t="s">
        <v>109</v>
      </c>
      <c r="C32" s="1" t="s">
        <v>1050</v>
      </c>
      <c r="D32" s="1" t="s">
        <v>1051</v>
      </c>
    </row>
    <row r="33" spans="2:4" ht="20.25" x14ac:dyDescent="0.25">
      <c r="B33" s="1" t="s">
        <v>110</v>
      </c>
      <c r="C33" s="1" t="s">
        <v>1052</v>
      </c>
      <c r="D33" s="1" t="s">
        <v>1053</v>
      </c>
    </row>
    <row r="34" spans="2:4" ht="46.5" x14ac:dyDescent="0.25">
      <c r="B34" s="1" t="s">
        <v>111</v>
      </c>
      <c r="C34" s="1" t="s">
        <v>1054</v>
      </c>
      <c r="D34" s="1" t="s">
        <v>1055</v>
      </c>
    </row>
    <row r="35" spans="2:4" ht="20.25" x14ac:dyDescent="0.25">
      <c r="B35" s="1" t="s">
        <v>4</v>
      </c>
      <c r="C35" s="1" t="s">
        <v>1056</v>
      </c>
      <c r="D35" s="1" t="s">
        <v>1057</v>
      </c>
    </row>
    <row r="36" spans="2:4" ht="43.5" x14ac:dyDescent="0.25">
      <c r="B36" s="1" t="s">
        <v>5</v>
      </c>
      <c r="C36" s="1" t="s">
        <v>1058</v>
      </c>
      <c r="D36" s="1" t="s">
        <v>1059</v>
      </c>
    </row>
    <row r="37" spans="2:4" ht="20.25" x14ac:dyDescent="0.25">
      <c r="B37" s="1" t="s">
        <v>6</v>
      </c>
      <c r="C37" s="1" t="s">
        <v>1060</v>
      </c>
      <c r="D37" s="1" t="s">
        <v>1061</v>
      </c>
    </row>
    <row r="38" spans="2:4" ht="20.25" x14ac:dyDescent="0.25">
      <c r="B38" s="1" t="s">
        <v>7</v>
      </c>
      <c r="C38" s="1" t="s">
        <v>1062</v>
      </c>
      <c r="D38" s="1" t="s">
        <v>1063</v>
      </c>
    </row>
    <row r="39" spans="2:4" ht="46.5" x14ac:dyDescent="0.25">
      <c r="B39" s="1" t="s">
        <v>8</v>
      </c>
      <c r="C39" s="1" t="s">
        <v>1064</v>
      </c>
      <c r="D39" s="1" t="s">
        <v>1065</v>
      </c>
    </row>
    <row r="40" spans="2:4" ht="20.25" x14ac:dyDescent="0.25">
      <c r="B40" s="1" t="s">
        <v>9</v>
      </c>
      <c r="C40" s="1" t="s">
        <v>1066</v>
      </c>
      <c r="D40" s="1" t="s">
        <v>1067</v>
      </c>
    </row>
    <row r="41" spans="2:4" ht="43.5" x14ac:dyDescent="0.25">
      <c r="B41" s="1" t="s">
        <v>10</v>
      </c>
      <c r="C41" s="1" t="s">
        <v>1068</v>
      </c>
      <c r="D41" s="1" t="s">
        <v>1069</v>
      </c>
    </row>
    <row r="42" spans="2:4" ht="20.25" x14ac:dyDescent="0.25">
      <c r="B42" s="1" t="s">
        <v>11</v>
      </c>
      <c r="C42" s="1" t="s">
        <v>1070</v>
      </c>
      <c r="D42" s="1" t="s">
        <v>1071</v>
      </c>
    </row>
    <row r="43" spans="2:4" ht="20.25" x14ac:dyDescent="0.25">
      <c r="B43" s="1" t="s">
        <v>12</v>
      </c>
      <c r="C43" s="1" t="s">
        <v>1072</v>
      </c>
      <c r="D43" s="1" t="s">
        <v>1073</v>
      </c>
    </row>
    <row r="44" spans="2:4" ht="43.5" x14ac:dyDescent="0.25">
      <c r="B44" s="1" t="s">
        <v>13</v>
      </c>
      <c r="C44" s="1" t="s">
        <v>1074</v>
      </c>
      <c r="D44" s="1" t="s">
        <v>1075</v>
      </c>
    </row>
    <row r="45" spans="2:4" ht="20.25" x14ac:dyDescent="0.25">
      <c r="B45" s="1" t="s">
        <v>14</v>
      </c>
      <c r="C45" s="1" t="s">
        <v>1076</v>
      </c>
      <c r="D45" s="1" t="s">
        <v>1077</v>
      </c>
    </row>
    <row r="46" spans="2:4" ht="46.5" x14ac:dyDescent="0.25">
      <c r="B46" s="1" t="s">
        <v>15</v>
      </c>
      <c r="C46" s="1" t="s">
        <v>1078</v>
      </c>
      <c r="D46" s="1" t="s">
        <v>1079</v>
      </c>
    </row>
    <row r="47" spans="2:4" ht="20.25" x14ac:dyDescent="0.25">
      <c r="B47" s="1" t="s">
        <v>16</v>
      </c>
      <c r="C47" s="1" t="s">
        <v>1080</v>
      </c>
      <c r="D47" s="1" t="s">
        <v>1081</v>
      </c>
    </row>
    <row r="48" spans="2:4" ht="43.5" x14ac:dyDescent="0.25">
      <c r="B48" s="1" t="s">
        <v>17</v>
      </c>
      <c r="C48" s="1" t="s">
        <v>1082</v>
      </c>
      <c r="D48" s="1" t="s">
        <v>1083</v>
      </c>
    </row>
    <row r="49" spans="2:4" ht="20.25" x14ac:dyDescent="0.25">
      <c r="B49" s="1" t="s">
        <v>18</v>
      </c>
      <c r="C49" s="1" t="s">
        <v>1084</v>
      </c>
      <c r="D49" s="1" t="s">
        <v>1085</v>
      </c>
    </row>
    <row r="50" spans="2:4" ht="20.25" x14ac:dyDescent="0.25">
      <c r="B50" s="1" t="s">
        <v>19</v>
      </c>
      <c r="C50" s="1" t="s">
        <v>1086</v>
      </c>
      <c r="D50" s="1" t="s">
        <v>1087</v>
      </c>
    </row>
    <row r="51" spans="2:4" ht="46.5" x14ac:dyDescent="0.25">
      <c r="B51" s="1" t="s">
        <v>20</v>
      </c>
      <c r="C51" s="1" t="s">
        <v>1088</v>
      </c>
      <c r="D51" s="1" t="s">
        <v>1089</v>
      </c>
    </row>
    <row r="52" spans="2:4" ht="20.25" x14ac:dyDescent="0.25">
      <c r="B52" s="1" t="s">
        <v>21</v>
      </c>
      <c r="C52" s="1" t="s">
        <v>1090</v>
      </c>
      <c r="D52" s="1" t="s">
        <v>1091</v>
      </c>
    </row>
    <row r="53" spans="2:4" ht="43.5" x14ac:dyDescent="0.25">
      <c r="B53" s="1" t="s">
        <v>22</v>
      </c>
      <c r="C53" s="1" t="s">
        <v>1092</v>
      </c>
      <c r="D53" s="1" t="s">
        <v>1093</v>
      </c>
    </row>
    <row r="54" spans="2:4" ht="20.25" x14ac:dyDescent="0.25">
      <c r="B54" s="1" t="s">
        <v>23</v>
      </c>
      <c r="C54" s="1" t="s">
        <v>1094</v>
      </c>
      <c r="D54" s="1" t="s">
        <v>1095</v>
      </c>
    </row>
    <row r="55" spans="2:4" ht="20.25" x14ac:dyDescent="0.25">
      <c r="B55" s="1" t="s">
        <v>24</v>
      </c>
      <c r="C55" s="1" t="s">
        <v>1096</v>
      </c>
      <c r="D55" s="1" t="s">
        <v>1097</v>
      </c>
    </row>
    <row r="56" spans="2:4" ht="43.5" x14ac:dyDescent="0.25">
      <c r="B56" s="1" t="s">
        <v>25</v>
      </c>
      <c r="C56" s="1" t="s">
        <v>1098</v>
      </c>
      <c r="D56" s="1" t="s">
        <v>1099</v>
      </c>
    </row>
    <row r="57" spans="2:4" ht="20.25" x14ac:dyDescent="0.25">
      <c r="B57" s="1" t="s">
        <v>26</v>
      </c>
      <c r="C57" s="1" t="s">
        <v>1100</v>
      </c>
      <c r="D57" s="1" t="s">
        <v>1101</v>
      </c>
    </row>
    <row r="58" spans="2:4" ht="46.5" x14ac:dyDescent="0.25">
      <c r="B58" s="1" t="s">
        <v>27</v>
      </c>
      <c r="C58" s="1" t="s">
        <v>1102</v>
      </c>
      <c r="D58" s="1" t="s">
        <v>1103</v>
      </c>
    </row>
    <row r="59" spans="2:4" ht="20.25" x14ac:dyDescent="0.25">
      <c r="B59" s="1" t="s">
        <v>28</v>
      </c>
      <c r="C59" s="1" t="s">
        <v>1104</v>
      </c>
      <c r="D59" s="1" t="s">
        <v>1105</v>
      </c>
    </row>
    <row r="60" spans="2:4" ht="43.5" x14ac:dyDescent="0.25">
      <c r="B60" s="1" t="s">
        <v>29</v>
      </c>
      <c r="C60" s="1" t="s">
        <v>1106</v>
      </c>
      <c r="D60" s="1" t="s">
        <v>1107</v>
      </c>
    </row>
    <row r="61" spans="2:4" ht="20.25" x14ac:dyDescent="0.25">
      <c r="B61" s="1" t="s">
        <v>30</v>
      </c>
      <c r="C61" s="1" t="s">
        <v>1108</v>
      </c>
      <c r="D61" s="1" t="s">
        <v>1109</v>
      </c>
    </row>
    <row r="62" spans="2:4" ht="20.25" x14ac:dyDescent="0.25">
      <c r="B62" s="1" t="s">
        <v>31</v>
      </c>
      <c r="C62" s="1" t="s">
        <v>1110</v>
      </c>
      <c r="D62" s="1" t="s">
        <v>1111</v>
      </c>
    </row>
    <row r="63" spans="2:4" ht="46.5" x14ac:dyDescent="0.25">
      <c r="B63" s="1" t="s">
        <v>32</v>
      </c>
      <c r="C63" s="1" t="s">
        <v>1112</v>
      </c>
      <c r="D63" s="1" t="s">
        <v>1113</v>
      </c>
    </row>
    <row r="64" spans="2:4" ht="20.25" x14ac:dyDescent="0.25">
      <c r="B64" s="1" t="s">
        <v>33</v>
      </c>
      <c r="C64" s="1" t="s">
        <v>1114</v>
      </c>
      <c r="D64" s="1" t="s">
        <v>1115</v>
      </c>
    </row>
    <row r="65" spans="2:4" ht="43.5" x14ac:dyDescent="0.25">
      <c r="B65" s="1" t="s">
        <v>34</v>
      </c>
      <c r="C65" s="1" t="s">
        <v>1116</v>
      </c>
      <c r="D65" s="1" t="s">
        <v>1117</v>
      </c>
    </row>
    <row r="66" spans="2:4" ht="20.25" x14ac:dyDescent="0.25">
      <c r="B66" s="1" t="s">
        <v>35</v>
      </c>
      <c r="C66" s="1" t="s">
        <v>1118</v>
      </c>
      <c r="D66" s="1" t="s">
        <v>1119</v>
      </c>
    </row>
    <row r="67" spans="2:4" ht="20.25" x14ac:dyDescent="0.25">
      <c r="B67" s="1" t="s">
        <v>36</v>
      </c>
      <c r="C67" s="1" t="s">
        <v>1120</v>
      </c>
      <c r="D67" s="1" t="s">
        <v>1121</v>
      </c>
    </row>
    <row r="68" spans="2:4" ht="43.5" x14ac:dyDescent="0.25">
      <c r="B68" s="1" t="s">
        <v>37</v>
      </c>
      <c r="C68" s="1" t="s">
        <v>1122</v>
      </c>
      <c r="D68" s="1" t="s">
        <v>1123</v>
      </c>
    </row>
    <row r="69" spans="2:4" ht="20.25" x14ac:dyDescent="0.25">
      <c r="B69" s="1" t="s">
        <v>38</v>
      </c>
      <c r="C69" s="1" t="s">
        <v>1124</v>
      </c>
      <c r="D69" s="1" t="s">
        <v>1125</v>
      </c>
    </row>
    <row r="70" spans="2:4" ht="46.5" x14ac:dyDescent="0.25">
      <c r="B70" s="1" t="s">
        <v>39</v>
      </c>
      <c r="C70" s="1" t="s">
        <v>1126</v>
      </c>
      <c r="D70" s="1" t="s">
        <v>1127</v>
      </c>
    </row>
    <row r="71" spans="2:4" ht="20.25" x14ac:dyDescent="0.25">
      <c r="B71" s="1" t="s">
        <v>40</v>
      </c>
      <c r="C71" s="1" t="s">
        <v>1128</v>
      </c>
      <c r="D71" s="1" t="s">
        <v>1129</v>
      </c>
    </row>
    <row r="72" spans="2:4" ht="43.5" x14ac:dyDescent="0.25">
      <c r="B72" s="1" t="s">
        <v>41</v>
      </c>
      <c r="C72" s="1" t="s">
        <v>1130</v>
      </c>
      <c r="D72" s="1" t="s">
        <v>1131</v>
      </c>
    </row>
    <row r="73" spans="2:4" ht="20.25" x14ac:dyDescent="0.25">
      <c r="B73" s="1" t="s">
        <v>42</v>
      </c>
      <c r="C73" s="1" t="s">
        <v>1132</v>
      </c>
      <c r="D73" s="1" t="s">
        <v>1133</v>
      </c>
    </row>
    <row r="74" spans="2:4" ht="37.5" x14ac:dyDescent="0.25">
      <c r="B74" s="1" t="s">
        <v>43</v>
      </c>
      <c r="C74" s="1" t="s">
        <v>1134</v>
      </c>
      <c r="D74" s="1" t="s">
        <v>1135</v>
      </c>
    </row>
    <row r="75" spans="2:4" ht="46.5" x14ac:dyDescent="0.25">
      <c r="B75" s="1" t="s">
        <v>44</v>
      </c>
      <c r="C75" s="1" t="s">
        <v>1136</v>
      </c>
      <c r="D75" s="1" t="s">
        <v>1137</v>
      </c>
    </row>
    <row r="76" spans="2:4" ht="37.5" x14ac:dyDescent="0.25">
      <c r="B76" s="1" t="s">
        <v>45</v>
      </c>
      <c r="C76" s="1" t="s">
        <v>1138</v>
      </c>
      <c r="D76" s="1" t="s">
        <v>1139</v>
      </c>
    </row>
    <row r="77" spans="2:4" ht="43.5" x14ac:dyDescent="0.25">
      <c r="B77" s="1" t="s">
        <v>46</v>
      </c>
      <c r="C77" s="1" t="s">
        <v>1140</v>
      </c>
      <c r="D77" s="1" t="s">
        <v>1141</v>
      </c>
    </row>
    <row r="78" spans="2:4" ht="37.5" x14ac:dyDescent="0.25">
      <c r="B78" s="1" t="s">
        <v>47</v>
      </c>
      <c r="C78" s="1" t="s">
        <v>1142</v>
      </c>
      <c r="D78" s="1" t="s">
        <v>1143</v>
      </c>
    </row>
    <row r="79" spans="2:4" ht="37.5" x14ac:dyDescent="0.25">
      <c r="B79" s="1" t="s">
        <v>48</v>
      </c>
      <c r="C79" s="1" t="s">
        <v>1144</v>
      </c>
      <c r="D79" s="1" t="s">
        <v>1145</v>
      </c>
    </row>
    <row r="80" spans="2:4" ht="43.5" x14ac:dyDescent="0.25">
      <c r="B80" s="1" t="s">
        <v>49</v>
      </c>
      <c r="C80" s="1" t="s">
        <v>1146</v>
      </c>
      <c r="D80" s="1" t="s">
        <v>1147</v>
      </c>
    </row>
    <row r="81" spans="2:4" ht="37.5" x14ac:dyDescent="0.25">
      <c r="B81" s="1" t="s">
        <v>50</v>
      </c>
      <c r="C81" s="1" t="s">
        <v>1148</v>
      </c>
      <c r="D81" s="1" t="s">
        <v>1149</v>
      </c>
    </row>
    <row r="82" spans="2:4" ht="46.5" x14ac:dyDescent="0.25">
      <c r="B82" s="1" t="s">
        <v>51</v>
      </c>
      <c r="C82" s="1" t="s">
        <v>1150</v>
      </c>
      <c r="D82" s="1" t="s">
        <v>1151</v>
      </c>
    </row>
    <row r="83" spans="2:4" ht="37.5" x14ac:dyDescent="0.25">
      <c r="B83" s="1" t="s">
        <v>52</v>
      </c>
      <c r="C83" s="1" t="s">
        <v>1152</v>
      </c>
      <c r="D83" s="1" t="s">
        <v>1153</v>
      </c>
    </row>
    <row r="84" spans="2:4" ht="43.5" x14ac:dyDescent="0.25">
      <c r="B84" s="1" t="s">
        <v>53</v>
      </c>
      <c r="C84" s="1" t="s">
        <v>1154</v>
      </c>
      <c r="D84" s="1" t="s">
        <v>1155</v>
      </c>
    </row>
    <row r="85" spans="2:4" ht="37.5" x14ac:dyDescent="0.25">
      <c r="B85" s="1" t="s">
        <v>54</v>
      </c>
      <c r="C85" s="1" t="s">
        <v>1156</v>
      </c>
      <c r="D85" s="1" t="s">
        <v>1157</v>
      </c>
    </row>
    <row r="86" spans="2:4" ht="37.5" x14ac:dyDescent="0.25">
      <c r="B86" s="1" t="s">
        <v>55</v>
      </c>
      <c r="C86" s="1" t="s">
        <v>1158</v>
      </c>
      <c r="D86" s="1" t="s">
        <v>1159</v>
      </c>
    </row>
    <row r="87" spans="2:4" ht="46.5" x14ac:dyDescent="0.25">
      <c r="B87" s="1" t="s">
        <v>56</v>
      </c>
      <c r="C87" s="1" t="s">
        <v>1160</v>
      </c>
      <c r="D87" s="1" t="s">
        <v>1161</v>
      </c>
    </row>
    <row r="88" spans="2:4" ht="37.5" x14ac:dyDescent="0.25">
      <c r="B88" s="1" t="s">
        <v>57</v>
      </c>
      <c r="C88" s="1" t="s">
        <v>1162</v>
      </c>
      <c r="D88" s="1" t="s">
        <v>1163</v>
      </c>
    </row>
    <row r="89" spans="2:4" ht="43.5" x14ac:dyDescent="0.25">
      <c r="B89" s="1" t="s">
        <v>58</v>
      </c>
      <c r="C89" s="1" t="s">
        <v>1164</v>
      </c>
      <c r="D89" s="1" t="s">
        <v>1165</v>
      </c>
    </row>
    <row r="90" spans="2:4" ht="37.5" x14ac:dyDescent="0.25">
      <c r="B90" s="1" t="s">
        <v>59</v>
      </c>
      <c r="C90" s="1" t="s">
        <v>1166</v>
      </c>
      <c r="D90" s="1" t="s">
        <v>1167</v>
      </c>
    </row>
    <row r="91" spans="2:4" ht="37.5" x14ac:dyDescent="0.25">
      <c r="B91" s="1" t="s">
        <v>60</v>
      </c>
      <c r="C91" s="1" t="s">
        <v>1168</v>
      </c>
      <c r="D91" s="1" t="s">
        <v>1169</v>
      </c>
    </row>
    <row r="92" spans="2:4" ht="43.5" x14ac:dyDescent="0.25">
      <c r="B92" s="1" t="s">
        <v>61</v>
      </c>
      <c r="C92" s="1" t="s">
        <v>1170</v>
      </c>
      <c r="D92" s="1" t="s">
        <v>1171</v>
      </c>
    </row>
    <row r="93" spans="2:4" ht="37.5" x14ac:dyDescent="0.25">
      <c r="B93" s="1" t="s">
        <v>62</v>
      </c>
      <c r="C93" s="1" t="s">
        <v>1172</v>
      </c>
      <c r="D93" s="1" t="s">
        <v>1173</v>
      </c>
    </row>
    <row r="94" spans="2:4" ht="46.5" x14ac:dyDescent="0.25">
      <c r="B94" s="1" t="s">
        <v>63</v>
      </c>
      <c r="C94" s="1" t="s">
        <v>1174</v>
      </c>
      <c r="D94" s="1" t="s">
        <v>1175</v>
      </c>
    </row>
    <row r="95" spans="2:4" ht="37.5" x14ac:dyDescent="0.25">
      <c r="B95" s="1" t="s">
        <v>64</v>
      </c>
      <c r="C95" s="1" t="s">
        <v>1176</v>
      </c>
      <c r="D95" s="1" t="s">
        <v>1177</v>
      </c>
    </row>
    <row r="96" spans="2:4" ht="43.5" x14ac:dyDescent="0.25">
      <c r="B96" s="1" t="s">
        <v>65</v>
      </c>
      <c r="C96" s="1" t="s">
        <v>1178</v>
      </c>
      <c r="D96" s="1" t="s">
        <v>1179</v>
      </c>
    </row>
    <row r="97" spans="2:4" ht="37.5" x14ac:dyDescent="0.25">
      <c r="B97" s="1" t="s">
        <v>66</v>
      </c>
      <c r="C97" s="1" t="s">
        <v>1180</v>
      </c>
      <c r="D97" s="1" t="s">
        <v>1181</v>
      </c>
    </row>
    <row r="98" spans="2:4" ht="37.5" x14ac:dyDescent="0.25">
      <c r="B98" s="1" t="s">
        <v>67</v>
      </c>
      <c r="C98" s="1" t="s">
        <v>1182</v>
      </c>
      <c r="D98" s="1" t="s">
        <v>1183</v>
      </c>
    </row>
    <row r="99" spans="2:4" ht="46.5" x14ac:dyDescent="0.25">
      <c r="B99" s="1" t="s">
        <v>68</v>
      </c>
      <c r="C99" s="1" t="s">
        <v>1184</v>
      </c>
      <c r="D99" s="1" t="s">
        <v>1185</v>
      </c>
    </row>
    <row r="100" spans="2:4" ht="37.5" x14ac:dyDescent="0.25">
      <c r="B100" s="1" t="s">
        <v>69</v>
      </c>
      <c r="C100" s="1" t="s">
        <v>1186</v>
      </c>
      <c r="D100" s="1" t="s">
        <v>1187</v>
      </c>
    </row>
    <row r="101" spans="2:4" ht="43.5" x14ac:dyDescent="0.25">
      <c r="B101" s="1" t="s">
        <v>70</v>
      </c>
      <c r="C101" s="1" t="s">
        <v>1188</v>
      </c>
      <c r="D101" s="1" t="s">
        <v>1189</v>
      </c>
    </row>
    <row r="102" spans="2:4" ht="37.5" x14ac:dyDescent="0.25">
      <c r="B102" s="1" t="s">
        <v>71</v>
      </c>
      <c r="C102" s="1" t="s">
        <v>1190</v>
      </c>
      <c r="D102" s="1" t="s">
        <v>1191</v>
      </c>
    </row>
    <row r="103" spans="2:4" ht="37.5" x14ac:dyDescent="0.25">
      <c r="B103" s="1" t="s">
        <v>72</v>
      </c>
      <c r="C103" s="1" t="s">
        <v>1192</v>
      </c>
      <c r="D103" s="1" t="s">
        <v>1193</v>
      </c>
    </row>
    <row r="104" spans="2:4" ht="43.5" x14ac:dyDescent="0.25">
      <c r="B104" s="1" t="s">
        <v>73</v>
      </c>
      <c r="C104" s="1" t="s">
        <v>1194</v>
      </c>
      <c r="D104" s="1" t="s">
        <v>1195</v>
      </c>
    </row>
    <row r="105" spans="2:4" ht="37.5" x14ac:dyDescent="0.25">
      <c r="B105" s="1" t="s">
        <v>74</v>
      </c>
      <c r="C105" s="1" t="s">
        <v>1196</v>
      </c>
      <c r="D105" s="1" t="s">
        <v>1197</v>
      </c>
    </row>
    <row r="106" spans="2:4" ht="46.5" x14ac:dyDescent="0.25">
      <c r="B106" s="1" t="s">
        <v>75</v>
      </c>
      <c r="C106" s="1" t="s">
        <v>1198</v>
      </c>
      <c r="D106" s="1" t="s">
        <v>1199</v>
      </c>
    </row>
    <row r="107" spans="2:4" ht="37.5" x14ac:dyDescent="0.25">
      <c r="B107" s="1" t="s">
        <v>76</v>
      </c>
      <c r="C107" s="1" t="s">
        <v>1200</v>
      </c>
      <c r="D107" s="1" t="s">
        <v>1201</v>
      </c>
    </row>
    <row r="108" spans="2:4" ht="43.5" x14ac:dyDescent="0.25">
      <c r="B108" s="1" t="s">
        <v>77</v>
      </c>
      <c r="C108" s="1" t="s">
        <v>1202</v>
      </c>
      <c r="D108" s="1" t="s">
        <v>1203</v>
      </c>
    </row>
    <row r="109" spans="2:4" ht="37.5" x14ac:dyDescent="0.25">
      <c r="B109" s="1" t="s">
        <v>78</v>
      </c>
      <c r="C109" s="1" t="s">
        <v>1204</v>
      </c>
      <c r="D109" s="1" t="s">
        <v>1205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A0FA-44BA-4942-8056-8028154145D2}">
  <dimension ref="A1:T121"/>
  <sheetViews>
    <sheetView tabSelected="1" topLeftCell="A97" zoomScaleNormal="100" workbookViewId="0">
      <selection activeCell="K116" sqref="K116"/>
    </sheetView>
  </sheetViews>
  <sheetFormatPr defaultColWidth="16.28515625" defaultRowHeight="15" x14ac:dyDescent="0.25"/>
  <cols>
    <col min="2" max="2" width="5.85546875" customWidth="1"/>
    <col min="5" max="5" width="6.5703125" customWidth="1"/>
    <col min="12" max="12" width="8.7109375" customWidth="1"/>
    <col min="14" max="14" width="10" customWidth="1"/>
    <col min="15" max="16" width="8.28515625" customWidth="1"/>
    <col min="18" max="18" width="26.7109375" customWidth="1"/>
    <col min="19" max="19" width="20" customWidth="1"/>
    <col min="20" max="20" width="26.7109375" customWidth="1"/>
  </cols>
  <sheetData>
    <row r="1" spans="1:20" x14ac:dyDescent="0.25">
      <c r="A1" t="s">
        <v>3</v>
      </c>
      <c r="B1" t="s">
        <v>1425</v>
      </c>
      <c r="C1" t="s">
        <v>123</v>
      </c>
      <c r="E1" t="s">
        <v>1425</v>
      </c>
      <c r="F1" t="s">
        <v>124</v>
      </c>
      <c r="G1" t="s">
        <v>118</v>
      </c>
      <c r="H1" t="s">
        <v>119</v>
      </c>
      <c r="I1" t="s">
        <v>120</v>
      </c>
      <c r="J1" t="s">
        <v>119</v>
      </c>
      <c r="K1" t="s">
        <v>121</v>
      </c>
      <c r="L1" t="s">
        <v>122</v>
      </c>
      <c r="M1" t="s">
        <v>1427</v>
      </c>
      <c r="N1" t="s">
        <v>1422</v>
      </c>
      <c r="R1" t="s">
        <v>1423</v>
      </c>
      <c r="S1" t="s">
        <v>1424</v>
      </c>
      <c r="T1" t="s">
        <v>1426</v>
      </c>
    </row>
    <row r="2" spans="1:20" ht="20.25" x14ac:dyDescent="0.25">
      <c r="A2">
        <v>111861</v>
      </c>
      <c r="C2" s="1" t="s">
        <v>79</v>
      </c>
      <c r="D2" s="1">
        <v>16.350000000000001</v>
      </c>
      <c r="E2">
        <v>37</v>
      </c>
      <c r="F2" s="1" t="s">
        <v>19</v>
      </c>
      <c r="G2" s="8">
        <f t="shared" ref="G2:G33" si="0">$A$2/D2</f>
        <v>6841.6513761467886</v>
      </c>
      <c r="H2" s="8" t="str">
        <f t="shared" ref="H2:H34" si="1">DEC2HEX(ROUND(G2,0),4)</f>
        <v>1ABA</v>
      </c>
      <c r="I2">
        <f>$A$2/D2</f>
        <v>6841.6513761467886</v>
      </c>
      <c r="J2" t="str">
        <f t="shared" ref="J2" si="2">DEC2HEX(ROUND(I2,0),4)</f>
        <v>1ABA</v>
      </c>
      <c r="K2" t="str">
        <f t="shared" ref="K2:K60" si="3">DEC2HEX(HEX2DEC(H50)*16,4)</f>
        <v>1AC0</v>
      </c>
      <c r="L2">
        <f>N2-O2</f>
        <v>-6</v>
      </c>
      <c r="M2">
        <f ca="1">DEC2HEX(M2,2)</f>
        <v>0</v>
      </c>
      <c r="N2">
        <f>HEX2DEC(J2)</f>
        <v>6842</v>
      </c>
      <c r="O2">
        <f>HEX2DEC(K2)</f>
        <v>6848</v>
      </c>
      <c r="R2" t="str">
        <f>_xlfn.CONCAT("   dw $",H35,"      ;",C35)</f>
        <v xml:space="preserve">   dw $03F9      ;A2</v>
      </c>
      <c r="S2" t="str">
        <f>_xlfn.CONCAT("   dw $",J2,"      ;",F2)</f>
        <v xml:space="preserve">   dw $1ABA      ;C4</v>
      </c>
      <c r="T2" t="str">
        <f>_xlfn.CONCAT("      dw ",L2,"        ;  ",F2)</f>
        <v xml:space="preserve">      dw -6        ;  C4</v>
      </c>
    </row>
    <row r="3" spans="1:20" ht="23.25" x14ac:dyDescent="0.25">
      <c r="C3" s="1" t="s">
        <v>80</v>
      </c>
      <c r="D3" s="1">
        <v>17.32</v>
      </c>
      <c r="E3">
        <v>38</v>
      </c>
      <c r="F3" s="1" t="s">
        <v>20</v>
      </c>
      <c r="G3" s="8">
        <f t="shared" si="0"/>
        <v>6458.4872979214779</v>
      </c>
      <c r="H3" s="8" t="str">
        <f t="shared" si="1"/>
        <v>193A</v>
      </c>
      <c r="I3">
        <f t="shared" ref="I3:I61" si="4">$A$2/D3</f>
        <v>6458.4872979214779</v>
      </c>
      <c r="J3" t="str">
        <f t="shared" ref="J3" si="5">DEC2HEX(ROUND(I3,0),4)</f>
        <v>193A</v>
      </c>
      <c r="K3" t="str">
        <f t="shared" si="3"/>
        <v>1940</v>
      </c>
      <c r="L3">
        <f t="shared" ref="L3:L61" si="6">N3-O3</f>
        <v>-6</v>
      </c>
      <c r="N3">
        <f t="shared" ref="N3:N61" si="7">HEX2DEC(J3)</f>
        <v>6458</v>
      </c>
      <c r="O3">
        <f t="shared" ref="O3:O61" si="8">HEX2DEC(K3)</f>
        <v>6464</v>
      </c>
      <c r="R3" t="str">
        <f t="shared" ref="R3:R67" si="9">_xlfn.CONCAT("   dw $",H36,"      ;",C36)</f>
        <v xml:space="preserve">   dw $03C0      ; A#2/Bb2 </v>
      </c>
      <c r="S3" t="str">
        <f t="shared" ref="S3:S61" si="10">_xlfn.CONCAT("   dw $",J3,"      ;",F3)</f>
        <v xml:space="preserve">   dw $193A      ; C#4/Db4 </v>
      </c>
      <c r="T3" t="str">
        <f t="shared" ref="T3:T61" si="11">_xlfn.CONCAT("      dw ",L3,"        ;  ",F3)</f>
        <v xml:space="preserve">      dw -6        ;   C#4/Db4 </v>
      </c>
    </row>
    <row r="4" spans="1:20" ht="20.25" x14ac:dyDescent="0.25">
      <c r="C4" s="1" t="s">
        <v>81</v>
      </c>
      <c r="D4" s="1">
        <v>18.350000000000001</v>
      </c>
      <c r="E4">
        <v>39</v>
      </c>
      <c r="F4" s="1" t="s">
        <v>21</v>
      </c>
      <c r="G4" s="8">
        <f t="shared" si="0"/>
        <v>6095.9673024523154</v>
      </c>
      <c r="H4" s="8" t="str">
        <f t="shared" si="1"/>
        <v>17D0</v>
      </c>
      <c r="I4">
        <f t="shared" si="4"/>
        <v>6095.9673024523154</v>
      </c>
      <c r="J4" t="str">
        <f t="shared" ref="J4" si="12">DEC2HEX(ROUND(I4,0),4)</f>
        <v>17D0</v>
      </c>
      <c r="K4" t="str">
        <f t="shared" si="3"/>
        <v>17D0</v>
      </c>
      <c r="L4">
        <f t="shared" si="6"/>
        <v>0</v>
      </c>
      <c r="N4">
        <f t="shared" si="7"/>
        <v>6096</v>
      </c>
      <c r="O4">
        <f t="shared" si="8"/>
        <v>6096</v>
      </c>
      <c r="R4" t="str">
        <f t="shared" si="9"/>
        <v xml:space="preserve">   dw $038A      ;B2</v>
      </c>
      <c r="S4" t="str">
        <f t="shared" si="10"/>
        <v xml:space="preserve">   dw $17D0      ;D4</v>
      </c>
      <c r="T4" t="str">
        <f t="shared" si="11"/>
        <v xml:space="preserve">      dw 0        ;  D4</v>
      </c>
    </row>
    <row r="5" spans="1:20" ht="23.25" x14ac:dyDescent="0.25">
      <c r="C5" s="1" t="s">
        <v>82</v>
      </c>
      <c r="D5" s="1">
        <v>19.45</v>
      </c>
      <c r="E5">
        <v>40</v>
      </c>
      <c r="F5" s="1" t="s">
        <v>22</v>
      </c>
      <c r="G5" s="8">
        <f t="shared" si="0"/>
        <v>5751.2082262210797</v>
      </c>
      <c r="H5" s="8" t="str">
        <f t="shared" si="1"/>
        <v>1677</v>
      </c>
      <c r="I5">
        <f t="shared" si="4"/>
        <v>5751.2082262210797</v>
      </c>
      <c r="J5" t="str">
        <f t="shared" ref="J5" si="13">DEC2HEX(ROUND(I5,0),4)</f>
        <v>1677</v>
      </c>
      <c r="K5" t="str">
        <f t="shared" si="3"/>
        <v>1680</v>
      </c>
      <c r="L5">
        <f t="shared" si="6"/>
        <v>-9</v>
      </c>
      <c r="N5">
        <f t="shared" si="7"/>
        <v>5751</v>
      </c>
      <c r="O5">
        <f t="shared" si="8"/>
        <v>5760</v>
      </c>
      <c r="R5" t="str">
        <f t="shared" si="9"/>
        <v xml:space="preserve">   dw $0357      ;C3</v>
      </c>
      <c r="S5" t="str">
        <f t="shared" si="10"/>
        <v xml:space="preserve">   dw $1677      ; D#4/Eb4 </v>
      </c>
      <c r="T5" t="str">
        <f t="shared" si="11"/>
        <v xml:space="preserve">      dw -9        ;   D#4/Eb4 </v>
      </c>
    </row>
    <row r="6" spans="1:20" ht="20.25" x14ac:dyDescent="0.25">
      <c r="C6" s="1" t="s">
        <v>83</v>
      </c>
      <c r="D6" s="1">
        <v>20.6</v>
      </c>
      <c r="E6">
        <v>41</v>
      </c>
      <c r="F6" s="1" t="s">
        <v>23</v>
      </c>
      <c r="G6" s="8">
        <f t="shared" si="0"/>
        <v>5430.1456310679605</v>
      </c>
      <c r="H6" s="8" t="str">
        <f t="shared" si="1"/>
        <v>1536</v>
      </c>
      <c r="I6">
        <f t="shared" si="4"/>
        <v>5430.1456310679605</v>
      </c>
      <c r="J6" t="str">
        <f t="shared" ref="J6" si="14">DEC2HEX(ROUND(I6,0),4)</f>
        <v>1536</v>
      </c>
      <c r="K6" t="str">
        <f t="shared" si="3"/>
        <v>1530</v>
      </c>
      <c r="L6">
        <f t="shared" si="6"/>
        <v>6</v>
      </c>
      <c r="N6">
        <f t="shared" si="7"/>
        <v>5430</v>
      </c>
      <c r="O6">
        <f t="shared" si="8"/>
        <v>5424</v>
      </c>
      <c r="R6" t="str">
        <f t="shared" si="9"/>
        <v xml:space="preserve">   dw $0327      ; C#3/Db3 </v>
      </c>
      <c r="S6" t="str">
        <f t="shared" si="10"/>
        <v xml:space="preserve">   dw $1536      ;E4</v>
      </c>
      <c r="T6" t="str">
        <f t="shared" si="11"/>
        <v xml:space="preserve">      dw 6        ;  E4</v>
      </c>
    </row>
    <row r="7" spans="1:20" ht="20.25" x14ac:dyDescent="0.25">
      <c r="C7" s="1" t="s">
        <v>84</v>
      </c>
      <c r="D7" s="1">
        <v>21.83</v>
      </c>
      <c r="E7">
        <v>42</v>
      </c>
      <c r="F7" s="1" t="s">
        <v>24</v>
      </c>
      <c r="G7" s="8">
        <f t="shared" si="0"/>
        <v>5124.1868987631706</v>
      </c>
      <c r="H7" s="8" t="str">
        <f t="shared" si="1"/>
        <v>1404</v>
      </c>
      <c r="I7">
        <f t="shared" si="4"/>
        <v>5124.1868987631706</v>
      </c>
      <c r="J7" t="str">
        <f t="shared" ref="J7" si="15">DEC2HEX(ROUND(I7,0),4)</f>
        <v>1404</v>
      </c>
      <c r="K7" t="str">
        <f t="shared" si="3"/>
        <v>1400</v>
      </c>
      <c r="L7">
        <f t="shared" si="6"/>
        <v>4</v>
      </c>
      <c r="N7">
        <f t="shared" si="7"/>
        <v>5124</v>
      </c>
      <c r="O7">
        <f t="shared" si="8"/>
        <v>5120</v>
      </c>
      <c r="R7" t="str">
        <f t="shared" si="9"/>
        <v xml:space="preserve">   dw $02FA      ;D3</v>
      </c>
      <c r="S7" t="str">
        <f t="shared" si="10"/>
        <v xml:space="preserve">   dw $1404      ;F4</v>
      </c>
      <c r="T7" t="str">
        <f t="shared" si="11"/>
        <v xml:space="preserve">      dw 4        ;  F4</v>
      </c>
    </row>
    <row r="8" spans="1:20" ht="23.25" x14ac:dyDescent="0.25">
      <c r="C8" s="1" t="s">
        <v>85</v>
      </c>
      <c r="D8" s="1">
        <v>23.12</v>
      </c>
      <c r="E8">
        <v>43</v>
      </c>
      <c r="F8" s="1" t="s">
        <v>25</v>
      </c>
      <c r="G8" s="8">
        <f t="shared" si="0"/>
        <v>4838.2785467128024</v>
      </c>
      <c r="H8" s="8" t="str">
        <f t="shared" si="1"/>
        <v>12E6</v>
      </c>
      <c r="I8">
        <f t="shared" si="4"/>
        <v>4838.2785467128024</v>
      </c>
      <c r="J8" t="str">
        <f t="shared" ref="J8" si="16">DEC2HEX(ROUND(I8,0),4)</f>
        <v>12E6</v>
      </c>
      <c r="K8" t="str">
        <f t="shared" si="3"/>
        <v>12E0</v>
      </c>
      <c r="L8">
        <f t="shared" si="6"/>
        <v>6</v>
      </c>
      <c r="N8">
        <f t="shared" si="7"/>
        <v>4838</v>
      </c>
      <c r="O8">
        <f t="shared" si="8"/>
        <v>4832</v>
      </c>
      <c r="R8" t="str">
        <f t="shared" si="9"/>
        <v xml:space="preserve">   dw $02CF      ; D#3/Eb3 </v>
      </c>
      <c r="S8" t="str">
        <f t="shared" si="10"/>
        <v xml:space="preserve">   dw $12E6      ; F#4/Gb4 </v>
      </c>
      <c r="T8" t="str">
        <f t="shared" si="11"/>
        <v xml:space="preserve">      dw 6        ;   F#4/Gb4 </v>
      </c>
    </row>
    <row r="9" spans="1:20" ht="20.25" x14ac:dyDescent="0.25">
      <c r="C9" s="1" t="s">
        <v>86</v>
      </c>
      <c r="D9" s="1">
        <v>24.5</v>
      </c>
      <c r="E9">
        <v>44</v>
      </c>
      <c r="F9" s="1" t="s">
        <v>26</v>
      </c>
      <c r="G9" s="8">
        <f t="shared" si="0"/>
        <v>4565.7551020408164</v>
      </c>
      <c r="H9" s="8" t="str">
        <f t="shared" si="1"/>
        <v>11D6</v>
      </c>
      <c r="I9">
        <f t="shared" si="4"/>
        <v>4565.7551020408164</v>
      </c>
      <c r="J9" t="str">
        <f t="shared" ref="J9" si="17">DEC2HEX(ROUND(I9,0),4)</f>
        <v>11D6</v>
      </c>
      <c r="K9" t="str">
        <f t="shared" si="3"/>
        <v>11D0</v>
      </c>
      <c r="L9">
        <f t="shared" si="6"/>
        <v>6</v>
      </c>
      <c r="N9">
        <f t="shared" si="7"/>
        <v>4566</v>
      </c>
      <c r="O9">
        <f t="shared" si="8"/>
        <v>4560</v>
      </c>
      <c r="R9" t="str">
        <f t="shared" si="9"/>
        <v xml:space="preserve">   dw $02A7      ;E3</v>
      </c>
      <c r="S9" t="str">
        <f t="shared" si="10"/>
        <v xml:space="preserve">   dw $11D6      ;G4</v>
      </c>
      <c r="T9" t="str">
        <f t="shared" si="11"/>
        <v xml:space="preserve">      dw 6        ;  G4</v>
      </c>
    </row>
    <row r="10" spans="1:20" ht="23.25" x14ac:dyDescent="0.25">
      <c r="C10" s="1" t="s">
        <v>87</v>
      </c>
      <c r="D10" s="1">
        <v>25.96</v>
      </c>
      <c r="E10">
        <v>45</v>
      </c>
      <c r="F10" s="1" t="s">
        <v>27</v>
      </c>
      <c r="G10" s="8">
        <f t="shared" si="0"/>
        <v>4308.9753466872107</v>
      </c>
      <c r="H10" s="8" t="str">
        <f t="shared" si="1"/>
        <v>10D5</v>
      </c>
      <c r="I10">
        <f t="shared" si="4"/>
        <v>4308.9753466872107</v>
      </c>
      <c r="J10" t="str">
        <f t="shared" ref="J10" si="18">DEC2HEX(ROUND(I10,0),4)</f>
        <v>10D5</v>
      </c>
      <c r="K10" t="str">
        <f t="shared" si="3"/>
        <v>10D0</v>
      </c>
      <c r="L10">
        <f t="shared" si="6"/>
        <v>5</v>
      </c>
      <c r="N10">
        <f t="shared" si="7"/>
        <v>4309</v>
      </c>
      <c r="O10">
        <f t="shared" si="8"/>
        <v>4304</v>
      </c>
      <c r="R10" t="str">
        <f t="shared" si="9"/>
        <v xml:space="preserve">   dw $0281      ;F3</v>
      </c>
      <c r="S10" t="str">
        <f t="shared" si="10"/>
        <v xml:space="preserve">   dw $10D5      ; G#4/Ab4 </v>
      </c>
      <c r="T10" t="str">
        <f t="shared" si="11"/>
        <v xml:space="preserve">      dw 5        ;   G#4/Ab4 </v>
      </c>
    </row>
    <row r="11" spans="1:20" ht="20.25" x14ac:dyDescent="0.25">
      <c r="C11" s="1" t="s">
        <v>88</v>
      </c>
      <c r="D11" s="1">
        <v>27.5</v>
      </c>
      <c r="E11">
        <v>46</v>
      </c>
      <c r="F11" s="1" t="s">
        <v>28</v>
      </c>
      <c r="G11" s="8">
        <f t="shared" si="0"/>
        <v>4067.6727272727271</v>
      </c>
      <c r="H11" s="8" t="str">
        <f t="shared" si="1"/>
        <v>0FE4</v>
      </c>
      <c r="I11">
        <f t="shared" si="4"/>
        <v>4067.6727272727271</v>
      </c>
      <c r="J11" t="str">
        <f t="shared" ref="J11" si="19">DEC2HEX(ROUND(I11,0),4)</f>
        <v>0FE4</v>
      </c>
      <c r="K11" t="str">
        <f t="shared" si="3"/>
        <v>0FE0</v>
      </c>
      <c r="L11">
        <f t="shared" si="6"/>
        <v>4</v>
      </c>
      <c r="N11">
        <f t="shared" si="7"/>
        <v>4068</v>
      </c>
      <c r="O11">
        <f t="shared" si="8"/>
        <v>4064</v>
      </c>
      <c r="R11" t="str">
        <f t="shared" si="9"/>
        <v xml:space="preserve">   dw $025D      ; F#3/Gb3 </v>
      </c>
      <c r="S11" t="str">
        <f t="shared" si="10"/>
        <v xml:space="preserve">   dw $0FE4      ;A4</v>
      </c>
      <c r="T11" t="str">
        <f t="shared" si="11"/>
        <v xml:space="preserve">      dw 4        ;  A4</v>
      </c>
    </row>
    <row r="12" spans="1:20" ht="23.25" x14ac:dyDescent="0.25">
      <c r="C12" s="1" t="s">
        <v>89</v>
      </c>
      <c r="D12" s="1">
        <v>29.14</v>
      </c>
      <c r="E12">
        <v>47</v>
      </c>
      <c r="F12" s="1" t="s">
        <v>29</v>
      </c>
      <c r="G12" s="8">
        <f t="shared" si="0"/>
        <v>3838.7439945092656</v>
      </c>
      <c r="H12" s="8" t="str">
        <f t="shared" si="1"/>
        <v>0EFF</v>
      </c>
      <c r="I12">
        <f t="shared" si="4"/>
        <v>3838.7439945092656</v>
      </c>
      <c r="J12" t="str">
        <f t="shared" ref="J12" si="20">DEC2HEX(ROUND(I12,0),4)</f>
        <v>0EFF</v>
      </c>
      <c r="K12" t="str">
        <f t="shared" si="3"/>
        <v>0F00</v>
      </c>
      <c r="L12">
        <f t="shared" si="6"/>
        <v>-1</v>
      </c>
      <c r="N12">
        <f t="shared" si="7"/>
        <v>3839</v>
      </c>
      <c r="O12">
        <f t="shared" si="8"/>
        <v>3840</v>
      </c>
      <c r="R12" t="str">
        <f t="shared" si="9"/>
        <v xml:space="preserve">   dw $023B      ;G3</v>
      </c>
      <c r="S12" t="str">
        <f t="shared" si="10"/>
        <v xml:space="preserve">   dw $0EFF      ; A#4/Bb4 </v>
      </c>
      <c r="T12" t="str">
        <f t="shared" si="11"/>
        <v xml:space="preserve">      dw -1        ;   A#4/Bb4 </v>
      </c>
    </row>
    <row r="13" spans="1:20" ht="20.25" x14ac:dyDescent="0.25">
      <c r="C13" s="1" t="s">
        <v>90</v>
      </c>
      <c r="D13" s="1">
        <v>30.87</v>
      </c>
      <c r="E13">
        <v>48</v>
      </c>
      <c r="F13" s="1" t="s">
        <v>30</v>
      </c>
      <c r="G13" s="8">
        <f t="shared" si="0"/>
        <v>3623.6151603498542</v>
      </c>
      <c r="H13" s="8" t="str">
        <f t="shared" si="1"/>
        <v>0E28</v>
      </c>
      <c r="I13">
        <f t="shared" si="4"/>
        <v>3623.6151603498542</v>
      </c>
      <c r="J13" t="str">
        <f t="shared" ref="J13" si="21">DEC2HEX(ROUND(I13,0),4)</f>
        <v>0E28</v>
      </c>
      <c r="K13" t="str">
        <f t="shared" si="3"/>
        <v>0E20</v>
      </c>
      <c r="L13">
        <f t="shared" si="6"/>
        <v>8</v>
      </c>
      <c r="N13">
        <f t="shared" si="7"/>
        <v>3624</v>
      </c>
      <c r="O13">
        <f t="shared" si="8"/>
        <v>3616</v>
      </c>
      <c r="R13" t="str">
        <f t="shared" si="9"/>
        <v xml:space="preserve">   dw $021B      ; G#3/Ab3 </v>
      </c>
      <c r="S13" t="str">
        <f t="shared" si="10"/>
        <v xml:space="preserve">   dw $0E28      ;B4</v>
      </c>
      <c r="T13" t="str">
        <f t="shared" si="11"/>
        <v xml:space="preserve">      dw 8        ;  B4</v>
      </c>
    </row>
    <row r="14" spans="1:20" ht="20.25" x14ac:dyDescent="0.25">
      <c r="B14">
        <v>1</v>
      </c>
      <c r="C14" s="1" t="s">
        <v>91</v>
      </c>
      <c r="D14" s="1">
        <v>32.700000000000003</v>
      </c>
      <c r="E14">
        <v>49</v>
      </c>
      <c r="F14" s="1" t="s">
        <v>31</v>
      </c>
      <c r="G14" s="8">
        <f t="shared" si="0"/>
        <v>3420.8256880733943</v>
      </c>
      <c r="H14" s="8" t="str">
        <f t="shared" si="1"/>
        <v>0D5D</v>
      </c>
      <c r="I14">
        <f t="shared" si="4"/>
        <v>3420.8256880733943</v>
      </c>
      <c r="J14" t="str">
        <f t="shared" ref="J14" si="22">DEC2HEX(ROUND(I14,0),4)</f>
        <v>0D5D</v>
      </c>
      <c r="K14" t="str">
        <f t="shared" si="3"/>
        <v>0D60</v>
      </c>
      <c r="L14">
        <f t="shared" si="6"/>
        <v>-3</v>
      </c>
      <c r="N14">
        <f t="shared" si="7"/>
        <v>3421</v>
      </c>
      <c r="O14">
        <f t="shared" si="8"/>
        <v>3424</v>
      </c>
      <c r="R14" t="str">
        <f t="shared" si="9"/>
        <v xml:space="preserve">   dw $01FC      ;A3</v>
      </c>
      <c r="S14" t="str">
        <f t="shared" si="10"/>
        <v xml:space="preserve">   dw $0D5D      ;C5</v>
      </c>
      <c r="T14" t="str">
        <f t="shared" si="11"/>
        <v xml:space="preserve">      dw -3        ;  C5</v>
      </c>
    </row>
    <row r="15" spans="1:20" ht="23.25" x14ac:dyDescent="0.25">
      <c r="B15">
        <v>2</v>
      </c>
      <c r="C15" s="1" t="s">
        <v>92</v>
      </c>
      <c r="D15" s="1">
        <v>34.65</v>
      </c>
      <c r="E15">
        <v>50</v>
      </c>
      <c r="F15" s="1" t="s">
        <v>32</v>
      </c>
      <c r="G15" s="8">
        <f t="shared" si="0"/>
        <v>3228.3116883116886</v>
      </c>
      <c r="H15" s="8" t="str">
        <f t="shared" si="1"/>
        <v>0C9C</v>
      </c>
      <c r="I15">
        <f t="shared" si="4"/>
        <v>3228.3116883116886</v>
      </c>
      <c r="J15" t="str">
        <f t="shared" ref="J15" si="23">DEC2HEX(ROUND(I15,0),4)</f>
        <v>0C9C</v>
      </c>
      <c r="K15" t="str">
        <f t="shared" si="3"/>
        <v>0CA0</v>
      </c>
      <c r="L15">
        <f t="shared" si="6"/>
        <v>-4</v>
      </c>
      <c r="N15">
        <f t="shared" si="7"/>
        <v>3228</v>
      </c>
      <c r="O15">
        <f t="shared" si="8"/>
        <v>3232</v>
      </c>
      <c r="R15" t="str">
        <f t="shared" si="9"/>
        <v xml:space="preserve">   dw $01E0      ; A#3/Bb3 </v>
      </c>
      <c r="S15" t="str">
        <f t="shared" si="10"/>
        <v xml:space="preserve">   dw $0C9C      ; C#5/Db5 </v>
      </c>
      <c r="T15" t="str">
        <f t="shared" si="11"/>
        <v xml:space="preserve">      dw -4        ;   C#5/Db5 </v>
      </c>
    </row>
    <row r="16" spans="1:20" ht="20.25" x14ac:dyDescent="0.25">
      <c r="B16">
        <v>3</v>
      </c>
      <c r="C16" s="1" t="s">
        <v>93</v>
      </c>
      <c r="D16" s="1">
        <v>36.71</v>
      </c>
      <c r="E16">
        <v>51</v>
      </c>
      <c r="F16" s="1" t="s">
        <v>33</v>
      </c>
      <c r="G16" s="8">
        <f t="shared" si="0"/>
        <v>3047.1533642059385</v>
      </c>
      <c r="H16" s="8" t="str">
        <f t="shared" si="1"/>
        <v>0BE7</v>
      </c>
      <c r="I16">
        <f t="shared" si="4"/>
        <v>3047.1533642059385</v>
      </c>
      <c r="J16" t="str">
        <f t="shared" ref="J16" si="24">DEC2HEX(ROUND(I16,0),4)</f>
        <v>0BE7</v>
      </c>
      <c r="K16" t="str">
        <f t="shared" si="3"/>
        <v>0BE0</v>
      </c>
      <c r="L16">
        <f t="shared" si="6"/>
        <v>7</v>
      </c>
      <c r="N16">
        <f t="shared" si="7"/>
        <v>3047</v>
      </c>
      <c r="O16">
        <f t="shared" si="8"/>
        <v>3040</v>
      </c>
      <c r="R16" t="str">
        <f t="shared" si="9"/>
        <v xml:space="preserve">   dw $01C5      ;B3</v>
      </c>
      <c r="S16" t="str">
        <f t="shared" si="10"/>
        <v xml:space="preserve">   dw $0BE7      ;D5</v>
      </c>
      <c r="T16" t="str">
        <f t="shared" si="11"/>
        <v xml:space="preserve">      dw 7        ;  D5</v>
      </c>
    </row>
    <row r="17" spans="2:20" ht="23.25" x14ac:dyDescent="0.25">
      <c r="B17">
        <v>4</v>
      </c>
      <c r="C17" s="1" t="s">
        <v>94</v>
      </c>
      <c r="D17" s="1">
        <v>38.89</v>
      </c>
      <c r="E17">
        <v>52</v>
      </c>
      <c r="F17" s="1" t="s">
        <v>34</v>
      </c>
      <c r="G17" s="8">
        <f t="shared" si="0"/>
        <v>2876.3435330419129</v>
      </c>
      <c r="H17" s="8" t="str">
        <f t="shared" si="1"/>
        <v>0B3C</v>
      </c>
      <c r="I17">
        <f t="shared" si="4"/>
        <v>2876.3435330419129</v>
      </c>
      <c r="J17" t="str">
        <f t="shared" ref="J17" si="25">DEC2HEX(ROUND(I17,0),4)</f>
        <v>0B3C</v>
      </c>
      <c r="K17" t="str">
        <f t="shared" si="3"/>
        <v>0B40</v>
      </c>
      <c r="L17">
        <f t="shared" si="6"/>
        <v>-4</v>
      </c>
      <c r="N17">
        <f t="shared" si="7"/>
        <v>2876</v>
      </c>
      <c r="O17">
        <f t="shared" si="8"/>
        <v>2880</v>
      </c>
      <c r="R17" t="str">
        <f t="shared" si="9"/>
        <v xml:space="preserve">   dw $01AC      ;C4</v>
      </c>
      <c r="S17" t="str">
        <f t="shared" si="10"/>
        <v xml:space="preserve">   dw $0B3C      ; D#5/Eb5 </v>
      </c>
      <c r="T17" t="str">
        <f t="shared" si="11"/>
        <v xml:space="preserve">      dw -4        ;   D#5/Eb5 </v>
      </c>
    </row>
    <row r="18" spans="2:20" ht="20.25" x14ac:dyDescent="0.25">
      <c r="B18">
        <v>5</v>
      </c>
      <c r="C18" s="1" t="s">
        <v>95</v>
      </c>
      <c r="D18" s="1">
        <v>41.2</v>
      </c>
      <c r="E18">
        <v>53</v>
      </c>
      <c r="F18" s="1" t="s">
        <v>35</v>
      </c>
      <c r="G18" s="8">
        <f t="shared" si="0"/>
        <v>2715.0728155339802</v>
      </c>
      <c r="H18" s="8" t="str">
        <f t="shared" si="1"/>
        <v>0A9B</v>
      </c>
      <c r="I18">
        <f t="shared" si="4"/>
        <v>2715.0728155339802</v>
      </c>
      <c r="J18" t="str">
        <f t="shared" ref="J18" si="26">DEC2HEX(ROUND(I18,0),4)</f>
        <v>0A9B</v>
      </c>
      <c r="K18" t="str">
        <f t="shared" si="3"/>
        <v>0AA0</v>
      </c>
      <c r="L18">
        <f t="shared" si="6"/>
        <v>-5</v>
      </c>
      <c r="N18">
        <f t="shared" si="7"/>
        <v>2715</v>
      </c>
      <c r="O18">
        <f t="shared" si="8"/>
        <v>2720</v>
      </c>
      <c r="R18" t="str">
        <f t="shared" si="9"/>
        <v xml:space="preserve">   dw $0194      ; C#4/Db4 </v>
      </c>
      <c r="S18" t="str">
        <f t="shared" si="10"/>
        <v xml:space="preserve">   dw $0A9B      ;E5</v>
      </c>
      <c r="T18" t="str">
        <f t="shared" si="11"/>
        <v xml:space="preserve">      dw -5        ;  E5</v>
      </c>
    </row>
    <row r="19" spans="2:20" ht="20.25" x14ac:dyDescent="0.25">
      <c r="B19">
        <v>6</v>
      </c>
      <c r="C19" s="1" t="s">
        <v>96</v>
      </c>
      <c r="D19" s="1">
        <v>43.65</v>
      </c>
      <c r="E19">
        <v>54</v>
      </c>
      <c r="F19" s="1" t="s">
        <v>36</v>
      </c>
      <c r="G19" s="8">
        <f t="shared" si="0"/>
        <v>2562.680412371134</v>
      </c>
      <c r="H19" s="8" t="str">
        <f t="shared" si="1"/>
        <v>0A03</v>
      </c>
      <c r="I19">
        <f t="shared" si="4"/>
        <v>2562.680412371134</v>
      </c>
      <c r="J19" t="str">
        <f t="shared" ref="J19" si="27">DEC2HEX(ROUND(I19,0),4)</f>
        <v>0A03</v>
      </c>
      <c r="K19" t="str">
        <f t="shared" si="3"/>
        <v>0A00</v>
      </c>
      <c r="L19">
        <f t="shared" si="6"/>
        <v>3</v>
      </c>
      <c r="N19">
        <f t="shared" si="7"/>
        <v>2563</v>
      </c>
      <c r="O19">
        <f t="shared" si="8"/>
        <v>2560</v>
      </c>
      <c r="R19" t="str">
        <f t="shared" si="9"/>
        <v xml:space="preserve">   dw $017D      ;D4</v>
      </c>
      <c r="S19" t="str">
        <f t="shared" si="10"/>
        <v xml:space="preserve">   dw $0A03      ;F5</v>
      </c>
      <c r="T19" t="str">
        <f t="shared" si="11"/>
        <v xml:space="preserve">      dw 3        ;  F5</v>
      </c>
    </row>
    <row r="20" spans="2:20" ht="23.25" x14ac:dyDescent="0.25">
      <c r="B20">
        <v>7</v>
      </c>
      <c r="C20" s="1" t="s">
        <v>97</v>
      </c>
      <c r="D20" s="1">
        <v>46.25</v>
      </c>
      <c r="E20">
        <v>55</v>
      </c>
      <c r="F20" s="1" t="s">
        <v>37</v>
      </c>
      <c r="G20" s="8">
        <f t="shared" si="0"/>
        <v>2418.6162162162163</v>
      </c>
      <c r="H20" s="8" t="str">
        <f t="shared" si="1"/>
        <v>0973</v>
      </c>
      <c r="I20">
        <f t="shared" si="4"/>
        <v>2418.6162162162163</v>
      </c>
      <c r="J20" t="str">
        <f t="shared" ref="J20" si="28">DEC2HEX(ROUND(I20,0),4)</f>
        <v>0973</v>
      </c>
      <c r="K20" t="str">
        <f t="shared" si="3"/>
        <v>0970</v>
      </c>
      <c r="L20">
        <f t="shared" si="6"/>
        <v>3</v>
      </c>
      <c r="N20">
        <f t="shared" si="7"/>
        <v>2419</v>
      </c>
      <c r="O20">
        <f t="shared" si="8"/>
        <v>2416</v>
      </c>
      <c r="R20" t="str">
        <f t="shared" si="9"/>
        <v xml:space="preserve">   dw $0168      ; D#4/Eb4 </v>
      </c>
      <c r="S20" t="str">
        <f t="shared" si="10"/>
        <v xml:space="preserve">   dw $0973      ; F#5/Gb5 </v>
      </c>
      <c r="T20" t="str">
        <f t="shared" si="11"/>
        <v xml:space="preserve">      dw 3        ;   F#5/Gb5 </v>
      </c>
    </row>
    <row r="21" spans="2:20" ht="20.25" x14ac:dyDescent="0.25">
      <c r="B21">
        <v>8</v>
      </c>
      <c r="C21" s="1" t="s">
        <v>98</v>
      </c>
      <c r="D21" s="1">
        <v>49</v>
      </c>
      <c r="E21">
        <v>56</v>
      </c>
      <c r="F21" s="1" t="s">
        <v>38</v>
      </c>
      <c r="G21" s="8">
        <f t="shared" si="0"/>
        <v>2282.8775510204082</v>
      </c>
      <c r="H21" s="8" t="str">
        <f t="shared" si="1"/>
        <v>08EB</v>
      </c>
      <c r="I21">
        <f t="shared" si="4"/>
        <v>2282.8775510204082</v>
      </c>
      <c r="J21" t="str">
        <f t="shared" ref="J21" si="29">DEC2HEX(ROUND(I21,0),4)</f>
        <v>08EB</v>
      </c>
      <c r="K21" t="str">
        <f t="shared" si="3"/>
        <v>08F0</v>
      </c>
      <c r="L21">
        <f t="shared" si="6"/>
        <v>-5</v>
      </c>
      <c r="N21">
        <f t="shared" si="7"/>
        <v>2283</v>
      </c>
      <c r="O21">
        <f t="shared" si="8"/>
        <v>2288</v>
      </c>
      <c r="R21" t="str">
        <f t="shared" si="9"/>
        <v xml:space="preserve">   dw $0153      ;E4</v>
      </c>
      <c r="S21" t="str">
        <f t="shared" si="10"/>
        <v xml:space="preserve">   dw $08EB      ;G5</v>
      </c>
      <c r="T21" t="str">
        <f t="shared" si="11"/>
        <v xml:space="preserve">      dw -5        ;  G5</v>
      </c>
    </row>
    <row r="22" spans="2:20" ht="23.25" x14ac:dyDescent="0.25">
      <c r="B22">
        <v>9</v>
      </c>
      <c r="C22" s="1" t="s">
        <v>99</v>
      </c>
      <c r="D22" s="1">
        <v>51.91</v>
      </c>
      <c r="E22">
        <v>57</v>
      </c>
      <c r="F22" s="1" t="s">
        <v>39</v>
      </c>
      <c r="G22" s="8">
        <f t="shared" si="0"/>
        <v>2154.9027162396455</v>
      </c>
      <c r="H22" s="8" t="str">
        <f t="shared" si="1"/>
        <v>086B</v>
      </c>
      <c r="I22">
        <f t="shared" si="4"/>
        <v>2154.9027162396455</v>
      </c>
      <c r="J22" t="str">
        <f t="shared" ref="J22" si="30">DEC2HEX(ROUND(I22,0),4)</f>
        <v>086B</v>
      </c>
      <c r="K22" t="str">
        <f t="shared" si="3"/>
        <v>0870</v>
      </c>
      <c r="L22">
        <f t="shared" si="6"/>
        <v>-5</v>
      </c>
      <c r="N22">
        <f t="shared" si="7"/>
        <v>2155</v>
      </c>
      <c r="O22">
        <f t="shared" si="8"/>
        <v>2160</v>
      </c>
      <c r="R22" t="str">
        <f t="shared" si="9"/>
        <v xml:space="preserve">   dw $0140      ;F4</v>
      </c>
      <c r="S22" t="str">
        <f t="shared" si="10"/>
        <v xml:space="preserve">   dw $086B      ; G#5/Ab5 </v>
      </c>
      <c r="T22" t="str">
        <f t="shared" si="11"/>
        <v xml:space="preserve">      dw -5        ;   G#5/Ab5 </v>
      </c>
    </row>
    <row r="23" spans="2:20" ht="20.25" x14ac:dyDescent="0.25">
      <c r="B23">
        <v>10</v>
      </c>
      <c r="C23" s="1" t="s">
        <v>100</v>
      </c>
      <c r="D23" s="1">
        <v>55</v>
      </c>
      <c r="E23">
        <v>58</v>
      </c>
      <c r="F23" s="1" t="s">
        <v>40</v>
      </c>
      <c r="G23" s="8">
        <f t="shared" si="0"/>
        <v>2033.8363636363636</v>
      </c>
      <c r="H23" s="8" t="str">
        <f t="shared" si="1"/>
        <v>07F2</v>
      </c>
      <c r="I23">
        <f t="shared" si="4"/>
        <v>2033.8363636363636</v>
      </c>
      <c r="J23" t="str">
        <f t="shared" ref="J23" si="31">DEC2HEX(ROUND(I23,0),4)</f>
        <v>07F2</v>
      </c>
      <c r="K23" t="str">
        <f t="shared" si="3"/>
        <v>07F0</v>
      </c>
      <c r="L23">
        <f t="shared" si="6"/>
        <v>2</v>
      </c>
      <c r="N23">
        <f t="shared" si="7"/>
        <v>2034</v>
      </c>
      <c r="O23">
        <f t="shared" si="8"/>
        <v>2032</v>
      </c>
      <c r="R23" t="str">
        <f t="shared" si="9"/>
        <v xml:space="preserve">   dw $012E      ; F#4/Gb4 </v>
      </c>
      <c r="S23" t="str">
        <f t="shared" si="10"/>
        <v xml:space="preserve">   dw $07F2      ;A5</v>
      </c>
      <c r="T23" t="str">
        <f t="shared" si="11"/>
        <v xml:space="preserve">      dw 2        ;  A5</v>
      </c>
    </row>
    <row r="24" spans="2:20" ht="23.25" x14ac:dyDescent="0.25">
      <c r="B24">
        <v>11</v>
      </c>
      <c r="C24" s="1" t="s">
        <v>101</v>
      </c>
      <c r="D24" s="1">
        <v>58.27</v>
      </c>
      <c r="E24">
        <v>59</v>
      </c>
      <c r="F24" s="1" t="s">
        <v>41</v>
      </c>
      <c r="G24" s="8">
        <f t="shared" si="0"/>
        <v>1919.7013900806589</v>
      </c>
      <c r="H24" s="8" t="str">
        <f t="shared" si="1"/>
        <v>0780</v>
      </c>
      <c r="I24">
        <f t="shared" si="4"/>
        <v>1919.7013900806589</v>
      </c>
      <c r="J24" t="str">
        <f t="shared" ref="J24" si="32">DEC2HEX(ROUND(I24,0),4)</f>
        <v>0780</v>
      </c>
      <c r="K24" t="str">
        <f t="shared" si="3"/>
        <v>0780</v>
      </c>
      <c r="L24">
        <f t="shared" si="6"/>
        <v>0</v>
      </c>
      <c r="N24">
        <f t="shared" si="7"/>
        <v>1920</v>
      </c>
      <c r="O24">
        <f t="shared" si="8"/>
        <v>1920</v>
      </c>
      <c r="R24" t="str">
        <f t="shared" si="9"/>
        <v xml:space="preserve">   dw $011D      ;G4</v>
      </c>
      <c r="S24" t="str">
        <f t="shared" si="10"/>
        <v xml:space="preserve">   dw $0780      ; A#5/Bb5 </v>
      </c>
      <c r="T24" t="str">
        <f t="shared" si="11"/>
        <v xml:space="preserve">      dw 0        ;   A#5/Bb5 </v>
      </c>
    </row>
    <row r="25" spans="2:20" ht="20.25" x14ac:dyDescent="0.25">
      <c r="B25">
        <v>12</v>
      </c>
      <c r="C25" s="1" t="s">
        <v>102</v>
      </c>
      <c r="D25" s="1">
        <v>61.74</v>
      </c>
      <c r="E25">
        <v>60</v>
      </c>
      <c r="F25" s="1" t="s">
        <v>42</v>
      </c>
      <c r="G25" s="8">
        <f t="shared" si="0"/>
        <v>1811.8075801749271</v>
      </c>
      <c r="H25" s="8" t="str">
        <f t="shared" si="1"/>
        <v>0714</v>
      </c>
      <c r="I25">
        <f t="shared" si="4"/>
        <v>1811.8075801749271</v>
      </c>
      <c r="J25" t="str">
        <f t="shared" ref="J25" si="33">DEC2HEX(ROUND(I25,0),4)</f>
        <v>0714</v>
      </c>
      <c r="K25" t="str">
        <f t="shared" si="3"/>
        <v>0710</v>
      </c>
      <c r="L25">
        <f t="shared" si="6"/>
        <v>4</v>
      </c>
      <c r="N25">
        <f t="shared" si="7"/>
        <v>1812</v>
      </c>
      <c r="O25">
        <f t="shared" si="8"/>
        <v>1808</v>
      </c>
      <c r="R25" t="str">
        <f t="shared" si="9"/>
        <v xml:space="preserve">   dw $010D      ; G#4/Ab4 </v>
      </c>
      <c r="S25" t="str">
        <f t="shared" si="10"/>
        <v xml:space="preserve">   dw $0714      ;B5</v>
      </c>
      <c r="T25" t="str">
        <f t="shared" si="11"/>
        <v xml:space="preserve">      dw 4        ;  B5</v>
      </c>
    </row>
    <row r="26" spans="2:20" ht="20.25" x14ac:dyDescent="0.25">
      <c r="B26">
        <v>13</v>
      </c>
      <c r="C26" s="1" t="s">
        <v>103</v>
      </c>
      <c r="D26" s="1">
        <v>65.41</v>
      </c>
      <c r="E26">
        <v>61</v>
      </c>
      <c r="F26" s="1" t="s">
        <v>43</v>
      </c>
      <c r="G26" s="8">
        <f t="shared" si="0"/>
        <v>1710.1513530041279</v>
      </c>
      <c r="H26" s="8" t="str">
        <f t="shared" si="1"/>
        <v>06AE</v>
      </c>
      <c r="I26">
        <f t="shared" si="4"/>
        <v>1710.1513530041279</v>
      </c>
      <c r="J26" t="str">
        <f t="shared" ref="J26" si="34">DEC2HEX(ROUND(I26,0),4)</f>
        <v>06AE</v>
      </c>
      <c r="K26" t="str">
        <f t="shared" si="3"/>
        <v>06B0</v>
      </c>
      <c r="L26">
        <f t="shared" si="6"/>
        <v>-2</v>
      </c>
      <c r="N26">
        <f t="shared" si="7"/>
        <v>1710</v>
      </c>
      <c r="O26">
        <f t="shared" si="8"/>
        <v>1712</v>
      </c>
      <c r="R26" t="str">
        <f t="shared" si="9"/>
        <v xml:space="preserve">   dw $00FE      ;A4</v>
      </c>
      <c r="S26" t="str">
        <f t="shared" si="10"/>
        <v xml:space="preserve">   dw $06AE      ;C6</v>
      </c>
      <c r="T26" t="str">
        <f t="shared" si="11"/>
        <v xml:space="preserve">      dw -2        ;  C6</v>
      </c>
    </row>
    <row r="27" spans="2:20" ht="23.25" x14ac:dyDescent="0.25">
      <c r="B27">
        <v>14</v>
      </c>
      <c r="C27" s="1" t="s">
        <v>104</v>
      </c>
      <c r="D27" s="1">
        <v>69.3</v>
      </c>
      <c r="E27">
        <v>62</v>
      </c>
      <c r="F27" s="1" t="s">
        <v>44</v>
      </c>
      <c r="G27" s="8">
        <f t="shared" si="0"/>
        <v>1614.1558441558443</v>
      </c>
      <c r="H27" s="8" t="str">
        <f t="shared" si="1"/>
        <v>064E</v>
      </c>
      <c r="I27">
        <f t="shared" si="4"/>
        <v>1614.1558441558443</v>
      </c>
      <c r="J27" t="str">
        <f t="shared" ref="J27" si="35">DEC2HEX(ROUND(I27,0),4)</f>
        <v>064E</v>
      </c>
      <c r="K27" t="str">
        <f t="shared" si="3"/>
        <v>0650</v>
      </c>
      <c r="L27">
        <f t="shared" si="6"/>
        <v>-2</v>
      </c>
      <c r="N27">
        <f t="shared" si="7"/>
        <v>1614</v>
      </c>
      <c r="O27">
        <f t="shared" si="8"/>
        <v>1616</v>
      </c>
      <c r="R27" t="str">
        <f t="shared" si="9"/>
        <v xml:space="preserve">   dw $00F0      ; A#4/Bb4 </v>
      </c>
      <c r="S27" t="str">
        <f t="shared" si="10"/>
        <v xml:space="preserve">   dw $064E      ; C#6/Db6 </v>
      </c>
      <c r="T27" t="str">
        <f t="shared" si="11"/>
        <v xml:space="preserve">      dw -2        ;   C#6/Db6 </v>
      </c>
    </row>
    <row r="28" spans="2:20" ht="20.25" x14ac:dyDescent="0.25">
      <c r="B28">
        <v>15</v>
      </c>
      <c r="C28" s="1" t="s">
        <v>105</v>
      </c>
      <c r="D28" s="1">
        <v>73.42</v>
      </c>
      <c r="E28">
        <v>63</v>
      </c>
      <c r="F28" s="1" t="s">
        <v>45</v>
      </c>
      <c r="G28" s="8">
        <f t="shared" si="0"/>
        <v>1523.5766821029692</v>
      </c>
      <c r="H28" s="8" t="str">
        <f t="shared" si="1"/>
        <v>05F4</v>
      </c>
      <c r="I28">
        <f t="shared" si="4"/>
        <v>1523.5766821029692</v>
      </c>
      <c r="J28" t="str">
        <f t="shared" ref="J28" si="36">DEC2HEX(ROUND(I28,0),4)</f>
        <v>05F4</v>
      </c>
      <c r="K28" t="str">
        <f t="shared" si="3"/>
        <v>05F0</v>
      </c>
      <c r="L28">
        <f t="shared" si="6"/>
        <v>4</v>
      </c>
      <c r="N28">
        <f t="shared" si="7"/>
        <v>1524</v>
      </c>
      <c r="O28">
        <f t="shared" si="8"/>
        <v>1520</v>
      </c>
      <c r="R28" t="str">
        <f t="shared" si="9"/>
        <v xml:space="preserve">   dw $00E2      ;B4</v>
      </c>
      <c r="S28" t="str">
        <f t="shared" si="10"/>
        <v xml:space="preserve">   dw $05F4      ;D6</v>
      </c>
      <c r="T28" t="str">
        <f t="shared" si="11"/>
        <v xml:space="preserve">      dw 4        ;  D6</v>
      </c>
    </row>
    <row r="29" spans="2:20" ht="23.25" x14ac:dyDescent="0.25">
      <c r="B29">
        <v>16</v>
      </c>
      <c r="C29" s="1" t="s">
        <v>106</v>
      </c>
      <c r="D29" s="1">
        <v>77.78</v>
      </c>
      <c r="E29">
        <v>64</v>
      </c>
      <c r="F29" s="1" t="s">
        <v>46</v>
      </c>
      <c r="G29" s="8">
        <f t="shared" si="0"/>
        <v>1438.1717665209565</v>
      </c>
      <c r="H29" s="8" t="str">
        <f t="shared" si="1"/>
        <v>059E</v>
      </c>
      <c r="I29">
        <f t="shared" si="4"/>
        <v>1438.1717665209565</v>
      </c>
      <c r="J29" t="str">
        <f t="shared" ref="J29" si="37">DEC2HEX(ROUND(I29,0),4)</f>
        <v>059E</v>
      </c>
      <c r="K29" t="str">
        <f t="shared" si="3"/>
        <v>05A0</v>
      </c>
      <c r="L29">
        <f t="shared" si="6"/>
        <v>-2</v>
      </c>
      <c r="N29">
        <f t="shared" si="7"/>
        <v>1438</v>
      </c>
      <c r="O29">
        <f t="shared" si="8"/>
        <v>1440</v>
      </c>
      <c r="R29" t="str">
        <f t="shared" si="9"/>
        <v xml:space="preserve">   dw $00D6      ;C5</v>
      </c>
      <c r="S29" t="str">
        <f t="shared" si="10"/>
        <v xml:space="preserve">   dw $059E      ; D#6/Eb6 </v>
      </c>
      <c r="T29" t="str">
        <f t="shared" si="11"/>
        <v xml:space="preserve">      dw -2        ;   D#6/Eb6 </v>
      </c>
    </row>
    <row r="30" spans="2:20" ht="20.25" x14ac:dyDescent="0.25">
      <c r="B30">
        <v>17</v>
      </c>
      <c r="C30" s="1" t="s">
        <v>107</v>
      </c>
      <c r="D30" s="1">
        <v>82.41</v>
      </c>
      <c r="E30">
        <v>65</v>
      </c>
      <c r="F30" s="1" t="s">
        <v>47</v>
      </c>
      <c r="G30" s="8">
        <f t="shared" si="0"/>
        <v>1357.371678194394</v>
      </c>
      <c r="H30" s="8" t="str">
        <f t="shared" si="1"/>
        <v>054D</v>
      </c>
      <c r="I30">
        <f t="shared" si="4"/>
        <v>1357.371678194394</v>
      </c>
      <c r="J30" t="str">
        <f t="shared" ref="J30" si="38">DEC2HEX(ROUND(I30,0),4)</f>
        <v>054D</v>
      </c>
      <c r="K30" t="str">
        <f t="shared" si="3"/>
        <v>0550</v>
      </c>
      <c r="L30">
        <f t="shared" si="6"/>
        <v>-3</v>
      </c>
      <c r="N30">
        <f t="shared" si="7"/>
        <v>1357</v>
      </c>
      <c r="O30">
        <f t="shared" si="8"/>
        <v>1360</v>
      </c>
      <c r="R30" t="str">
        <f t="shared" si="9"/>
        <v xml:space="preserve">   dw $00CA      ; C#5/Db5 </v>
      </c>
      <c r="S30" t="str">
        <f t="shared" si="10"/>
        <v xml:space="preserve">   dw $054D      ;E6</v>
      </c>
      <c r="T30" t="str">
        <f t="shared" si="11"/>
        <v xml:space="preserve">      dw -3        ;  E6</v>
      </c>
    </row>
    <row r="31" spans="2:20" ht="20.25" x14ac:dyDescent="0.25">
      <c r="B31">
        <v>18</v>
      </c>
      <c r="C31" s="1" t="s">
        <v>108</v>
      </c>
      <c r="D31" s="1">
        <v>87.31</v>
      </c>
      <c r="E31">
        <v>66</v>
      </c>
      <c r="F31" s="1" t="s">
        <v>48</v>
      </c>
      <c r="G31" s="8">
        <f t="shared" si="0"/>
        <v>1281.1934486313137</v>
      </c>
      <c r="H31" s="8" t="str">
        <f t="shared" si="1"/>
        <v>0501</v>
      </c>
      <c r="I31">
        <f t="shared" si="4"/>
        <v>1281.1934486313137</v>
      </c>
      <c r="J31" t="str">
        <f t="shared" ref="J31" si="39">DEC2HEX(ROUND(I31,0),4)</f>
        <v>0501</v>
      </c>
      <c r="K31" t="str">
        <f t="shared" si="3"/>
        <v>0500</v>
      </c>
      <c r="L31">
        <f t="shared" si="6"/>
        <v>1</v>
      </c>
      <c r="N31">
        <f t="shared" si="7"/>
        <v>1281</v>
      </c>
      <c r="O31">
        <f t="shared" si="8"/>
        <v>1280</v>
      </c>
      <c r="R31" t="str">
        <f t="shared" si="9"/>
        <v xml:space="preserve">   dw $00BE      ;D5</v>
      </c>
      <c r="S31" t="str">
        <f t="shared" si="10"/>
        <v xml:space="preserve">   dw $0501      ;F6</v>
      </c>
      <c r="T31" t="str">
        <f t="shared" si="11"/>
        <v xml:space="preserve">      dw 1        ;  F6</v>
      </c>
    </row>
    <row r="32" spans="2:20" ht="23.25" x14ac:dyDescent="0.25">
      <c r="B32">
        <v>19</v>
      </c>
      <c r="C32" s="1" t="s">
        <v>109</v>
      </c>
      <c r="D32" s="1">
        <v>92.5</v>
      </c>
      <c r="E32">
        <v>67</v>
      </c>
      <c r="F32" s="1" t="s">
        <v>49</v>
      </c>
      <c r="G32" s="8">
        <f t="shared" si="0"/>
        <v>1209.3081081081082</v>
      </c>
      <c r="H32" s="8" t="str">
        <f t="shared" si="1"/>
        <v>04B9</v>
      </c>
      <c r="I32">
        <f t="shared" si="4"/>
        <v>1209.3081081081082</v>
      </c>
      <c r="J32" t="str">
        <f t="shared" ref="J32" si="40">DEC2HEX(ROUND(I32,0),4)</f>
        <v>04B9</v>
      </c>
      <c r="K32" t="str">
        <f t="shared" si="3"/>
        <v>04C0</v>
      </c>
      <c r="L32">
        <f t="shared" si="6"/>
        <v>-7</v>
      </c>
      <c r="N32">
        <f t="shared" si="7"/>
        <v>1209</v>
      </c>
      <c r="O32">
        <f t="shared" si="8"/>
        <v>1216</v>
      </c>
      <c r="R32" t="str">
        <f t="shared" si="9"/>
        <v xml:space="preserve">   dw $00B4      ; D#5/Eb5 </v>
      </c>
      <c r="S32" t="str">
        <f t="shared" si="10"/>
        <v xml:space="preserve">   dw $04B9      ; F#6/Gb6 </v>
      </c>
      <c r="T32" t="str">
        <f t="shared" si="11"/>
        <v xml:space="preserve">      dw -7        ;   F#6/Gb6 </v>
      </c>
    </row>
    <row r="33" spans="2:20" ht="20.25" x14ac:dyDescent="0.25">
      <c r="B33">
        <v>20</v>
      </c>
      <c r="C33" s="1" t="s">
        <v>110</v>
      </c>
      <c r="D33" s="1">
        <v>98</v>
      </c>
      <c r="E33">
        <v>68</v>
      </c>
      <c r="F33" s="1" t="s">
        <v>50</v>
      </c>
      <c r="G33" s="8">
        <f t="shared" si="0"/>
        <v>1141.4387755102041</v>
      </c>
      <c r="H33" s="8" t="str">
        <f t="shared" si="1"/>
        <v>0475</v>
      </c>
      <c r="I33">
        <f t="shared" si="4"/>
        <v>1141.4387755102041</v>
      </c>
      <c r="J33" t="str">
        <f t="shared" ref="J33" si="41">DEC2HEX(ROUND(I33,0),4)</f>
        <v>0475</v>
      </c>
      <c r="K33" t="str">
        <f t="shared" si="3"/>
        <v>0470</v>
      </c>
      <c r="L33">
        <f t="shared" si="6"/>
        <v>5</v>
      </c>
      <c r="N33">
        <f t="shared" si="7"/>
        <v>1141</v>
      </c>
      <c r="O33">
        <f t="shared" si="8"/>
        <v>1136</v>
      </c>
      <c r="R33" t="str">
        <f t="shared" si="9"/>
        <v xml:space="preserve">   dw $00AA      ;E5</v>
      </c>
      <c r="S33" t="str">
        <f t="shared" si="10"/>
        <v xml:space="preserve">   dw $0475      ;G6</v>
      </c>
      <c r="T33" t="str">
        <f t="shared" si="11"/>
        <v xml:space="preserve">      dw 5        ;  G6</v>
      </c>
    </row>
    <row r="34" spans="2:20" ht="23.25" x14ac:dyDescent="0.25">
      <c r="B34">
        <v>21</v>
      </c>
      <c r="C34" s="1" t="s">
        <v>111</v>
      </c>
      <c r="D34" s="1">
        <v>103.83</v>
      </c>
      <c r="E34">
        <v>69</v>
      </c>
      <c r="F34" s="1" t="s">
        <v>51</v>
      </c>
      <c r="G34" s="8">
        <f t="shared" ref="G34:G65" si="42">$A$2/D34</f>
        <v>1077.3475874024848</v>
      </c>
      <c r="H34" s="8" t="str">
        <f t="shared" si="1"/>
        <v>0435</v>
      </c>
      <c r="I34">
        <f t="shared" si="4"/>
        <v>1077.3475874024848</v>
      </c>
      <c r="J34" t="str">
        <f t="shared" ref="J34" si="43">DEC2HEX(ROUND(I34,0),4)</f>
        <v>0435</v>
      </c>
      <c r="K34" t="str">
        <f t="shared" si="3"/>
        <v>0430</v>
      </c>
      <c r="L34">
        <f t="shared" si="6"/>
        <v>5</v>
      </c>
      <c r="N34">
        <f t="shared" si="7"/>
        <v>1077</v>
      </c>
      <c r="O34">
        <f t="shared" si="8"/>
        <v>1072</v>
      </c>
      <c r="R34" t="str">
        <f t="shared" si="9"/>
        <v xml:space="preserve">   dw $00A0      ;F5</v>
      </c>
      <c r="S34" t="str">
        <f t="shared" si="10"/>
        <v xml:space="preserve">   dw $0435      ; G#6/Ab6 </v>
      </c>
      <c r="T34" t="str">
        <f t="shared" si="11"/>
        <v xml:space="preserve">      dw 5        ;   G#6/Ab6 </v>
      </c>
    </row>
    <row r="35" spans="2:20" ht="20.25" x14ac:dyDescent="0.25">
      <c r="B35">
        <v>22</v>
      </c>
      <c r="C35" s="1" t="s">
        <v>4</v>
      </c>
      <c r="D35" s="1">
        <v>110</v>
      </c>
      <c r="E35">
        <v>70</v>
      </c>
      <c r="F35" s="1" t="s">
        <v>52</v>
      </c>
      <c r="G35">
        <f t="shared" si="42"/>
        <v>1016.9181818181818</v>
      </c>
      <c r="H35" t="str">
        <f>DEC2HEX(ROUND(G35,0),4)</f>
        <v>03F9</v>
      </c>
      <c r="I35">
        <f t="shared" si="4"/>
        <v>1016.9181818181818</v>
      </c>
      <c r="J35" t="str">
        <f t="shared" ref="J35" si="44">DEC2HEX(ROUND(I35,0),4)</f>
        <v>03F9</v>
      </c>
      <c r="K35" t="str">
        <f t="shared" si="3"/>
        <v>0400</v>
      </c>
      <c r="L35">
        <f t="shared" si="6"/>
        <v>-7</v>
      </c>
      <c r="N35">
        <f t="shared" si="7"/>
        <v>1017</v>
      </c>
      <c r="O35">
        <f t="shared" si="8"/>
        <v>1024</v>
      </c>
      <c r="R35" t="str">
        <f t="shared" si="9"/>
        <v xml:space="preserve">   dw $0097      ; F#5/Gb5 </v>
      </c>
      <c r="S35" t="str">
        <f t="shared" si="10"/>
        <v xml:space="preserve">   dw $03F9      ;A6</v>
      </c>
      <c r="T35" t="str">
        <f t="shared" si="11"/>
        <v xml:space="preserve">      dw -7        ;  A6</v>
      </c>
    </row>
    <row r="36" spans="2:20" ht="23.25" x14ac:dyDescent="0.25">
      <c r="B36">
        <v>23</v>
      </c>
      <c r="C36" s="1" t="s">
        <v>5</v>
      </c>
      <c r="D36" s="1">
        <v>116.54</v>
      </c>
      <c r="E36">
        <v>71</v>
      </c>
      <c r="F36" s="1" t="s">
        <v>53</v>
      </c>
      <c r="G36">
        <f t="shared" si="42"/>
        <v>959.85069504032947</v>
      </c>
      <c r="H36" t="str">
        <f t="shared" ref="H36:J99" si="45">DEC2HEX(ROUND(G36,0),4)</f>
        <v>03C0</v>
      </c>
      <c r="I36">
        <f t="shared" si="4"/>
        <v>959.85069504032947</v>
      </c>
      <c r="J36" t="str">
        <f t="shared" ref="J36" si="46">DEC2HEX(ROUND(I36,0),4)</f>
        <v>03C0</v>
      </c>
      <c r="K36" t="str">
        <f t="shared" si="3"/>
        <v>03C0</v>
      </c>
      <c r="L36">
        <f t="shared" si="6"/>
        <v>0</v>
      </c>
      <c r="N36">
        <f t="shared" si="7"/>
        <v>960</v>
      </c>
      <c r="O36">
        <f t="shared" si="8"/>
        <v>960</v>
      </c>
      <c r="R36" t="str">
        <f t="shared" si="9"/>
        <v xml:space="preserve">   dw $008F      ;G5</v>
      </c>
      <c r="S36" t="str">
        <f t="shared" si="10"/>
        <v xml:space="preserve">   dw $03C0      ; A#6/Bb6 </v>
      </c>
      <c r="T36" t="str">
        <f t="shared" si="11"/>
        <v xml:space="preserve">      dw 0        ;   A#6/Bb6 </v>
      </c>
    </row>
    <row r="37" spans="2:20" ht="20.25" x14ac:dyDescent="0.25">
      <c r="B37">
        <v>24</v>
      </c>
      <c r="C37" s="1" t="s">
        <v>6</v>
      </c>
      <c r="D37" s="1">
        <v>123.47</v>
      </c>
      <c r="E37">
        <v>72</v>
      </c>
      <c r="F37" s="1" t="s">
        <v>54</v>
      </c>
      <c r="G37">
        <f t="shared" si="42"/>
        <v>905.97716044383253</v>
      </c>
      <c r="H37" t="str">
        <f t="shared" si="45"/>
        <v>038A</v>
      </c>
      <c r="I37">
        <f t="shared" si="4"/>
        <v>905.97716044383253</v>
      </c>
      <c r="J37" t="str">
        <f t="shared" ref="J37" si="47">DEC2HEX(ROUND(I37,0),4)</f>
        <v>038A</v>
      </c>
      <c r="K37" t="str">
        <f t="shared" si="3"/>
        <v>0390</v>
      </c>
      <c r="L37">
        <f t="shared" si="6"/>
        <v>-6</v>
      </c>
      <c r="N37">
        <f t="shared" si="7"/>
        <v>906</v>
      </c>
      <c r="O37">
        <f t="shared" si="8"/>
        <v>912</v>
      </c>
      <c r="R37" t="str">
        <f t="shared" si="9"/>
        <v xml:space="preserve">   dw $0087      ; G#5/Ab5 </v>
      </c>
      <c r="S37" t="str">
        <f t="shared" si="10"/>
        <v xml:space="preserve">   dw $038A      ;B6</v>
      </c>
      <c r="T37" t="str">
        <f t="shared" si="11"/>
        <v xml:space="preserve">      dw -6        ;  B6</v>
      </c>
    </row>
    <row r="38" spans="2:20" ht="20.25" x14ac:dyDescent="0.25">
      <c r="B38">
        <v>25</v>
      </c>
      <c r="C38" s="1" t="s">
        <v>7</v>
      </c>
      <c r="D38" s="1">
        <v>130.81</v>
      </c>
      <c r="E38">
        <v>73</v>
      </c>
      <c r="F38" s="1" t="s">
        <v>55</v>
      </c>
      <c r="G38">
        <f t="shared" si="42"/>
        <v>855.14104426267102</v>
      </c>
      <c r="H38" t="str">
        <f t="shared" si="45"/>
        <v>0357</v>
      </c>
      <c r="I38">
        <f t="shared" si="4"/>
        <v>855.14104426267102</v>
      </c>
      <c r="J38" t="str">
        <f t="shared" ref="J38" si="48">DEC2HEX(ROUND(I38,0),4)</f>
        <v>0357</v>
      </c>
      <c r="K38" t="str">
        <f t="shared" si="3"/>
        <v>0350</v>
      </c>
      <c r="L38">
        <f t="shared" si="6"/>
        <v>7</v>
      </c>
      <c r="N38">
        <f t="shared" si="7"/>
        <v>855</v>
      </c>
      <c r="O38">
        <f t="shared" si="8"/>
        <v>848</v>
      </c>
      <c r="R38" t="str">
        <f t="shared" si="9"/>
        <v xml:space="preserve">   dw $007F      ;A5</v>
      </c>
      <c r="S38" t="str">
        <f t="shared" si="10"/>
        <v xml:space="preserve">   dw $0357      ;C7</v>
      </c>
      <c r="T38" t="str">
        <f t="shared" si="11"/>
        <v xml:space="preserve">      dw 7        ;  C7</v>
      </c>
    </row>
    <row r="39" spans="2:20" ht="23.25" x14ac:dyDescent="0.25">
      <c r="B39">
        <v>26</v>
      </c>
      <c r="C39" s="1" t="s">
        <v>8</v>
      </c>
      <c r="D39" s="1">
        <v>138.59</v>
      </c>
      <c r="E39">
        <v>74</v>
      </c>
      <c r="F39" s="1" t="s">
        <v>56</v>
      </c>
      <c r="G39">
        <f t="shared" si="42"/>
        <v>807.13615700988521</v>
      </c>
      <c r="H39" t="str">
        <f t="shared" si="45"/>
        <v>0327</v>
      </c>
      <c r="I39">
        <f t="shared" si="4"/>
        <v>807.13615700988521</v>
      </c>
      <c r="J39" t="str">
        <f t="shared" ref="J39" si="49">DEC2HEX(ROUND(I39,0),4)</f>
        <v>0327</v>
      </c>
      <c r="K39" t="str">
        <f t="shared" si="3"/>
        <v>0320</v>
      </c>
      <c r="L39">
        <f t="shared" si="6"/>
        <v>7</v>
      </c>
      <c r="N39">
        <f t="shared" si="7"/>
        <v>807</v>
      </c>
      <c r="O39">
        <f t="shared" si="8"/>
        <v>800</v>
      </c>
      <c r="R39" t="str">
        <f t="shared" si="9"/>
        <v xml:space="preserve">   dw $0078      ; A#5/Bb5 </v>
      </c>
      <c r="S39" t="str">
        <f t="shared" si="10"/>
        <v xml:space="preserve">   dw $0327      ; C#7/Db7 </v>
      </c>
      <c r="T39" t="str">
        <f t="shared" si="11"/>
        <v xml:space="preserve">      dw 7        ;   C#7/Db7 </v>
      </c>
    </row>
    <row r="40" spans="2:20" ht="20.25" x14ac:dyDescent="0.25">
      <c r="B40">
        <v>27</v>
      </c>
      <c r="C40" s="1" t="s">
        <v>9</v>
      </c>
      <c r="D40" s="1">
        <v>146.83000000000001</v>
      </c>
      <c r="E40">
        <v>75</v>
      </c>
      <c r="F40" s="1" t="s">
        <v>57</v>
      </c>
      <c r="G40">
        <f t="shared" si="42"/>
        <v>761.84022338759098</v>
      </c>
      <c r="H40" t="str">
        <f t="shared" si="45"/>
        <v>02FA</v>
      </c>
      <c r="I40">
        <f t="shared" si="4"/>
        <v>761.84022338759098</v>
      </c>
      <c r="J40" t="str">
        <f t="shared" ref="J40" si="50">DEC2HEX(ROUND(I40,0),4)</f>
        <v>02FA</v>
      </c>
      <c r="K40" t="str">
        <f t="shared" si="3"/>
        <v>0300</v>
      </c>
      <c r="L40">
        <f t="shared" si="6"/>
        <v>-6</v>
      </c>
      <c r="N40">
        <f t="shared" si="7"/>
        <v>762</v>
      </c>
      <c r="O40">
        <f t="shared" si="8"/>
        <v>768</v>
      </c>
      <c r="R40" t="str">
        <f t="shared" si="9"/>
        <v xml:space="preserve">   dw $0071      ;B5</v>
      </c>
      <c r="S40" t="str">
        <f t="shared" si="10"/>
        <v xml:space="preserve">   dw $02FA      ;D7</v>
      </c>
      <c r="T40" t="str">
        <f t="shared" si="11"/>
        <v xml:space="preserve">      dw -6        ;  D7</v>
      </c>
    </row>
    <row r="41" spans="2:20" ht="23.25" x14ac:dyDescent="0.25">
      <c r="B41">
        <v>28</v>
      </c>
      <c r="C41" s="1" t="s">
        <v>10</v>
      </c>
      <c r="D41" s="1">
        <v>155.56</v>
      </c>
      <c r="E41">
        <v>76</v>
      </c>
      <c r="F41" s="1" t="s">
        <v>58</v>
      </c>
      <c r="G41">
        <f t="shared" si="42"/>
        <v>719.08588326047823</v>
      </c>
      <c r="H41" t="str">
        <f t="shared" si="45"/>
        <v>02CF</v>
      </c>
      <c r="I41">
        <f t="shared" si="4"/>
        <v>719.08588326047823</v>
      </c>
      <c r="J41" t="str">
        <f t="shared" ref="J41" si="51">DEC2HEX(ROUND(I41,0),4)</f>
        <v>02CF</v>
      </c>
      <c r="K41" t="str">
        <f t="shared" si="3"/>
        <v>02D0</v>
      </c>
      <c r="L41">
        <f t="shared" si="6"/>
        <v>-1</v>
      </c>
      <c r="N41">
        <f t="shared" si="7"/>
        <v>719</v>
      </c>
      <c r="O41">
        <f t="shared" si="8"/>
        <v>720</v>
      </c>
      <c r="R41" t="str">
        <f t="shared" si="9"/>
        <v xml:space="preserve">   dw $006B      ;C6</v>
      </c>
      <c r="S41" t="str">
        <f t="shared" si="10"/>
        <v xml:space="preserve">   dw $02CF      ; D#7/Eb7 </v>
      </c>
      <c r="T41" t="str">
        <f t="shared" si="11"/>
        <v xml:space="preserve">      dw -1        ;   D#7/Eb7 </v>
      </c>
    </row>
    <row r="42" spans="2:20" ht="20.25" x14ac:dyDescent="0.25">
      <c r="B42">
        <v>29</v>
      </c>
      <c r="C42" s="1" t="s">
        <v>11</v>
      </c>
      <c r="D42" s="1">
        <v>164.81</v>
      </c>
      <c r="E42">
        <v>77</v>
      </c>
      <c r="F42" s="1" t="s">
        <v>59</v>
      </c>
      <c r="G42">
        <f t="shared" si="42"/>
        <v>678.72701899156607</v>
      </c>
      <c r="H42" t="str">
        <f t="shared" si="45"/>
        <v>02A7</v>
      </c>
      <c r="I42">
        <f t="shared" si="4"/>
        <v>678.72701899156607</v>
      </c>
      <c r="J42" t="str">
        <f t="shared" ref="J42" si="52">DEC2HEX(ROUND(I42,0),4)</f>
        <v>02A7</v>
      </c>
      <c r="K42" t="str">
        <f t="shared" si="3"/>
        <v>02A0</v>
      </c>
      <c r="L42">
        <f t="shared" si="6"/>
        <v>7</v>
      </c>
      <c r="N42">
        <f t="shared" si="7"/>
        <v>679</v>
      </c>
      <c r="O42">
        <f t="shared" si="8"/>
        <v>672</v>
      </c>
      <c r="R42" t="str">
        <f t="shared" si="9"/>
        <v xml:space="preserve">   dw $0065      ; C#6/Db6 </v>
      </c>
      <c r="S42" t="str">
        <f t="shared" si="10"/>
        <v xml:space="preserve">   dw $02A7      ;E7</v>
      </c>
      <c r="T42" t="str">
        <f t="shared" si="11"/>
        <v xml:space="preserve">      dw 7        ;  E7</v>
      </c>
    </row>
    <row r="43" spans="2:20" ht="20.25" x14ac:dyDescent="0.25">
      <c r="B43">
        <v>30</v>
      </c>
      <c r="C43" s="1" t="s">
        <v>12</v>
      </c>
      <c r="D43" s="1">
        <v>174.61</v>
      </c>
      <c r="E43">
        <v>78</v>
      </c>
      <c r="F43" s="1" t="s">
        <v>60</v>
      </c>
      <c r="G43">
        <f t="shared" si="42"/>
        <v>640.63341160300092</v>
      </c>
      <c r="H43" t="str">
        <f t="shared" si="45"/>
        <v>0281</v>
      </c>
      <c r="I43">
        <f t="shared" si="4"/>
        <v>640.63341160300092</v>
      </c>
      <c r="J43" t="str">
        <f t="shared" ref="J43" si="53">DEC2HEX(ROUND(I43,0),4)</f>
        <v>0281</v>
      </c>
      <c r="K43" t="str">
        <f t="shared" si="3"/>
        <v>0280</v>
      </c>
      <c r="L43">
        <f t="shared" si="6"/>
        <v>1</v>
      </c>
      <c r="N43">
        <f t="shared" si="7"/>
        <v>641</v>
      </c>
      <c r="O43">
        <f t="shared" si="8"/>
        <v>640</v>
      </c>
      <c r="R43" t="str">
        <f t="shared" si="9"/>
        <v xml:space="preserve">   dw $005F      ;D6</v>
      </c>
      <c r="S43" t="str">
        <f t="shared" si="10"/>
        <v xml:space="preserve">   dw $0281      ;F7</v>
      </c>
      <c r="T43" t="str">
        <f t="shared" si="11"/>
        <v xml:space="preserve">      dw 1        ;  F7</v>
      </c>
    </row>
    <row r="44" spans="2:20" ht="23.25" x14ac:dyDescent="0.25">
      <c r="B44">
        <v>31</v>
      </c>
      <c r="C44" s="1" t="s">
        <v>13</v>
      </c>
      <c r="D44" s="1">
        <v>185</v>
      </c>
      <c r="E44">
        <v>79</v>
      </c>
      <c r="F44" s="1" t="s">
        <v>61</v>
      </c>
      <c r="G44">
        <f t="shared" si="42"/>
        <v>604.65405405405409</v>
      </c>
      <c r="H44" t="str">
        <f t="shared" si="45"/>
        <v>025D</v>
      </c>
      <c r="I44">
        <f t="shared" si="4"/>
        <v>604.65405405405409</v>
      </c>
      <c r="J44" t="str">
        <f t="shared" ref="J44" si="54">DEC2HEX(ROUND(I44,0),4)</f>
        <v>025D</v>
      </c>
      <c r="K44" t="str">
        <f t="shared" si="3"/>
        <v>0260</v>
      </c>
      <c r="L44">
        <f t="shared" si="6"/>
        <v>-3</v>
      </c>
      <c r="N44">
        <f t="shared" si="7"/>
        <v>605</v>
      </c>
      <c r="O44">
        <f t="shared" si="8"/>
        <v>608</v>
      </c>
      <c r="R44" t="str">
        <f t="shared" si="9"/>
        <v xml:space="preserve">   dw $005A      ; D#6/Eb6 </v>
      </c>
      <c r="S44" t="str">
        <f t="shared" si="10"/>
        <v xml:space="preserve">   dw $025D      ; F#7/Gb7 </v>
      </c>
      <c r="T44" t="str">
        <f t="shared" si="11"/>
        <v xml:space="preserve">      dw -3        ;   F#7/Gb7 </v>
      </c>
    </row>
    <row r="45" spans="2:20" ht="20.25" x14ac:dyDescent="0.25">
      <c r="B45">
        <v>32</v>
      </c>
      <c r="C45" s="1" t="s">
        <v>14</v>
      </c>
      <c r="D45" s="1">
        <v>196</v>
      </c>
      <c r="E45">
        <v>80</v>
      </c>
      <c r="F45" s="1" t="s">
        <v>62</v>
      </c>
      <c r="G45">
        <f t="shared" si="42"/>
        <v>570.71938775510205</v>
      </c>
      <c r="H45" t="str">
        <f t="shared" si="45"/>
        <v>023B</v>
      </c>
      <c r="I45">
        <f t="shared" si="4"/>
        <v>570.71938775510205</v>
      </c>
      <c r="J45" t="str">
        <f t="shared" ref="J45" si="55">DEC2HEX(ROUND(I45,0),4)</f>
        <v>023B</v>
      </c>
      <c r="K45" t="str">
        <f t="shared" si="3"/>
        <v>0240</v>
      </c>
      <c r="L45">
        <f t="shared" si="6"/>
        <v>-5</v>
      </c>
      <c r="N45">
        <f t="shared" si="7"/>
        <v>571</v>
      </c>
      <c r="O45">
        <f t="shared" si="8"/>
        <v>576</v>
      </c>
      <c r="R45" t="str">
        <f t="shared" si="9"/>
        <v xml:space="preserve">   dw $0055      ;E6</v>
      </c>
      <c r="S45" t="str">
        <f t="shared" si="10"/>
        <v xml:space="preserve">   dw $023B      ;G7</v>
      </c>
      <c r="T45" t="str">
        <f t="shared" si="11"/>
        <v xml:space="preserve">      dw -5        ;  G7</v>
      </c>
    </row>
    <row r="46" spans="2:20" ht="23.25" x14ac:dyDescent="0.25">
      <c r="B46">
        <v>33</v>
      </c>
      <c r="C46" s="1" t="s">
        <v>15</v>
      </c>
      <c r="D46" s="1">
        <v>207.65</v>
      </c>
      <c r="E46">
        <v>81</v>
      </c>
      <c r="F46" s="1" t="s">
        <v>63</v>
      </c>
      <c r="G46">
        <f t="shared" si="42"/>
        <v>538.69973513123045</v>
      </c>
      <c r="H46" t="str">
        <f t="shared" si="45"/>
        <v>021B</v>
      </c>
      <c r="I46">
        <f t="shared" si="4"/>
        <v>538.69973513123045</v>
      </c>
      <c r="J46" t="str">
        <f t="shared" ref="J46" si="56">DEC2HEX(ROUND(I46,0),4)</f>
        <v>021B</v>
      </c>
      <c r="K46" t="str">
        <f t="shared" si="3"/>
        <v>0220</v>
      </c>
      <c r="L46">
        <f t="shared" si="6"/>
        <v>-5</v>
      </c>
      <c r="N46">
        <f t="shared" si="7"/>
        <v>539</v>
      </c>
      <c r="O46">
        <f t="shared" si="8"/>
        <v>544</v>
      </c>
      <c r="R46" t="str">
        <f t="shared" si="9"/>
        <v xml:space="preserve">   dw $0050      ;F6</v>
      </c>
      <c r="S46" t="str">
        <f t="shared" si="10"/>
        <v xml:space="preserve">   dw $021B      ; G#7/Ab7 </v>
      </c>
      <c r="T46" t="str">
        <f t="shared" si="11"/>
        <v xml:space="preserve">      dw -5        ;   G#7/Ab7 </v>
      </c>
    </row>
    <row r="47" spans="2:20" ht="20.25" x14ac:dyDescent="0.25">
      <c r="B47">
        <v>34</v>
      </c>
      <c r="C47" s="1" t="s">
        <v>16</v>
      </c>
      <c r="D47" s="1">
        <v>220</v>
      </c>
      <c r="E47">
        <v>82</v>
      </c>
      <c r="F47" s="1" t="s">
        <v>64</v>
      </c>
      <c r="G47">
        <f t="shared" si="42"/>
        <v>508.45909090909089</v>
      </c>
      <c r="H47" t="str">
        <f t="shared" si="45"/>
        <v>01FC</v>
      </c>
      <c r="I47">
        <f t="shared" si="4"/>
        <v>508.45909090909089</v>
      </c>
      <c r="J47" t="str">
        <f t="shared" ref="J47" si="57">DEC2HEX(ROUND(I47,0),4)</f>
        <v>01FC</v>
      </c>
      <c r="K47" t="str">
        <f t="shared" si="3"/>
        <v>0200</v>
      </c>
      <c r="L47">
        <f t="shared" si="6"/>
        <v>-4</v>
      </c>
      <c r="N47">
        <f t="shared" si="7"/>
        <v>508</v>
      </c>
      <c r="O47">
        <f t="shared" si="8"/>
        <v>512</v>
      </c>
      <c r="R47" t="str">
        <f t="shared" si="9"/>
        <v xml:space="preserve">   dw $004C      ; F#6/Gb6 </v>
      </c>
      <c r="S47" t="str">
        <f t="shared" si="10"/>
        <v xml:space="preserve">   dw $01FC      ;A7</v>
      </c>
      <c r="T47" t="str">
        <f t="shared" si="11"/>
        <v xml:space="preserve">      dw -4        ;  A7</v>
      </c>
    </row>
    <row r="48" spans="2:20" ht="23.25" x14ac:dyDescent="0.25">
      <c r="B48">
        <v>35</v>
      </c>
      <c r="C48" s="1" t="s">
        <v>17</v>
      </c>
      <c r="D48" s="1">
        <v>233.08</v>
      </c>
      <c r="E48">
        <v>83</v>
      </c>
      <c r="F48" s="1" t="s">
        <v>65</v>
      </c>
      <c r="G48">
        <f t="shared" si="42"/>
        <v>479.92534752016473</v>
      </c>
      <c r="H48" t="str">
        <f t="shared" si="45"/>
        <v>01E0</v>
      </c>
      <c r="I48">
        <f t="shared" si="4"/>
        <v>479.92534752016473</v>
      </c>
      <c r="J48" t="str">
        <f t="shared" ref="J48" si="58">DEC2HEX(ROUND(I48,0),4)</f>
        <v>01E0</v>
      </c>
      <c r="K48" t="str">
        <f t="shared" si="3"/>
        <v>01E0</v>
      </c>
      <c r="L48">
        <f t="shared" si="6"/>
        <v>0</v>
      </c>
      <c r="N48">
        <f t="shared" si="7"/>
        <v>480</v>
      </c>
      <c r="O48">
        <f t="shared" si="8"/>
        <v>480</v>
      </c>
      <c r="R48" t="str">
        <f t="shared" si="9"/>
        <v xml:space="preserve">   dw $0047      ;G6</v>
      </c>
      <c r="S48" t="str">
        <f t="shared" si="10"/>
        <v xml:space="preserve">   dw $01E0      ; A#7/Bb7 </v>
      </c>
      <c r="T48" t="str">
        <f t="shared" si="11"/>
        <v xml:space="preserve">      dw 0        ;   A#7/Bb7 </v>
      </c>
    </row>
    <row r="49" spans="2:20" ht="20.25" x14ac:dyDescent="0.25">
      <c r="B49">
        <v>36</v>
      </c>
      <c r="C49" s="1" t="s">
        <v>18</v>
      </c>
      <c r="D49" s="1">
        <v>246.94</v>
      </c>
      <c r="E49">
        <v>84</v>
      </c>
      <c r="F49" s="1" t="s">
        <v>66</v>
      </c>
      <c r="G49">
        <f t="shared" si="42"/>
        <v>452.98858022191627</v>
      </c>
      <c r="H49" t="str">
        <f t="shared" si="45"/>
        <v>01C5</v>
      </c>
      <c r="I49">
        <f t="shared" si="4"/>
        <v>452.98858022191627</v>
      </c>
      <c r="J49" t="str">
        <f t="shared" ref="J49" si="59">DEC2HEX(ROUND(I49,0),4)</f>
        <v>01C5</v>
      </c>
      <c r="K49" t="str">
        <f t="shared" si="3"/>
        <v>01C0</v>
      </c>
      <c r="L49">
        <f t="shared" si="6"/>
        <v>5</v>
      </c>
      <c r="N49">
        <f t="shared" si="7"/>
        <v>453</v>
      </c>
      <c r="O49">
        <f t="shared" si="8"/>
        <v>448</v>
      </c>
      <c r="R49" t="str">
        <f t="shared" si="9"/>
        <v xml:space="preserve">   dw $0043      ; G#6/Ab6 </v>
      </c>
      <c r="S49" t="str">
        <f t="shared" si="10"/>
        <v xml:space="preserve">   dw $01C5      ;B7</v>
      </c>
      <c r="T49" t="str">
        <f t="shared" si="11"/>
        <v xml:space="preserve">      dw 5        ;  B7</v>
      </c>
    </row>
    <row r="50" spans="2:20" ht="20.25" x14ac:dyDescent="0.25">
      <c r="B50">
        <v>37</v>
      </c>
      <c r="C50" s="1" t="s">
        <v>19</v>
      </c>
      <c r="D50" s="1">
        <v>261.63</v>
      </c>
      <c r="E50">
        <v>85</v>
      </c>
      <c r="F50" s="1" t="s">
        <v>67</v>
      </c>
      <c r="G50">
        <f t="shared" si="42"/>
        <v>427.55417956656345</v>
      </c>
      <c r="H50" t="str">
        <f t="shared" si="45"/>
        <v>01AC</v>
      </c>
      <c r="I50">
        <f t="shared" si="4"/>
        <v>427.55417956656345</v>
      </c>
      <c r="J50" t="str">
        <f t="shared" ref="J50" si="60">DEC2HEX(ROUND(I50,0),4)</f>
        <v>01AC</v>
      </c>
      <c r="K50" t="str">
        <f t="shared" si="3"/>
        <v>01B0</v>
      </c>
      <c r="L50">
        <f t="shared" si="6"/>
        <v>-4</v>
      </c>
      <c r="N50">
        <f t="shared" si="7"/>
        <v>428</v>
      </c>
      <c r="O50">
        <f t="shared" si="8"/>
        <v>432</v>
      </c>
      <c r="R50" t="str">
        <f t="shared" si="9"/>
        <v xml:space="preserve">   dw $0040      ;A6</v>
      </c>
      <c r="S50" t="str">
        <f t="shared" si="10"/>
        <v xml:space="preserve">   dw $01AC      ;C8</v>
      </c>
      <c r="T50" t="str">
        <f t="shared" si="11"/>
        <v xml:space="preserve">      dw -4        ;  C8</v>
      </c>
    </row>
    <row r="51" spans="2:20" ht="23.25" x14ac:dyDescent="0.25">
      <c r="B51">
        <v>38</v>
      </c>
      <c r="C51" s="1" t="s">
        <v>20</v>
      </c>
      <c r="D51" s="1">
        <v>277.18</v>
      </c>
      <c r="E51">
        <v>86</v>
      </c>
      <c r="F51" s="1" t="s">
        <v>68</v>
      </c>
      <c r="G51">
        <f t="shared" si="42"/>
        <v>403.5680785049426</v>
      </c>
      <c r="H51" t="str">
        <f t="shared" si="45"/>
        <v>0194</v>
      </c>
      <c r="I51">
        <f t="shared" si="4"/>
        <v>403.5680785049426</v>
      </c>
      <c r="J51" t="str">
        <f t="shared" ref="J51" si="61">DEC2HEX(ROUND(I51,0),4)</f>
        <v>0194</v>
      </c>
      <c r="K51" t="str">
        <f t="shared" si="3"/>
        <v>0190</v>
      </c>
      <c r="L51">
        <f t="shared" si="6"/>
        <v>4</v>
      </c>
      <c r="N51">
        <f t="shared" si="7"/>
        <v>404</v>
      </c>
      <c r="O51">
        <f t="shared" si="8"/>
        <v>400</v>
      </c>
      <c r="R51" t="str">
        <f t="shared" si="9"/>
        <v xml:space="preserve">   dw $003C      ; A#6/Bb6 </v>
      </c>
      <c r="S51" t="str">
        <f t="shared" si="10"/>
        <v xml:space="preserve">   dw $0194      ; C#8/Db8 </v>
      </c>
      <c r="T51" t="str">
        <f t="shared" si="11"/>
        <v xml:space="preserve">      dw 4        ;   C#8/Db8 </v>
      </c>
    </row>
    <row r="52" spans="2:20" ht="20.25" x14ac:dyDescent="0.25">
      <c r="B52">
        <v>39</v>
      </c>
      <c r="C52" s="1" t="s">
        <v>21</v>
      </c>
      <c r="D52" s="1">
        <v>293.66000000000003</v>
      </c>
      <c r="E52">
        <v>87</v>
      </c>
      <c r="F52" s="1" t="s">
        <v>69</v>
      </c>
      <c r="G52">
        <f t="shared" si="42"/>
        <v>380.92011169379549</v>
      </c>
      <c r="H52" t="str">
        <f t="shared" si="45"/>
        <v>017D</v>
      </c>
      <c r="I52">
        <f t="shared" si="4"/>
        <v>380.92011169379549</v>
      </c>
      <c r="J52" t="str">
        <f t="shared" ref="J52" si="62">DEC2HEX(ROUND(I52,0),4)</f>
        <v>017D</v>
      </c>
      <c r="K52" t="str">
        <f t="shared" si="3"/>
        <v>0180</v>
      </c>
      <c r="L52">
        <f t="shared" si="6"/>
        <v>-3</v>
      </c>
      <c r="N52">
        <f t="shared" si="7"/>
        <v>381</v>
      </c>
      <c r="O52">
        <f t="shared" si="8"/>
        <v>384</v>
      </c>
      <c r="R52" t="str">
        <f t="shared" si="9"/>
        <v xml:space="preserve">   dw $0039      ;B6</v>
      </c>
      <c r="S52" t="str">
        <f t="shared" si="10"/>
        <v xml:space="preserve">   dw $017D      ;D8</v>
      </c>
      <c r="T52" t="str">
        <f t="shared" si="11"/>
        <v xml:space="preserve">      dw -3        ;  D8</v>
      </c>
    </row>
    <row r="53" spans="2:20" ht="23.25" x14ac:dyDescent="0.25">
      <c r="B53">
        <v>40</v>
      </c>
      <c r="C53" s="1" t="s">
        <v>22</v>
      </c>
      <c r="D53" s="1">
        <v>311.13</v>
      </c>
      <c r="E53">
        <v>88</v>
      </c>
      <c r="F53" s="1" t="s">
        <v>70</v>
      </c>
      <c r="G53">
        <f t="shared" si="42"/>
        <v>359.53138559444608</v>
      </c>
      <c r="H53" t="str">
        <f t="shared" si="45"/>
        <v>0168</v>
      </c>
      <c r="I53">
        <f t="shared" si="4"/>
        <v>359.53138559444608</v>
      </c>
      <c r="J53" t="str">
        <f t="shared" ref="J53" si="63">DEC2HEX(ROUND(I53,0),4)</f>
        <v>0168</v>
      </c>
      <c r="K53" t="str">
        <f t="shared" si="3"/>
        <v>0160</v>
      </c>
      <c r="L53">
        <f t="shared" si="6"/>
        <v>8</v>
      </c>
      <c r="N53">
        <f t="shared" si="7"/>
        <v>360</v>
      </c>
      <c r="O53">
        <f t="shared" si="8"/>
        <v>352</v>
      </c>
      <c r="R53" t="str">
        <f t="shared" si="9"/>
        <v xml:space="preserve">   dw $0035      ;C7</v>
      </c>
      <c r="S53" t="str">
        <f t="shared" si="10"/>
        <v xml:space="preserve">   dw $0168      ; D#8/Eb8 </v>
      </c>
      <c r="T53" t="str">
        <f t="shared" si="11"/>
        <v xml:space="preserve">      dw 8        ;   D#8/Eb8 </v>
      </c>
    </row>
    <row r="54" spans="2:20" ht="20.25" x14ac:dyDescent="0.25">
      <c r="B54">
        <v>41</v>
      </c>
      <c r="C54" s="1" t="s">
        <v>23</v>
      </c>
      <c r="D54" s="1">
        <v>329.63</v>
      </c>
      <c r="E54">
        <v>89</v>
      </c>
      <c r="F54" s="1" t="s">
        <v>71</v>
      </c>
      <c r="G54">
        <f t="shared" si="42"/>
        <v>339.35321420987168</v>
      </c>
      <c r="H54" t="str">
        <f t="shared" si="45"/>
        <v>0153</v>
      </c>
      <c r="I54">
        <f t="shared" si="4"/>
        <v>339.35321420987168</v>
      </c>
      <c r="J54" t="str">
        <f t="shared" ref="J54" si="64">DEC2HEX(ROUND(I54,0),4)</f>
        <v>0153</v>
      </c>
      <c r="K54" t="str">
        <f t="shared" si="3"/>
        <v>0150</v>
      </c>
      <c r="L54">
        <f t="shared" si="6"/>
        <v>3</v>
      </c>
      <c r="N54">
        <f t="shared" si="7"/>
        <v>339</v>
      </c>
      <c r="O54">
        <f t="shared" si="8"/>
        <v>336</v>
      </c>
      <c r="R54" t="str">
        <f t="shared" si="9"/>
        <v xml:space="preserve">   dw $0032      ; C#7/Db7 </v>
      </c>
      <c r="S54" t="str">
        <f t="shared" si="10"/>
        <v xml:space="preserve">   dw $0153      ;E8</v>
      </c>
      <c r="T54" t="str">
        <f t="shared" si="11"/>
        <v xml:space="preserve">      dw 3        ;  E8</v>
      </c>
    </row>
    <row r="55" spans="2:20" ht="20.25" x14ac:dyDescent="0.25">
      <c r="B55">
        <v>42</v>
      </c>
      <c r="C55" s="1" t="s">
        <v>24</v>
      </c>
      <c r="D55" s="1">
        <v>349.23</v>
      </c>
      <c r="E55">
        <v>90</v>
      </c>
      <c r="F55" s="1" t="s">
        <v>72</v>
      </c>
      <c r="G55">
        <f t="shared" si="42"/>
        <v>320.30753371703463</v>
      </c>
      <c r="H55" t="str">
        <f t="shared" si="45"/>
        <v>0140</v>
      </c>
      <c r="I55">
        <f t="shared" si="4"/>
        <v>320.30753371703463</v>
      </c>
      <c r="J55" t="str">
        <f t="shared" ref="J55" si="65">DEC2HEX(ROUND(I55,0),4)</f>
        <v>0140</v>
      </c>
      <c r="K55" t="str">
        <f t="shared" si="3"/>
        <v>0140</v>
      </c>
      <c r="L55">
        <f t="shared" si="6"/>
        <v>0</v>
      </c>
      <c r="N55">
        <f t="shared" si="7"/>
        <v>320</v>
      </c>
      <c r="O55">
        <f t="shared" si="8"/>
        <v>320</v>
      </c>
      <c r="R55" t="str">
        <f t="shared" si="9"/>
        <v xml:space="preserve">   dw $0030      ;D7</v>
      </c>
      <c r="S55" t="str">
        <f t="shared" si="10"/>
        <v xml:space="preserve">   dw $0140      ;F8</v>
      </c>
      <c r="T55" t="str">
        <f t="shared" si="11"/>
        <v xml:space="preserve">      dw 0        ;  F8</v>
      </c>
    </row>
    <row r="56" spans="2:20" ht="23.25" x14ac:dyDescent="0.25">
      <c r="B56">
        <v>43</v>
      </c>
      <c r="C56" s="1" t="s">
        <v>25</v>
      </c>
      <c r="D56" s="1">
        <v>369.99</v>
      </c>
      <c r="E56">
        <v>91</v>
      </c>
      <c r="F56" s="1" t="s">
        <v>73</v>
      </c>
      <c r="G56">
        <f t="shared" si="42"/>
        <v>302.33519824860133</v>
      </c>
      <c r="H56" t="str">
        <f t="shared" si="45"/>
        <v>012E</v>
      </c>
      <c r="I56">
        <f t="shared" si="4"/>
        <v>302.33519824860133</v>
      </c>
      <c r="J56" t="str">
        <f t="shared" ref="J56" si="66">DEC2HEX(ROUND(I56,0),4)</f>
        <v>012E</v>
      </c>
      <c r="K56" t="str">
        <f t="shared" si="3"/>
        <v>0130</v>
      </c>
      <c r="L56">
        <f t="shared" si="6"/>
        <v>-2</v>
      </c>
      <c r="N56">
        <f t="shared" si="7"/>
        <v>302</v>
      </c>
      <c r="O56">
        <f t="shared" si="8"/>
        <v>304</v>
      </c>
      <c r="R56" t="str">
        <f t="shared" si="9"/>
        <v xml:space="preserve">   dw $002D      ; D#7/Eb7 </v>
      </c>
      <c r="S56" t="str">
        <f t="shared" si="10"/>
        <v xml:space="preserve">   dw $012E      ; F#8/Gb8 </v>
      </c>
      <c r="T56" t="str">
        <f t="shared" si="11"/>
        <v xml:space="preserve">      dw -2        ;   F#8/Gb8 </v>
      </c>
    </row>
    <row r="57" spans="2:20" ht="20.25" x14ac:dyDescent="0.25">
      <c r="B57">
        <v>44</v>
      </c>
      <c r="C57" s="1" t="s">
        <v>26</v>
      </c>
      <c r="D57" s="1">
        <v>392</v>
      </c>
      <c r="E57">
        <v>92</v>
      </c>
      <c r="F57" s="1" t="s">
        <v>74</v>
      </c>
      <c r="G57">
        <f t="shared" si="42"/>
        <v>285.35969387755102</v>
      </c>
      <c r="H57" t="str">
        <f t="shared" si="45"/>
        <v>011D</v>
      </c>
      <c r="I57">
        <f t="shared" si="4"/>
        <v>285.35969387755102</v>
      </c>
      <c r="J57" t="str">
        <f t="shared" ref="J57" si="67">DEC2HEX(ROUND(I57,0),4)</f>
        <v>011D</v>
      </c>
      <c r="K57" t="str">
        <f t="shared" si="3"/>
        <v>0120</v>
      </c>
      <c r="L57">
        <f t="shared" si="6"/>
        <v>-3</v>
      </c>
      <c r="N57">
        <f t="shared" si="7"/>
        <v>285</v>
      </c>
      <c r="O57">
        <f t="shared" si="8"/>
        <v>288</v>
      </c>
      <c r="R57" t="str">
        <f t="shared" si="9"/>
        <v xml:space="preserve">   dw $002A      ;E7</v>
      </c>
      <c r="S57" t="str">
        <f t="shared" si="10"/>
        <v xml:space="preserve">   dw $011D      ;G8</v>
      </c>
      <c r="T57" t="str">
        <f t="shared" si="11"/>
        <v xml:space="preserve">      dw -3        ;  G8</v>
      </c>
    </row>
    <row r="58" spans="2:20" ht="23.25" x14ac:dyDescent="0.25">
      <c r="B58">
        <v>45</v>
      </c>
      <c r="C58" s="1" t="s">
        <v>27</v>
      </c>
      <c r="D58" s="1">
        <v>415.3</v>
      </c>
      <c r="E58">
        <v>93</v>
      </c>
      <c r="F58" s="1" t="s">
        <v>75</v>
      </c>
      <c r="G58">
        <f t="shared" si="42"/>
        <v>269.34986756561523</v>
      </c>
      <c r="H58" t="str">
        <f t="shared" si="45"/>
        <v>010D</v>
      </c>
      <c r="I58">
        <f t="shared" si="4"/>
        <v>269.34986756561523</v>
      </c>
      <c r="J58" t="str">
        <f t="shared" ref="J58" si="68">DEC2HEX(ROUND(I58,0),4)</f>
        <v>010D</v>
      </c>
      <c r="K58" t="str">
        <f t="shared" si="3"/>
        <v>0110</v>
      </c>
      <c r="L58">
        <f t="shared" si="6"/>
        <v>-3</v>
      </c>
      <c r="N58">
        <f t="shared" si="7"/>
        <v>269</v>
      </c>
      <c r="O58">
        <f t="shared" si="8"/>
        <v>272</v>
      </c>
      <c r="R58" t="str">
        <f t="shared" si="9"/>
        <v xml:space="preserve">   dw $0028      ;F7</v>
      </c>
      <c r="S58" t="str">
        <f t="shared" si="10"/>
        <v xml:space="preserve">   dw $010D      ; G#8/Ab8 </v>
      </c>
      <c r="T58" t="str">
        <f t="shared" si="11"/>
        <v xml:space="preserve">      dw -3        ;   G#8/Ab8 </v>
      </c>
    </row>
    <row r="59" spans="2:20" ht="20.25" x14ac:dyDescent="0.25">
      <c r="B59">
        <v>46</v>
      </c>
      <c r="C59" s="1" t="s">
        <v>28</v>
      </c>
      <c r="D59" s="1">
        <v>440</v>
      </c>
      <c r="E59">
        <v>94</v>
      </c>
      <c r="F59" s="1" t="s">
        <v>76</v>
      </c>
      <c r="G59">
        <f t="shared" si="42"/>
        <v>254.22954545454544</v>
      </c>
      <c r="H59" t="str">
        <f t="shared" si="45"/>
        <v>00FE</v>
      </c>
      <c r="I59">
        <f t="shared" si="4"/>
        <v>254.22954545454544</v>
      </c>
      <c r="J59" t="str">
        <f t="shared" ref="J59" si="69">DEC2HEX(ROUND(I59,0),4)</f>
        <v>00FE</v>
      </c>
      <c r="K59" t="str">
        <f t="shared" si="3"/>
        <v>0100</v>
      </c>
      <c r="L59">
        <f t="shared" si="6"/>
        <v>-2</v>
      </c>
      <c r="N59">
        <f t="shared" si="7"/>
        <v>254</v>
      </c>
      <c r="O59">
        <f t="shared" si="8"/>
        <v>256</v>
      </c>
      <c r="R59" t="str">
        <f t="shared" si="9"/>
        <v xml:space="preserve">   dw $0026      ; F#7/Gb7 </v>
      </c>
      <c r="S59" t="str">
        <f t="shared" si="10"/>
        <v xml:space="preserve">   dw $00FE      ;A8</v>
      </c>
      <c r="T59" t="str">
        <f t="shared" si="11"/>
        <v xml:space="preserve">      dw -2        ;  A8</v>
      </c>
    </row>
    <row r="60" spans="2:20" ht="23.25" x14ac:dyDescent="0.25">
      <c r="B60">
        <v>47</v>
      </c>
      <c r="C60" s="1" t="s">
        <v>29</v>
      </c>
      <c r="D60" s="1">
        <v>466.16</v>
      </c>
      <c r="E60">
        <v>95</v>
      </c>
      <c r="F60" s="1" t="s">
        <v>77</v>
      </c>
      <c r="G60">
        <f t="shared" si="42"/>
        <v>239.96267376008237</v>
      </c>
      <c r="H60" t="str">
        <f t="shared" si="45"/>
        <v>00F0</v>
      </c>
      <c r="I60">
        <f t="shared" si="4"/>
        <v>239.96267376008237</v>
      </c>
      <c r="J60" t="str">
        <f t="shared" ref="J60" si="70">DEC2HEX(ROUND(I60,0),4)</f>
        <v>00F0</v>
      </c>
      <c r="K60" t="str">
        <f t="shared" si="3"/>
        <v>00F0</v>
      </c>
      <c r="L60">
        <f t="shared" si="6"/>
        <v>0</v>
      </c>
      <c r="N60">
        <f t="shared" si="7"/>
        <v>240</v>
      </c>
      <c r="O60">
        <f t="shared" si="8"/>
        <v>240</v>
      </c>
      <c r="R60" t="str">
        <f t="shared" si="9"/>
        <v xml:space="preserve">   dw $0024      ;G7</v>
      </c>
      <c r="S60" t="str">
        <f t="shared" si="10"/>
        <v xml:space="preserve">   dw $00F0      ; A#8/Bb8 </v>
      </c>
      <c r="T60" t="str">
        <f t="shared" si="11"/>
        <v xml:space="preserve">      dw 0        ;   A#8/Bb8 </v>
      </c>
    </row>
    <row r="61" spans="2:20" ht="20.25" x14ac:dyDescent="0.25">
      <c r="B61">
        <v>48</v>
      </c>
      <c r="C61" s="1" t="s">
        <v>30</v>
      </c>
      <c r="D61" s="1">
        <v>493.88</v>
      </c>
      <c r="E61">
        <v>96</v>
      </c>
      <c r="F61" s="1" t="s">
        <v>78</v>
      </c>
      <c r="G61">
        <f t="shared" si="42"/>
        <v>226.49429011095813</v>
      </c>
      <c r="H61" t="str">
        <f t="shared" si="45"/>
        <v>00E2</v>
      </c>
      <c r="I61">
        <f t="shared" si="4"/>
        <v>226.49429011095813</v>
      </c>
      <c r="J61" t="str">
        <f t="shared" si="45"/>
        <v>00E2</v>
      </c>
      <c r="K61" t="str">
        <f>DEC2HEX(HEX2DEC(H109)*16,4)</f>
        <v>00E0</v>
      </c>
      <c r="L61">
        <f t="shared" si="6"/>
        <v>2</v>
      </c>
      <c r="N61">
        <f t="shared" si="7"/>
        <v>226</v>
      </c>
      <c r="O61">
        <f t="shared" si="8"/>
        <v>224</v>
      </c>
      <c r="R61" t="str">
        <f t="shared" si="9"/>
        <v xml:space="preserve">   dw $0022      ; G#7/Ab7 </v>
      </c>
      <c r="S61" t="str">
        <f t="shared" si="10"/>
        <v xml:space="preserve">   dw $00E2      ;B8</v>
      </c>
      <c r="T61" t="str">
        <f t="shared" si="11"/>
        <v xml:space="preserve">      dw 2        ;  B8</v>
      </c>
    </row>
    <row r="62" spans="2:20" ht="20.25" x14ac:dyDescent="0.25">
      <c r="B62">
        <v>49</v>
      </c>
      <c r="C62" s="1" t="s">
        <v>31</v>
      </c>
      <c r="D62" s="1">
        <v>523.25</v>
      </c>
      <c r="E62" s="1"/>
      <c r="F62" s="1"/>
      <c r="G62">
        <f t="shared" si="42"/>
        <v>213.78117534639273</v>
      </c>
      <c r="H62" t="str">
        <f t="shared" si="45"/>
        <v>00D6</v>
      </c>
      <c r="I62" s="8"/>
      <c r="J62" s="8"/>
      <c r="K62" s="8"/>
      <c r="R62" t="str">
        <f t="shared" si="9"/>
        <v xml:space="preserve">   dw $0020      ;A7</v>
      </c>
    </row>
    <row r="63" spans="2:20" ht="23.25" x14ac:dyDescent="0.25">
      <c r="B63">
        <v>50</v>
      </c>
      <c r="C63" s="1" t="s">
        <v>32</v>
      </c>
      <c r="D63" s="1">
        <v>554.37</v>
      </c>
      <c r="E63" s="1"/>
      <c r="F63" s="1"/>
      <c r="G63">
        <f t="shared" si="42"/>
        <v>201.7803993722604</v>
      </c>
      <c r="H63" t="str">
        <f t="shared" si="45"/>
        <v>00CA</v>
      </c>
      <c r="I63" s="8"/>
      <c r="J63" s="8"/>
      <c r="K63" s="8"/>
      <c r="R63" t="str">
        <f t="shared" si="9"/>
        <v xml:space="preserve">   dw $001E      ; A#7/Bb7 </v>
      </c>
    </row>
    <row r="64" spans="2:20" ht="20.25" x14ac:dyDescent="0.25">
      <c r="B64">
        <v>51</v>
      </c>
      <c r="C64" s="1" t="s">
        <v>33</v>
      </c>
      <c r="D64" s="1">
        <v>587.33000000000004</v>
      </c>
      <c r="E64" s="1"/>
      <c r="F64" s="1"/>
      <c r="G64">
        <f t="shared" si="42"/>
        <v>190.45681303526126</v>
      </c>
      <c r="H64" t="str">
        <f t="shared" si="45"/>
        <v>00BE</v>
      </c>
      <c r="I64" s="8"/>
      <c r="J64" s="8"/>
      <c r="K64" s="8"/>
      <c r="R64" t="str">
        <f t="shared" si="9"/>
        <v xml:space="preserve">   dw $001C      ;B7</v>
      </c>
    </row>
    <row r="65" spans="2:18" ht="23.25" x14ac:dyDescent="0.25">
      <c r="B65">
        <v>52</v>
      </c>
      <c r="C65" s="1" t="s">
        <v>34</v>
      </c>
      <c r="D65" s="1">
        <v>622.25</v>
      </c>
      <c r="E65" s="1"/>
      <c r="F65" s="1"/>
      <c r="G65">
        <f t="shared" si="42"/>
        <v>179.76858175974286</v>
      </c>
      <c r="H65" t="str">
        <f t="shared" si="45"/>
        <v>00B4</v>
      </c>
      <c r="I65" s="8"/>
      <c r="J65" s="8"/>
      <c r="K65" s="8"/>
      <c r="R65" t="str">
        <f t="shared" si="9"/>
        <v xml:space="preserve">   dw $001B      ;C8</v>
      </c>
    </row>
    <row r="66" spans="2:18" ht="20.25" x14ac:dyDescent="0.25">
      <c r="B66">
        <v>53</v>
      </c>
      <c r="C66" s="1" t="s">
        <v>35</v>
      </c>
      <c r="D66" s="1">
        <v>659.25</v>
      </c>
      <c r="E66" s="1"/>
      <c r="F66" s="1"/>
      <c r="G66">
        <f t="shared" ref="G66:G97" si="71">$A$2/D66</f>
        <v>169.67918088737201</v>
      </c>
      <c r="H66" t="str">
        <f t="shared" si="45"/>
        <v>00AA</v>
      </c>
      <c r="I66" s="8"/>
      <c r="J66" s="8"/>
      <c r="K66" s="8"/>
      <c r="R66" t="str">
        <f>_xlfn.CONCAT("   dw $",H99,"      ;",C99)</f>
        <v xml:space="preserve">   dw $0019      ; C#8/Db8 </v>
      </c>
    </row>
    <row r="67" spans="2:18" ht="20.25" x14ac:dyDescent="0.25">
      <c r="B67">
        <v>54</v>
      </c>
      <c r="C67" s="1" t="s">
        <v>36</v>
      </c>
      <c r="D67" s="1">
        <v>698.46</v>
      </c>
      <c r="E67" s="1"/>
      <c r="F67" s="1"/>
      <c r="G67">
        <f t="shared" si="71"/>
        <v>160.15376685851732</v>
      </c>
      <c r="H67" t="str">
        <f t="shared" si="45"/>
        <v>00A0</v>
      </c>
      <c r="I67" s="8"/>
      <c r="J67" s="8"/>
      <c r="K67" s="8"/>
      <c r="R67" t="str">
        <f t="shared" si="9"/>
        <v xml:space="preserve">   dw $0018      ;D8</v>
      </c>
    </row>
    <row r="68" spans="2:18" ht="23.25" x14ac:dyDescent="0.25">
      <c r="B68">
        <v>55</v>
      </c>
      <c r="C68" s="1" t="s">
        <v>37</v>
      </c>
      <c r="D68" s="1">
        <v>739.99</v>
      </c>
      <c r="E68" s="1"/>
      <c r="F68" s="1"/>
      <c r="G68">
        <f t="shared" si="71"/>
        <v>151.16555629130124</v>
      </c>
      <c r="H68" t="str">
        <f t="shared" si="45"/>
        <v>0097</v>
      </c>
      <c r="I68" s="8"/>
      <c r="J68" s="8"/>
      <c r="K68" s="8"/>
      <c r="R68" t="str">
        <f t="shared" ref="R68:R73" si="72">_xlfn.CONCAT("   dw $",H101,"      ;",C101)</f>
        <v xml:space="preserve">   dw $0016      ; D#8/Eb8 </v>
      </c>
    </row>
    <row r="69" spans="2:18" ht="20.25" x14ac:dyDescent="0.25">
      <c r="B69">
        <v>56</v>
      </c>
      <c r="C69" s="1" t="s">
        <v>38</v>
      </c>
      <c r="D69" s="1">
        <v>783.99</v>
      </c>
      <c r="E69" s="1"/>
      <c r="F69" s="1"/>
      <c r="G69">
        <f t="shared" si="71"/>
        <v>142.68166685799562</v>
      </c>
      <c r="H69" t="str">
        <f t="shared" si="45"/>
        <v>008F</v>
      </c>
      <c r="I69" s="8"/>
      <c r="J69" s="8"/>
      <c r="K69" s="8"/>
      <c r="R69" t="str">
        <f t="shared" si="72"/>
        <v xml:space="preserve">   dw $0015      ;E8</v>
      </c>
    </row>
    <row r="70" spans="2:18" ht="23.25" x14ac:dyDescent="0.25">
      <c r="B70">
        <v>57</v>
      </c>
      <c r="C70" s="1" t="s">
        <v>39</v>
      </c>
      <c r="D70" s="1">
        <v>830.61</v>
      </c>
      <c r="E70" s="1"/>
      <c r="F70" s="1"/>
      <c r="G70">
        <f t="shared" si="71"/>
        <v>134.67331238487375</v>
      </c>
      <c r="H70" t="str">
        <f t="shared" si="45"/>
        <v>0087</v>
      </c>
      <c r="I70" s="8"/>
      <c r="J70" s="8"/>
      <c r="K70" s="8"/>
      <c r="R70" t="str">
        <f t="shared" si="72"/>
        <v xml:space="preserve">   dw $0014      ;F8</v>
      </c>
    </row>
    <row r="71" spans="2:18" ht="20.25" x14ac:dyDescent="0.25">
      <c r="B71">
        <v>58</v>
      </c>
      <c r="C71" s="1" t="s">
        <v>40</v>
      </c>
      <c r="D71" s="1">
        <v>880</v>
      </c>
      <c r="E71" s="1"/>
      <c r="F71" s="1"/>
      <c r="G71">
        <f t="shared" si="71"/>
        <v>127.11477272727272</v>
      </c>
      <c r="H71" t="str">
        <f t="shared" si="45"/>
        <v>007F</v>
      </c>
      <c r="I71" s="8"/>
      <c r="J71" s="8"/>
      <c r="K71" s="8"/>
      <c r="R71" t="str">
        <f t="shared" si="72"/>
        <v xml:space="preserve">   dw $0013      ; F#8/Gb8 </v>
      </c>
    </row>
    <row r="72" spans="2:18" ht="23.25" x14ac:dyDescent="0.25">
      <c r="B72">
        <v>59</v>
      </c>
      <c r="C72" s="1" t="s">
        <v>41</v>
      </c>
      <c r="D72" s="1">
        <v>932.33</v>
      </c>
      <c r="E72" s="1"/>
      <c r="F72" s="1"/>
      <c r="G72">
        <f t="shared" si="71"/>
        <v>119.9800499823024</v>
      </c>
      <c r="H72" t="str">
        <f t="shared" si="45"/>
        <v>0078</v>
      </c>
      <c r="I72" s="8"/>
      <c r="J72" s="8"/>
      <c r="K72" s="8"/>
      <c r="R72" t="str">
        <f t="shared" si="72"/>
        <v xml:space="preserve">   dw $0012      ;G8</v>
      </c>
    </row>
    <row r="73" spans="2:18" ht="20.25" x14ac:dyDescent="0.25">
      <c r="B73">
        <v>60</v>
      </c>
      <c r="C73" s="1" t="s">
        <v>42</v>
      </c>
      <c r="D73" s="1">
        <v>987.77</v>
      </c>
      <c r="E73" s="1"/>
      <c r="F73" s="1"/>
      <c r="G73">
        <f t="shared" si="71"/>
        <v>113.24599856241838</v>
      </c>
      <c r="H73" t="str">
        <f t="shared" si="45"/>
        <v>0071</v>
      </c>
      <c r="I73" s="8"/>
      <c r="J73" s="8"/>
      <c r="K73" s="8"/>
      <c r="R73" t="str">
        <f t="shared" si="72"/>
        <v xml:space="preserve">   dw $0011      ; G#8/Ab8 </v>
      </c>
    </row>
    <row r="74" spans="2:18" ht="20.25" x14ac:dyDescent="0.25">
      <c r="B74">
        <v>61</v>
      </c>
      <c r="C74" s="1" t="s">
        <v>43</v>
      </c>
      <c r="D74" s="1">
        <v>1046.5</v>
      </c>
      <c r="E74" s="1"/>
      <c r="F74" s="1"/>
      <c r="G74">
        <f t="shared" si="71"/>
        <v>106.89058767319636</v>
      </c>
      <c r="H74" t="str">
        <f t="shared" si="45"/>
        <v>006B</v>
      </c>
      <c r="I74" s="8"/>
      <c r="J74" s="8"/>
      <c r="K74" s="8"/>
      <c r="R74" t="str">
        <f>_xlfn.CONCAT("   dw $",H107,"      ;",C107)</f>
        <v xml:space="preserve">   dw $0010      ;A8</v>
      </c>
    </row>
    <row r="75" spans="2:18" ht="23.25" x14ac:dyDescent="0.25">
      <c r="B75">
        <v>62</v>
      </c>
      <c r="C75" s="1" t="s">
        <v>44</v>
      </c>
      <c r="D75" s="1">
        <v>1108.73</v>
      </c>
      <c r="E75" s="1"/>
      <c r="F75" s="1"/>
      <c r="G75">
        <f t="shared" si="71"/>
        <v>100.89110964797561</v>
      </c>
      <c r="H75" t="str">
        <f t="shared" si="45"/>
        <v>0065</v>
      </c>
      <c r="I75" s="8"/>
      <c r="J75" s="8"/>
      <c r="K75" s="8"/>
      <c r="R75" t="str">
        <f t="shared" ref="R75:R76" si="73">_xlfn.CONCAT("   dw $",H108,"      ;",C108)</f>
        <v xml:space="preserve">   dw $000F      ; A#8/Bb8 </v>
      </c>
    </row>
    <row r="76" spans="2:18" ht="20.25" x14ac:dyDescent="0.25">
      <c r="B76">
        <v>63</v>
      </c>
      <c r="C76" s="1" t="s">
        <v>45</v>
      </c>
      <c r="D76" s="1">
        <v>1174.6600000000001</v>
      </c>
      <c r="E76" s="1"/>
      <c r="F76" s="1"/>
      <c r="G76">
        <f t="shared" si="71"/>
        <v>95.228406517630631</v>
      </c>
      <c r="H76" t="str">
        <f t="shared" si="45"/>
        <v>005F</v>
      </c>
      <c r="I76" s="8"/>
      <c r="J76" s="8"/>
      <c r="K76" s="8"/>
      <c r="R76" t="str">
        <f t="shared" si="73"/>
        <v xml:space="preserve">   dw $000E      ;B8</v>
      </c>
    </row>
    <row r="77" spans="2:18" ht="23.25" x14ac:dyDescent="0.25">
      <c r="B77">
        <v>64</v>
      </c>
      <c r="C77" s="1" t="s">
        <v>46</v>
      </c>
      <c r="D77" s="1">
        <v>1244.51</v>
      </c>
      <c r="E77" s="1"/>
      <c r="F77" s="1"/>
      <c r="G77">
        <f t="shared" si="71"/>
        <v>89.88356863343806</v>
      </c>
      <c r="H77" t="str">
        <f t="shared" si="45"/>
        <v>005A</v>
      </c>
      <c r="I77" s="8"/>
      <c r="J77" s="8"/>
      <c r="K77" s="8"/>
    </row>
    <row r="78" spans="2:18" ht="20.25" x14ac:dyDescent="0.25">
      <c r="B78">
        <v>65</v>
      </c>
      <c r="C78" s="1" t="s">
        <v>47</v>
      </c>
      <c r="D78" s="1">
        <v>1318.51</v>
      </c>
      <c r="E78" s="1"/>
      <c r="F78" s="1"/>
      <c r="G78">
        <f t="shared" si="71"/>
        <v>84.83894699319687</v>
      </c>
      <c r="H78" t="str">
        <f t="shared" si="45"/>
        <v>0055</v>
      </c>
      <c r="I78" s="8"/>
      <c r="J78" s="8"/>
      <c r="K78" s="8"/>
    </row>
    <row r="79" spans="2:18" ht="20.25" x14ac:dyDescent="0.25">
      <c r="B79">
        <v>66</v>
      </c>
      <c r="C79" s="1" t="s">
        <v>48</v>
      </c>
      <c r="D79" s="1">
        <v>1396.91</v>
      </c>
      <c r="E79" s="1"/>
      <c r="F79" s="1"/>
      <c r="G79">
        <f t="shared" si="71"/>
        <v>80.077456672226546</v>
      </c>
      <c r="H79" t="str">
        <f t="shared" si="45"/>
        <v>0050</v>
      </c>
      <c r="I79" s="8"/>
      <c r="J79" s="8"/>
      <c r="K79" s="8"/>
    </row>
    <row r="80" spans="2:18" ht="23.25" x14ac:dyDescent="0.25">
      <c r="B80">
        <v>67</v>
      </c>
      <c r="C80" s="1" t="s">
        <v>49</v>
      </c>
      <c r="D80" s="1">
        <v>1479.98</v>
      </c>
      <c r="E80" s="1"/>
      <c r="F80" s="1"/>
      <c r="G80">
        <f t="shared" si="71"/>
        <v>75.582778145650622</v>
      </c>
      <c r="H80" t="str">
        <f t="shared" si="45"/>
        <v>004C</v>
      </c>
      <c r="I80" s="8"/>
      <c r="J80" s="8"/>
      <c r="K80" s="8"/>
    </row>
    <row r="81" spans="2:11" ht="20.25" x14ac:dyDescent="0.25">
      <c r="B81">
        <v>68</v>
      </c>
      <c r="C81" s="1" t="s">
        <v>50</v>
      </c>
      <c r="D81" s="1">
        <v>1567.98</v>
      </c>
      <c r="E81" s="1"/>
      <c r="F81" s="1"/>
      <c r="G81">
        <f t="shared" si="71"/>
        <v>71.340833428997811</v>
      </c>
      <c r="H81" t="str">
        <f t="shared" si="45"/>
        <v>0047</v>
      </c>
      <c r="I81" s="8"/>
      <c r="J81" s="8"/>
      <c r="K81" s="8"/>
    </row>
    <row r="82" spans="2:11" ht="23.25" x14ac:dyDescent="0.25">
      <c r="B82">
        <v>69</v>
      </c>
      <c r="C82" s="1" t="s">
        <v>51</v>
      </c>
      <c r="D82" s="1">
        <v>1661.22</v>
      </c>
      <c r="E82" s="1"/>
      <c r="F82" s="1"/>
      <c r="G82">
        <f t="shared" si="71"/>
        <v>67.336656192436877</v>
      </c>
      <c r="H82" t="str">
        <f t="shared" si="45"/>
        <v>0043</v>
      </c>
      <c r="I82" s="8"/>
      <c r="J82" s="8"/>
      <c r="K82" s="8"/>
    </row>
    <row r="83" spans="2:11" ht="20.25" x14ac:dyDescent="0.25">
      <c r="B83">
        <v>70</v>
      </c>
      <c r="C83" s="1" t="s">
        <v>52</v>
      </c>
      <c r="D83" s="1">
        <v>1760</v>
      </c>
      <c r="E83" s="1"/>
      <c r="F83" s="1"/>
      <c r="G83">
        <f t="shared" si="71"/>
        <v>63.557386363636361</v>
      </c>
      <c r="H83" t="str">
        <f t="shared" si="45"/>
        <v>0040</v>
      </c>
      <c r="I83" s="8"/>
      <c r="J83" s="8"/>
      <c r="K83" s="8"/>
    </row>
    <row r="84" spans="2:11" ht="23.25" x14ac:dyDescent="0.25">
      <c r="B84">
        <v>71</v>
      </c>
      <c r="C84" s="1" t="s">
        <v>53</v>
      </c>
      <c r="D84" s="1">
        <v>1864.66</v>
      </c>
      <c r="E84" s="1"/>
      <c r="F84" s="1"/>
      <c r="G84">
        <f t="shared" si="71"/>
        <v>59.990024991151202</v>
      </c>
      <c r="H84" t="str">
        <f t="shared" si="45"/>
        <v>003C</v>
      </c>
      <c r="I84" s="8"/>
      <c r="J84" s="8"/>
      <c r="K84" s="8"/>
    </row>
    <row r="85" spans="2:11" ht="20.25" x14ac:dyDescent="0.25">
      <c r="B85">
        <v>72</v>
      </c>
      <c r="C85" s="1" t="s">
        <v>54</v>
      </c>
      <c r="D85" s="1">
        <v>1975.53</v>
      </c>
      <c r="E85" s="1"/>
      <c r="F85" s="1"/>
      <c r="G85">
        <f t="shared" si="71"/>
        <v>56.623285903023493</v>
      </c>
      <c r="H85" t="str">
        <f t="shared" si="45"/>
        <v>0039</v>
      </c>
      <c r="I85" s="8"/>
      <c r="J85" s="8"/>
      <c r="K85" s="8"/>
    </row>
    <row r="86" spans="2:11" ht="20.25" x14ac:dyDescent="0.25">
      <c r="B86">
        <v>73</v>
      </c>
      <c r="C86" s="1" t="s">
        <v>55</v>
      </c>
      <c r="D86" s="1">
        <v>2093</v>
      </c>
      <c r="E86" s="1"/>
      <c r="F86" s="1"/>
      <c r="G86">
        <f t="shared" si="71"/>
        <v>53.445293836598182</v>
      </c>
      <c r="H86" t="str">
        <f t="shared" si="45"/>
        <v>0035</v>
      </c>
      <c r="I86" s="8"/>
      <c r="J86" s="8"/>
      <c r="K86" s="8"/>
    </row>
    <row r="87" spans="2:11" ht="23.25" x14ac:dyDescent="0.25">
      <c r="B87">
        <v>74</v>
      </c>
      <c r="C87" s="1" t="s">
        <v>56</v>
      </c>
      <c r="D87" s="1">
        <v>2217.46</v>
      </c>
      <c r="E87" s="1"/>
      <c r="F87" s="1"/>
      <c r="G87">
        <f t="shared" si="71"/>
        <v>50.445554823987806</v>
      </c>
      <c r="H87" t="str">
        <f t="shared" si="45"/>
        <v>0032</v>
      </c>
      <c r="I87" s="8"/>
      <c r="J87" s="8"/>
      <c r="K87" s="8"/>
    </row>
    <row r="88" spans="2:11" ht="20.25" x14ac:dyDescent="0.25">
      <c r="B88">
        <v>75</v>
      </c>
      <c r="C88" s="1" t="s">
        <v>57</v>
      </c>
      <c r="D88" s="1">
        <v>2349.3200000000002</v>
      </c>
      <c r="E88" s="1"/>
      <c r="F88" s="1"/>
      <c r="G88">
        <f t="shared" si="71"/>
        <v>47.614203258815316</v>
      </c>
      <c r="H88" t="str">
        <f t="shared" si="45"/>
        <v>0030</v>
      </c>
      <c r="I88" s="8"/>
      <c r="J88" s="8"/>
      <c r="K88" s="8"/>
    </row>
    <row r="89" spans="2:11" ht="23.25" x14ac:dyDescent="0.25">
      <c r="B89">
        <v>76</v>
      </c>
      <c r="C89" s="1" t="s">
        <v>58</v>
      </c>
      <c r="D89" s="1">
        <v>2489.02</v>
      </c>
      <c r="E89" s="1"/>
      <c r="F89" s="1"/>
      <c r="G89">
        <f t="shared" si="71"/>
        <v>44.94178431671903</v>
      </c>
      <c r="H89" t="str">
        <f t="shared" si="45"/>
        <v>002D</v>
      </c>
      <c r="I89" s="8"/>
      <c r="J89" s="8"/>
      <c r="K89" s="8"/>
    </row>
    <row r="90" spans="2:11" ht="20.25" x14ac:dyDescent="0.25">
      <c r="B90">
        <v>77</v>
      </c>
      <c r="C90" s="1" t="s">
        <v>59</v>
      </c>
      <c r="D90" s="1">
        <v>2637.02</v>
      </c>
      <c r="E90" s="1"/>
      <c r="F90" s="1"/>
      <c r="G90">
        <f t="shared" si="71"/>
        <v>42.419473496598435</v>
      </c>
      <c r="H90" t="str">
        <f t="shared" si="45"/>
        <v>002A</v>
      </c>
      <c r="I90" s="8"/>
      <c r="J90" s="8"/>
      <c r="K90" s="8"/>
    </row>
    <row r="91" spans="2:11" ht="20.25" x14ac:dyDescent="0.25">
      <c r="B91">
        <v>78</v>
      </c>
      <c r="C91" s="1" t="s">
        <v>60</v>
      </c>
      <c r="D91" s="1">
        <v>2793.83</v>
      </c>
      <c r="E91" s="1"/>
      <c r="F91" s="1"/>
      <c r="G91">
        <f t="shared" si="71"/>
        <v>40.038585024858349</v>
      </c>
      <c r="H91" t="str">
        <f t="shared" si="45"/>
        <v>0028</v>
      </c>
      <c r="I91" s="8"/>
      <c r="J91" s="8"/>
      <c r="K91" s="8"/>
    </row>
    <row r="92" spans="2:11" ht="23.25" x14ac:dyDescent="0.25">
      <c r="B92">
        <v>79</v>
      </c>
      <c r="C92" s="1" t="s">
        <v>61</v>
      </c>
      <c r="D92" s="1">
        <v>2959.96</v>
      </c>
      <c r="E92" s="1"/>
      <c r="F92" s="1"/>
      <c r="G92">
        <f t="shared" si="71"/>
        <v>37.791389072825311</v>
      </c>
      <c r="H92" t="str">
        <f t="shared" si="45"/>
        <v>0026</v>
      </c>
      <c r="I92" s="8"/>
      <c r="J92" s="8"/>
      <c r="K92" s="8"/>
    </row>
    <row r="93" spans="2:11" ht="20.25" x14ac:dyDescent="0.25">
      <c r="B93">
        <v>80</v>
      </c>
      <c r="C93" s="1" t="s">
        <v>62</v>
      </c>
      <c r="D93" s="1">
        <v>3135.96</v>
      </c>
      <c r="E93" s="1"/>
      <c r="F93" s="1"/>
      <c r="G93">
        <f t="shared" si="71"/>
        <v>35.670416714498906</v>
      </c>
      <c r="H93" t="str">
        <f t="shared" si="45"/>
        <v>0024</v>
      </c>
      <c r="I93" s="8"/>
      <c r="J93" s="8"/>
      <c r="K93" s="8"/>
    </row>
    <row r="94" spans="2:11" ht="23.25" x14ac:dyDescent="0.25">
      <c r="B94">
        <v>81</v>
      </c>
      <c r="C94" s="1" t="s">
        <v>63</v>
      </c>
      <c r="D94" s="1">
        <v>3322.44</v>
      </c>
      <c r="E94" s="1"/>
      <c r="F94" s="1"/>
      <c r="G94">
        <f t="shared" si="71"/>
        <v>33.668328096218438</v>
      </c>
      <c r="H94" t="str">
        <f t="shared" si="45"/>
        <v>0022</v>
      </c>
      <c r="I94" s="8"/>
      <c r="J94" s="8"/>
      <c r="K94" s="8"/>
    </row>
    <row r="95" spans="2:11" ht="20.25" x14ac:dyDescent="0.25">
      <c r="B95">
        <v>82</v>
      </c>
      <c r="C95" s="1" t="s">
        <v>64</v>
      </c>
      <c r="D95" s="1">
        <v>3520</v>
      </c>
      <c r="E95" s="1"/>
      <c r="F95" s="1"/>
      <c r="G95">
        <f t="shared" si="71"/>
        <v>31.778693181818181</v>
      </c>
      <c r="H95" t="str">
        <f t="shared" si="45"/>
        <v>0020</v>
      </c>
      <c r="I95" s="8"/>
      <c r="J95" s="8"/>
      <c r="K95" s="8"/>
    </row>
    <row r="96" spans="2:11" ht="23.25" x14ac:dyDescent="0.25">
      <c r="B96">
        <v>83</v>
      </c>
      <c r="C96" s="1" t="s">
        <v>65</v>
      </c>
      <c r="D96" s="1">
        <v>3729.31</v>
      </c>
      <c r="E96" s="1"/>
      <c r="F96" s="1"/>
      <c r="G96">
        <f t="shared" si="71"/>
        <v>29.995092926037255</v>
      </c>
      <c r="H96" t="str">
        <f t="shared" si="45"/>
        <v>001E</v>
      </c>
      <c r="I96" s="8"/>
      <c r="J96" s="8"/>
      <c r="K96" s="8"/>
    </row>
    <row r="97" spans="2:11" ht="20.25" x14ac:dyDescent="0.25">
      <c r="B97">
        <v>84</v>
      </c>
      <c r="C97" s="1" t="s">
        <v>66</v>
      </c>
      <c r="D97" s="1">
        <v>3951.07</v>
      </c>
      <c r="E97" s="1"/>
      <c r="F97" s="1"/>
      <c r="G97">
        <f t="shared" si="71"/>
        <v>28.311571295876814</v>
      </c>
      <c r="H97" t="str">
        <f t="shared" si="45"/>
        <v>001C</v>
      </c>
      <c r="I97" s="8"/>
      <c r="J97" s="8"/>
      <c r="K97" s="8"/>
    </row>
    <row r="98" spans="2:11" ht="20.25" x14ac:dyDescent="0.25">
      <c r="B98">
        <v>85</v>
      </c>
      <c r="C98" s="1" t="s">
        <v>67</v>
      </c>
      <c r="D98" s="1">
        <v>4186.01</v>
      </c>
      <c r="E98" s="1"/>
      <c r="F98" s="1"/>
      <c r="G98">
        <f t="shared" ref="G98:G109" si="74">$A$2/D98</f>
        <v>26.722583080307977</v>
      </c>
      <c r="H98" t="str">
        <f t="shared" si="45"/>
        <v>001B</v>
      </c>
      <c r="I98" s="8"/>
      <c r="J98" s="8"/>
      <c r="K98" s="8"/>
    </row>
    <row r="99" spans="2:11" ht="23.25" x14ac:dyDescent="0.25">
      <c r="B99">
        <v>86</v>
      </c>
      <c r="C99" s="1" t="s">
        <v>68</v>
      </c>
      <c r="D99" s="1">
        <v>4434.92</v>
      </c>
      <c r="E99" s="1"/>
      <c r="F99" s="1"/>
      <c r="G99">
        <f t="shared" si="74"/>
        <v>25.222777411993903</v>
      </c>
      <c r="H99" t="str">
        <f t="shared" si="45"/>
        <v>0019</v>
      </c>
      <c r="I99" s="8"/>
      <c r="J99" s="8"/>
      <c r="K99" s="8"/>
    </row>
    <row r="100" spans="2:11" ht="20.25" x14ac:dyDescent="0.25">
      <c r="B100">
        <v>87</v>
      </c>
      <c r="C100" s="1" t="s">
        <v>69</v>
      </c>
      <c r="D100" s="1">
        <v>4698.63</v>
      </c>
      <c r="E100" s="1"/>
      <c r="F100" s="1"/>
      <c r="G100">
        <f t="shared" si="74"/>
        <v>23.807152297584615</v>
      </c>
      <c r="H100" t="str">
        <f t="shared" ref="H100:H121" si="75">DEC2HEX(ROUND(G100,0),4)</f>
        <v>0018</v>
      </c>
      <c r="I100" s="8"/>
      <c r="J100" s="8"/>
      <c r="K100" s="8"/>
    </row>
    <row r="101" spans="2:11" ht="23.25" x14ac:dyDescent="0.25">
      <c r="B101">
        <v>88</v>
      </c>
      <c r="C101" s="1" t="s">
        <v>70</v>
      </c>
      <c r="D101" s="1">
        <v>4978.03</v>
      </c>
      <c r="E101" s="1"/>
      <c r="F101" s="1"/>
      <c r="G101">
        <f t="shared" si="74"/>
        <v>22.470937298489563</v>
      </c>
      <c r="H101" t="str">
        <f t="shared" si="75"/>
        <v>0016</v>
      </c>
      <c r="I101" s="8"/>
      <c r="J101" s="8"/>
      <c r="K101" s="8"/>
    </row>
    <row r="102" spans="2:11" ht="20.25" x14ac:dyDescent="0.25">
      <c r="B102">
        <v>89</v>
      </c>
      <c r="C102" s="1" t="s">
        <v>71</v>
      </c>
      <c r="D102" s="1">
        <v>5274.04</v>
      </c>
      <c r="E102" s="1"/>
      <c r="F102" s="1"/>
      <c r="G102">
        <f t="shared" si="74"/>
        <v>21.209736748299218</v>
      </c>
      <c r="H102" t="str">
        <f t="shared" si="75"/>
        <v>0015</v>
      </c>
      <c r="I102" s="8"/>
      <c r="J102" s="8"/>
      <c r="K102" s="8"/>
    </row>
    <row r="103" spans="2:11" ht="20.25" x14ac:dyDescent="0.25">
      <c r="B103">
        <v>90</v>
      </c>
      <c r="C103" s="1" t="s">
        <v>72</v>
      </c>
      <c r="D103" s="1">
        <v>5587.65</v>
      </c>
      <c r="E103" s="1"/>
      <c r="F103" s="1"/>
      <c r="G103">
        <f t="shared" si="74"/>
        <v>20.019328340178788</v>
      </c>
      <c r="H103" t="str">
        <f t="shared" si="75"/>
        <v>0014</v>
      </c>
      <c r="I103" s="8"/>
      <c r="J103" s="8"/>
      <c r="K103" s="8"/>
    </row>
    <row r="104" spans="2:11" ht="23.25" x14ac:dyDescent="0.25">
      <c r="B104">
        <v>91</v>
      </c>
      <c r="C104" s="1" t="s">
        <v>73</v>
      </c>
      <c r="D104" s="1">
        <v>5919.91</v>
      </c>
      <c r="E104" s="1"/>
      <c r="F104" s="1"/>
      <c r="G104">
        <f t="shared" si="74"/>
        <v>18.895726455300842</v>
      </c>
      <c r="H104" t="str">
        <f t="shared" si="75"/>
        <v>0013</v>
      </c>
      <c r="I104" s="8"/>
      <c r="J104" s="8"/>
      <c r="K104" s="8"/>
    </row>
    <row r="105" spans="2:11" ht="20.25" x14ac:dyDescent="0.25">
      <c r="B105">
        <v>92</v>
      </c>
      <c r="C105" s="1" t="s">
        <v>74</v>
      </c>
      <c r="D105" s="1">
        <v>6271.93</v>
      </c>
      <c r="E105" s="1"/>
      <c r="F105" s="1"/>
      <c r="G105">
        <f t="shared" si="74"/>
        <v>17.835179920694266</v>
      </c>
      <c r="H105" t="str">
        <f t="shared" si="75"/>
        <v>0012</v>
      </c>
      <c r="I105" s="8"/>
      <c r="J105" s="8"/>
      <c r="K105" s="8"/>
    </row>
    <row r="106" spans="2:11" ht="23.25" x14ac:dyDescent="0.25">
      <c r="B106">
        <v>93</v>
      </c>
      <c r="C106" s="1" t="s">
        <v>75</v>
      </c>
      <c r="D106" s="1">
        <v>6644.88</v>
      </c>
      <c r="E106" s="1"/>
      <c r="F106" s="1"/>
      <c r="G106">
        <f t="shared" si="74"/>
        <v>16.834164048109219</v>
      </c>
      <c r="H106" t="str">
        <f t="shared" si="75"/>
        <v>0011</v>
      </c>
      <c r="I106" s="8"/>
      <c r="J106" s="8"/>
      <c r="K106" s="8"/>
    </row>
    <row r="107" spans="2:11" ht="20.25" x14ac:dyDescent="0.25">
      <c r="B107">
        <v>94</v>
      </c>
      <c r="C107" s="1" t="s">
        <v>76</v>
      </c>
      <c r="D107" s="1">
        <v>7040</v>
      </c>
      <c r="E107" s="1"/>
      <c r="F107" s="1"/>
      <c r="G107">
        <f t="shared" si="74"/>
        <v>15.88934659090909</v>
      </c>
      <c r="H107" t="str">
        <f t="shared" si="75"/>
        <v>0010</v>
      </c>
      <c r="I107" s="8"/>
      <c r="J107" s="8"/>
      <c r="K107" s="8"/>
    </row>
    <row r="108" spans="2:11" ht="23.25" x14ac:dyDescent="0.25">
      <c r="B108">
        <v>95</v>
      </c>
      <c r="C108" s="1" t="s">
        <v>77</v>
      </c>
      <c r="D108" s="1">
        <v>7458.62</v>
      </c>
      <c r="E108" s="1"/>
      <c r="F108" s="1"/>
      <c r="G108">
        <f t="shared" si="74"/>
        <v>14.997546463018628</v>
      </c>
      <c r="H108" t="str">
        <f t="shared" si="75"/>
        <v>000F</v>
      </c>
      <c r="I108" s="8"/>
      <c r="J108" s="8"/>
      <c r="K108" s="8"/>
    </row>
    <row r="109" spans="2:11" ht="20.25" x14ac:dyDescent="0.25">
      <c r="B109">
        <v>96</v>
      </c>
      <c r="C109" s="1" t="s">
        <v>78</v>
      </c>
      <c r="D109" s="1">
        <v>7902.13</v>
      </c>
      <c r="E109" s="1"/>
      <c r="F109" s="1"/>
      <c r="G109">
        <f t="shared" si="74"/>
        <v>14.15580356182447</v>
      </c>
      <c r="H109" t="str">
        <f t="shared" si="75"/>
        <v>000E</v>
      </c>
      <c r="I109" s="8"/>
      <c r="J109" s="8"/>
      <c r="K109" s="8"/>
    </row>
    <row r="110" spans="2:11" ht="20.25" x14ac:dyDescent="0.25">
      <c r="C110" s="1" t="s">
        <v>67</v>
      </c>
      <c r="G110">
        <f>G14/256</f>
        <v>13.362600344036696</v>
      </c>
      <c r="H110" t="str">
        <f t="shared" si="75"/>
        <v>000D</v>
      </c>
    </row>
    <row r="111" spans="2:11" ht="23.25" x14ac:dyDescent="0.25">
      <c r="C111" s="1" t="s">
        <v>68</v>
      </c>
      <c r="G111">
        <f t="shared" ref="G111:G121" si="76">G15/256</f>
        <v>12.610592532467534</v>
      </c>
      <c r="H111" t="str">
        <f t="shared" si="75"/>
        <v>000D</v>
      </c>
    </row>
    <row r="112" spans="2:11" ht="20.25" x14ac:dyDescent="0.25">
      <c r="C112" s="1" t="s">
        <v>69</v>
      </c>
      <c r="G112">
        <f t="shared" si="76"/>
        <v>11.902942828929447</v>
      </c>
      <c r="H112" t="str">
        <f t="shared" si="75"/>
        <v>000C</v>
      </c>
    </row>
    <row r="113" spans="3:8" ht="23.25" x14ac:dyDescent="0.25">
      <c r="C113" s="1" t="s">
        <v>70</v>
      </c>
      <c r="G113">
        <f t="shared" si="76"/>
        <v>11.235716925944972</v>
      </c>
      <c r="H113" t="str">
        <f t="shared" si="75"/>
        <v>000B</v>
      </c>
    </row>
    <row r="114" spans="3:8" ht="20.25" x14ac:dyDescent="0.25">
      <c r="C114" s="1" t="s">
        <v>71</v>
      </c>
      <c r="G114">
        <f t="shared" si="76"/>
        <v>10.60575318567961</v>
      </c>
      <c r="H114" t="str">
        <f t="shared" si="75"/>
        <v>000B</v>
      </c>
    </row>
    <row r="115" spans="3:8" ht="20.25" x14ac:dyDescent="0.25">
      <c r="C115" s="1" t="s">
        <v>72</v>
      </c>
      <c r="G115">
        <f t="shared" si="76"/>
        <v>10.010470360824742</v>
      </c>
      <c r="H115" t="str">
        <f t="shared" si="75"/>
        <v>000A</v>
      </c>
    </row>
    <row r="116" spans="3:8" ht="23.25" x14ac:dyDescent="0.25">
      <c r="C116" s="1" t="s">
        <v>73</v>
      </c>
      <c r="G116">
        <f t="shared" si="76"/>
        <v>9.4477195945945951</v>
      </c>
      <c r="H116" t="str">
        <f t="shared" si="75"/>
        <v>0009</v>
      </c>
    </row>
    <row r="117" spans="3:8" ht="20.25" x14ac:dyDescent="0.25">
      <c r="C117" s="1" t="s">
        <v>74</v>
      </c>
      <c r="G117">
        <f t="shared" si="76"/>
        <v>8.9174904336734695</v>
      </c>
      <c r="H117" t="str">
        <f t="shared" si="75"/>
        <v>0009</v>
      </c>
    </row>
    <row r="118" spans="3:8" ht="23.25" x14ac:dyDescent="0.25">
      <c r="C118" s="1" t="s">
        <v>75</v>
      </c>
      <c r="G118">
        <f t="shared" si="76"/>
        <v>8.4175887353111154</v>
      </c>
      <c r="H118" t="str">
        <f t="shared" si="75"/>
        <v>0008</v>
      </c>
    </row>
    <row r="119" spans="3:8" ht="20.25" x14ac:dyDescent="0.25">
      <c r="C119" s="1" t="s">
        <v>76</v>
      </c>
      <c r="G119">
        <f t="shared" si="76"/>
        <v>7.9446732954545451</v>
      </c>
      <c r="H119" t="str">
        <f t="shared" si="75"/>
        <v>0008</v>
      </c>
    </row>
    <row r="120" spans="3:8" ht="23.25" x14ac:dyDescent="0.25">
      <c r="C120" s="1" t="s">
        <v>77</v>
      </c>
      <c r="G120">
        <f t="shared" si="76"/>
        <v>7.498833555002574</v>
      </c>
      <c r="H120" t="str">
        <f t="shared" si="75"/>
        <v>0007</v>
      </c>
    </row>
    <row r="121" spans="3:8" ht="20.25" x14ac:dyDescent="0.25">
      <c r="C121" s="1" t="s">
        <v>78</v>
      </c>
      <c r="G121">
        <f t="shared" si="76"/>
        <v>7.0773733600583091</v>
      </c>
      <c r="H121" t="str">
        <f t="shared" si="75"/>
        <v>0007</v>
      </c>
    </row>
  </sheetData>
  <conditionalFormatting sqref="L1:L1048576 M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A06D-404E-42AC-98AD-BCD6D86256B6}">
  <dimension ref="B2:D109"/>
  <sheetViews>
    <sheetView workbookViewId="0">
      <selection activeCell="B2" sqref="B2:D109"/>
    </sheetView>
  </sheetViews>
  <sheetFormatPr defaultRowHeight="15" x14ac:dyDescent="0.25"/>
  <sheetData>
    <row r="2" spans="2:4" ht="37.5" x14ac:dyDescent="0.25">
      <c r="B2" s="1" t="s">
        <v>79</v>
      </c>
      <c r="C2" s="1" t="s">
        <v>558</v>
      </c>
      <c r="D2" s="1" t="s">
        <v>559</v>
      </c>
    </row>
    <row r="3" spans="2:4" ht="46.5" x14ac:dyDescent="0.25">
      <c r="B3" s="1" t="s">
        <v>80</v>
      </c>
      <c r="C3" s="1" t="s">
        <v>560</v>
      </c>
      <c r="D3" s="1" t="s">
        <v>561</v>
      </c>
    </row>
    <row r="4" spans="2:4" ht="37.5" x14ac:dyDescent="0.25">
      <c r="B4" s="1" t="s">
        <v>81</v>
      </c>
      <c r="C4" s="1" t="s">
        <v>562</v>
      </c>
      <c r="D4" s="1" t="s">
        <v>563</v>
      </c>
    </row>
    <row r="5" spans="2:4" ht="43.5" x14ac:dyDescent="0.25">
      <c r="B5" s="1" t="s">
        <v>82</v>
      </c>
      <c r="C5" s="1" t="s">
        <v>564</v>
      </c>
      <c r="D5" s="1" t="s">
        <v>565</v>
      </c>
    </row>
    <row r="6" spans="2:4" ht="37.5" x14ac:dyDescent="0.25">
      <c r="B6" s="1" t="s">
        <v>83</v>
      </c>
      <c r="C6" s="1" t="s">
        <v>566</v>
      </c>
      <c r="D6" s="1" t="s">
        <v>567</v>
      </c>
    </row>
    <row r="7" spans="2:4" ht="37.5" x14ac:dyDescent="0.25">
      <c r="B7" s="1" t="s">
        <v>84</v>
      </c>
      <c r="C7" s="1" t="s">
        <v>568</v>
      </c>
      <c r="D7" s="1" t="s">
        <v>569</v>
      </c>
    </row>
    <row r="8" spans="2:4" ht="43.5" x14ac:dyDescent="0.25">
      <c r="B8" s="1" t="s">
        <v>85</v>
      </c>
      <c r="C8" s="1" t="s">
        <v>570</v>
      </c>
      <c r="D8" s="1" t="s">
        <v>571</v>
      </c>
    </row>
    <row r="9" spans="2:4" ht="37.5" x14ac:dyDescent="0.25">
      <c r="B9" s="1" t="s">
        <v>86</v>
      </c>
      <c r="C9" s="1" t="s">
        <v>572</v>
      </c>
      <c r="D9" s="1" t="s">
        <v>573</v>
      </c>
    </row>
    <row r="10" spans="2:4" ht="46.5" x14ac:dyDescent="0.25">
      <c r="B10" s="1" t="s">
        <v>87</v>
      </c>
      <c r="C10" s="1" t="s">
        <v>574</v>
      </c>
      <c r="D10" s="1" t="s">
        <v>575</v>
      </c>
    </row>
    <row r="11" spans="2:4" ht="37.5" x14ac:dyDescent="0.25">
      <c r="B11" s="1" t="s">
        <v>88</v>
      </c>
      <c r="C11" s="1" t="s">
        <v>576</v>
      </c>
      <c r="D11" s="1" t="s">
        <v>577</v>
      </c>
    </row>
    <row r="12" spans="2:4" ht="43.5" x14ac:dyDescent="0.25">
      <c r="B12" s="1" t="s">
        <v>89</v>
      </c>
      <c r="C12" s="1" t="s">
        <v>578</v>
      </c>
      <c r="D12" s="1" t="s">
        <v>579</v>
      </c>
    </row>
    <row r="13" spans="2:4" ht="37.5" x14ac:dyDescent="0.25">
      <c r="B13" s="1" t="s">
        <v>90</v>
      </c>
      <c r="C13" s="1" t="s">
        <v>580</v>
      </c>
      <c r="D13" s="1" t="s">
        <v>581</v>
      </c>
    </row>
    <row r="14" spans="2:4" ht="37.5" x14ac:dyDescent="0.25">
      <c r="B14" s="1" t="s">
        <v>91</v>
      </c>
      <c r="C14" s="1" t="s">
        <v>582</v>
      </c>
      <c r="D14" s="1" t="s">
        <v>583</v>
      </c>
    </row>
    <row r="15" spans="2:4" ht="46.5" x14ac:dyDescent="0.25">
      <c r="B15" s="1" t="s">
        <v>92</v>
      </c>
      <c r="C15" s="1" t="s">
        <v>584</v>
      </c>
      <c r="D15" s="1" t="s">
        <v>585</v>
      </c>
    </row>
    <row r="16" spans="2:4" ht="20.25" x14ac:dyDescent="0.25">
      <c r="B16" s="1" t="s">
        <v>93</v>
      </c>
      <c r="C16" s="1" t="s">
        <v>586</v>
      </c>
      <c r="D16" s="1" t="s">
        <v>587</v>
      </c>
    </row>
    <row r="17" spans="2:4" ht="43.5" x14ac:dyDescent="0.25">
      <c r="B17" s="1" t="s">
        <v>94</v>
      </c>
      <c r="C17" s="1" t="s">
        <v>588</v>
      </c>
      <c r="D17" s="1" t="s">
        <v>589</v>
      </c>
    </row>
    <row r="18" spans="2:4" ht="20.25" x14ac:dyDescent="0.25">
      <c r="B18" s="1" t="s">
        <v>95</v>
      </c>
      <c r="C18" s="1" t="s">
        <v>590</v>
      </c>
      <c r="D18" s="1" t="s">
        <v>591</v>
      </c>
    </row>
    <row r="19" spans="2:4" ht="20.25" x14ac:dyDescent="0.25">
      <c r="B19" s="1" t="s">
        <v>96</v>
      </c>
      <c r="C19" s="1" t="s">
        <v>592</v>
      </c>
      <c r="D19" s="1" t="s">
        <v>593</v>
      </c>
    </row>
    <row r="20" spans="2:4" ht="43.5" x14ac:dyDescent="0.25">
      <c r="B20" s="1" t="s">
        <v>97</v>
      </c>
      <c r="C20" s="1" t="s">
        <v>594</v>
      </c>
      <c r="D20" s="1" t="s">
        <v>595</v>
      </c>
    </row>
    <row r="21" spans="2:4" ht="20.25" x14ac:dyDescent="0.25">
      <c r="B21" s="1" t="s">
        <v>98</v>
      </c>
      <c r="C21" s="1" t="s">
        <v>596</v>
      </c>
      <c r="D21" s="1" t="s">
        <v>597</v>
      </c>
    </row>
    <row r="22" spans="2:4" ht="46.5" x14ac:dyDescent="0.25">
      <c r="B22" s="1" t="s">
        <v>99</v>
      </c>
      <c r="C22" s="1" t="s">
        <v>598</v>
      </c>
      <c r="D22" s="1" t="s">
        <v>599</v>
      </c>
    </row>
    <row r="23" spans="2:4" ht="20.25" x14ac:dyDescent="0.25">
      <c r="B23" s="1" t="s">
        <v>100</v>
      </c>
      <c r="C23" s="1" t="s">
        <v>600</v>
      </c>
      <c r="D23" s="1" t="s">
        <v>601</v>
      </c>
    </row>
    <row r="24" spans="2:4" ht="43.5" x14ac:dyDescent="0.25">
      <c r="B24" s="1" t="s">
        <v>101</v>
      </c>
      <c r="C24" s="1" t="s">
        <v>602</v>
      </c>
      <c r="D24" s="1" t="s">
        <v>603</v>
      </c>
    </row>
    <row r="25" spans="2:4" ht="20.25" x14ac:dyDescent="0.25">
      <c r="B25" s="1" t="s">
        <v>102</v>
      </c>
      <c r="C25" s="1" t="s">
        <v>604</v>
      </c>
      <c r="D25" s="1" t="s">
        <v>605</v>
      </c>
    </row>
    <row r="26" spans="2:4" ht="20.25" x14ac:dyDescent="0.25">
      <c r="B26" s="1" t="s">
        <v>103</v>
      </c>
      <c r="C26" s="1" t="s">
        <v>606</v>
      </c>
      <c r="D26" s="1" t="s">
        <v>607</v>
      </c>
    </row>
    <row r="27" spans="2:4" ht="46.5" x14ac:dyDescent="0.25">
      <c r="B27" s="1" t="s">
        <v>104</v>
      </c>
      <c r="C27" s="1" t="s">
        <v>608</v>
      </c>
      <c r="D27" s="1" t="s">
        <v>609</v>
      </c>
    </row>
    <row r="28" spans="2:4" ht="20.25" x14ac:dyDescent="0.25">
      <c r="B28" s="1" t="s">
        <v>105</v>
      </c>
      <c r="C28" s="1" t="s">
        <v>610</v>
      </c>
      <c r="D28" s="1" t="s">
        <v>611</v>
      </c>
    </row>
    <row r="29" spans="2:4" ht="43.5" x14ac:dyDescent="0.25">
      <c r="B29" s="1" t="s">
        <v>106</v>
      </c>
      <c r="C29" s="1" t="s">
        <v>612</v>
      </c>
      <c r="D29" s="1" t="s">
        <v>613</v>
      </c>
    </row>
    <row r="30" spans="2:4" ht="20.25" x14ac:dyDescent="0.25">
      <c r="B30" s="1" t="s">
        <v>107</v>
      </c>
      <c r="C30" s="1" t="s">
        <v>614</v>
      </c>
      <c r="D30" s="1" t="s">
        <v>615</v>
      </c>
    </row>
    <row r="31" spans="2:4" ht="20.25" x14ac:dyDescent="0.25">
      <c r="B31" s="1" t="s">
        <v>108</v>
      </c>
      <c r="C31" s="1" t="s">
        <v>616</v>
      </c>
      <c r="D31" s="1" t="s">
        <v>617</v>
      </c>
    </row>
    <row r="32" spans="2:4" ht="43.5" x14ac:dyDescent="0.25">
      <c r="B32" s="1" t="s">
        <v>109</v>
      </c>
      <c r="C32" s="1" t="s">
        <v>618</v>
      </c>
      <c r="D32" s="1" t="s">
        <v>619</v>
      </c>
    </row>
    <row r="33" spans="2:4" ht="20.25" x14ac:dyDescent="0.25">
      <c r="B33" s="1" t="s">
        <v>110</v>
      </c>
      <c r="C33" s="1" t="s">
        <v>620</v>
      </c>
      <c r="D33" s="1" t="s">
        <v>621</v>
      </c>
    </row>
    <row r="34" spans="2:4" ht="46.5" x14ac:dyDescent="0.25">
      <c r="B34" s="1" t="s">
        <v>111</v>
      </c>
      <c r="C34" s="1" t="s">
        <v>622</v>
      </c>
      <c r="D34" s="1" t="s">
        <v>623</v>
      </c>
    </row>
    <row r="35" spans="2:4" ht="20.25" x14ac:dyDescent="0.25">
      <c r="B35" s="1" t="s">
        <v>4</v>
      </c>
      <c r="C35" s="1" t="s">
        <v>624</v>
      </c>
      <c r="D35" s="1" t="s">
        <v>625</v>
      </c>
    </row>
    <row r="36" spans="2:4" ht="43.5" x14ac:dyDescent="0.25">
      <c r="B36" s="1" t="s">
        <v>5</v>
      </c>
      <c r="C36" s="1" t="s">
        <v>626</v>
      </c>
      <c r="D36" s="1" t="s">
        <v>627</v>
      </c>
    </row>
    <row r="37" spans="2:4" ht="20.25" x14ac:dyDescent="0.25">
      <c r="B37" s="1" t="s">
        <v>6</v>
      </c>
      <c r="C37" s="1" t="s">
        <v>628</v>
      </c>
      <c r="D37" s="1" t="s">
        <v>629</v>
      </c>
    </row>
    <row r="38" spans="2:4" ht="20.25" x14ac:dyDescent="0.25">
      <c r="B38" s="1" t="s">
        <v>7</v>
      </c>
      <c r="C38" s="1" t="s">
        <v>630</v>
      </c>
      <c r="D38" s="1" t="s">
        <v>631</v>
      </c>
    </row>
    <row r="39" spans="2:4" ht="46.5" x14ac:dyDescent="0.25">
      <c r="B39" s="1" t="s">
        <v>8</v>
      </c>
      <c r="C39" s="1" t="s">
        <v>632</v>
      </c>
      <c r="D39" s="1" t="s">
        <v>633</v>
      </c>
    </row>
    <row r="40" spans="2:4" ht="20.25" x14ac:dyDescent="0.25">
      <c r="B40" s="1" t="s">
        <v>9</v>
      </c>
      <c r="C40" s="1" t="s">
        <v>634</v>
      </c>
      <c r="D40" s="1" t="s">
        <v>635</v>
      </c>
    </row>
    <row r="41" spans="2:4" ht="43.5" x14ac:dyDescent="0.25">
      <c r="B41" s="1" t="s">
        <v>10</v>
      </c>
      <c r="C41" s="1" t="s">
        <v>636</v>
      </c>
      <c r="D41" s="1" t="s">
        <v>637</v>
      </c>
    </row>
    <row r="42" spans="2:4" ht="20.25" x14ac:dyDescent="0.25">
      <c r="B42" s="1" t="s">
        <v>11</v>
      </c>
      <c r="C42" s="1" t="s">
        <v>638</v>
      </c>
      <c r="D42" s="1" t="s">
        <v>639</v>
      </c>
    </row>
    <row r="43" spans="2:4" ht="20.25" x14ac:dyDescent="0.25">
      <c r="B43" s="1" t="s">
        <v>12</v>
      </c>
      <c r="C43" s="1" t="s">
        <v>640</v>
      </c>
      <c r="D43" s="1" t="s">
        <v>641</v>
      </c>
    </row>
    <row r="44" spans="2:4" ht="43.5" x14ac:dyDescent="0.25">
      <c r="B44" s="1" t="s">
        <v>13</v>
      </c>
      <c r="C44" s="1" t="s">
        <v>642</v>
      </c>
      <c r="D44" s="1" t="s">
        <v>643</v>
      </c>
    </row>
    <row r="45" spans="2:4" ht="20.25" x14ac:dyDescent="0.25">
      <c r="B45" s="1" t="s">
        <v>14</v>
      </c>
      <c r="C45" s="1" t="s">
        <v>644</v>
      </c>
      <c r="D45" s="1" t="s">
        <v>645</v>
      </c>
    </row>
    <row r="46" spans="2:4" ht="46.5" x14ac:dyDescent="0.25">
      <c r="B46" s="1" t="s">
        <v>15</v>
      </c>
      <c r="C46" s="1" t="s">
        <v>646</v>
      </c>
      <c r="D46" s="1" t="s">
        <v>647</v>
      </c>
    </row>
    <row r="47" spans="2:4" ht="20.25" x14ac:dyDescent="0.25">
      <c r="B47" s="1" t="s">
        <v>16</v>
      </c>
      <c r="C47" s="1" t="s">
        <v>648</v>
      </c>
      <c r="D47" s="1" t="s">
        <v>649</v>
      </c>
    </row>
    <row r="48" spans="2:4" ht="43.5" x14ac:dyDescent="0.25">
      <c r="B48" s="1" t="s">
        <v>17</v>
      </c>
      <c r="C48" s="1" t="s">
        <v>650</v>
      </c>
      <c r="D48" s="1" t="s">
        <v>651</v>
      </c>
    </row>
    <row r="49" spans="2:4" ht="20.25" x14ac:dyDescent="0.25">
      <c r="B49" s="1" t="s">
        <v>18</v>
      </c>
      <c r="C49" s="1" t="s">
        <v>652</v>
      </c>
      <c r="D49" s="1" t="s">
        <v>653</v>
      </c>
    </row>
    <row r="50" spans="2:4" ht="20.25" x14ac:dyDescent="0.25">
      <c r="B50" s="1" t="s">
        <v>19</v>
      </c>
      <c r="C50" s="1" t="s">
        <v>654</v>
      </c>
      <c r="D50" s="1" t="s">
        <v>655</v>
      </c>
    </row>
    <row r="51" spans="2:4" ht="46.5" x14ac:dyDescent="0.25">
      <c r="B51" s="1" t="s">
        <v>20</v>
      </c>
      <c r="C51" s="1" t="s">
        <v>656</v>
      </c>
      <c r="D51" s="1" t="s">
        <v>657</v>
      </c>
    </row>
    <row r="52" spans="2:4" ht="20.25" x14ac:dyDescent="0.25">
      <c r="B52" s="1" t="s">
        <v>21</v>
      </c>
      <c r="C52" s="1" t="s">
        <v>658</v>
      </c>
      <c r="D52" s="1" t="s">
        <v>659</v>
      </c>
    </row>
    <row r="53" spans="2:4" ht="43.5" x14ac:dyDescent="0.25">
      <c r="B53" s="1" t="s">
        <v>22</v>
      </c>
      <c r="C53" s="1" t="s">
        <v>660</v>
      </c>
      <c r="D53" s="1" t="s">
        <v>661</v>
      </c>
    </row>
    <row r="54" spans="2:4" ht="20.25" x14ac:dyDescent="0.25">
      <c r="B54" s="1" t="s">
        <v>23</v>
      </c>
      <c r="C54" s="1" t="s">
        <v>662</v>
      </c>
      <c r="D54" s="1" t="s">
        <v>663</v>
      </c>
    </row>
    <row r="55" spans="2:4" ht="20.25" x14ac:dyDescent="0.25">
      <c r="B55" s="1" t="s">
        <v>24</v>
      </c>
      <c r="C55" s="1" t="s">
        <v>664</v>
      </c>
      <c r="D55" s="1" t="s">
        <v>665</v>
      </c>
    </row>
    <row r="56" spans="2:4" ht="43.5" x14ac:dyDescent="0.25">
      <c r="B56" s="1" t="s">
        <v>25</v>
      </c>
      <c r="C56" s="1" t="s">
        <v>666</v>
      </c>
      <c r="D56" s="1" t="s">
        <v>667</v>
      </c>
    </row>
    <row r="57" spans="2:4" ht="20.25" x14ac:dyDescent="0.25">
      <c r="B57" s="1" t="s">
        <v>26</v>
      </c>
      <c r="C57" s="1" t="s">
        <v>668</v>
      </c>
      <c r="D57" s="1" t="s">
        <v>669</v>
      </c>
    </row>
    <row r="58" spans="2:4" ht="46.5" x14ac:dyDescent="0.25">
      <c r="B58" s="1" t="s">
        <v>27</v>
      </c>
      <c r="C58" s="1" t="s">
        <v>670</v>
      </c>
      <c r="D58" s="1" t="s">
        <v>671</v>
      </c>
    </row>
    <row r="59" spans="2:4" ht="20.25" x14ac:dyDescent="0.25">
      <c r="B59" s="1" t="s">
        <v>28</v>
      </c>
      <c r="C59" s="1" t="s">
        <v>672</v>
      </c>
      <c r="D59" s="1" t="s">
        <v>673</v>
      </c>
    </row>
    <row r="60" spans="2:4" ht="43.5" x14ac:dyDescent="0.25">
      <c r="B60" s="1" t="s">
        <v>29</v>
      </c>
      <c r="C60" s="1" t="s">
        <v>674</v>
      </c>
      <c r="D60" s="1" t="s">
        <v>675</v>
      </c>
    </row>
    <row r="61" spans="2:4" ht="20.25" x14ac:dyDescent="0.25">
      <c r="B61" s="1" t="s">
        <v>30</v>
      </c>
      <c r="C61" s="1" t="s">
        <v>676</v>
      </c>
      <c r="D61" s="1" t="s">
        <v>677</v>
      </c>
    </row>
    <row r="62" spans="2:4" ht="20.25" x14ac:dyDescent="0.25">
      <c r="B62" s="1" t="s">
        <v>31</v>
      </c>
      <c r="C62" s="1" t="s">
        <v>678</v>
      </c>
      <c r="D62" s="1" t="s">
        <v>679</v>
      </c>
    </row>
    <row r="63" spans="2:4" ht="46.5" x14ac:dyDescent="0.25">
      <c r="B63" s="1" t="s">
        <v>32</v>
      </c>
      <c r="C63" s="1" t="s">
        <v>680</v>
      </c>
      <c r="D63" s="1" t="s">
        <v>681</v>
      </c>
    </row>
    <row r="64" spans="2:4" ht="20.25" x14ac:dyDescent="0.25">
      <c r="B64" s="1" t="s">
        <v>33</v>
      </c>
      <c r="C64" s="1" t="s">
        <v>682</v>
      </c>
      <c r="D64" s="1" t="s">
        <v>683</v>
      </c>
    </row>
    <row r="65" spans="2:4" ht="43.5" x14ac:dyDescent="0.25">
      <c r="B65" s="1" t="s">
        <v>34</v>
      </c>
      <c r="C65" s="1" t="s">
        <v>684</v>
      </c>
      <c r="D65" s="1" t="s">
        <v>685</v>
      </c>
    </row>
    <row r="66" spans="2:4" ht="20.25" x14ac:dyDescent="0.25">
      <c r="B66" s="1" t="s">
        <v>35</v>
      </c>
      <c r="C66" s="1" t="s">
        <v>686</v>
      </c>
      <c r="D66" s="1" t="s">
        <v>687</v>
      </c>
    </row>
    <row r="67" spans="2:4" ht="20.25" x14ac:dyDescent="0.25">
      <c r="B67" s="1" t="s">
        <v>36</v>
      </c>
      <c r="C67" s="1" t="s">
        <v>688</v>
      </c>
      <c r="D67" s="1" t="s">
        <v>689</v>
      </c>
    </row>
    <row r="68" spans="2:4" ht="43.5" x14ac:dyDescent="0.25">
      <c r="B68" s="1" t="s">
        <v>37</v>
      </c>
      <c r="C68" s="1" t="s">
        <v>690</v>
      </c>
      <c r="D68" s="1" t="s">
        <v>691</v>
      </c>
    </row>
    <row r="69" spans="2:4" ht="20.25" x14ac:dyDescent="0.25">
      <c r="B69" s="1" t="s">
        <v>38</v>
      </c>
      <c r="C69" s="1" t="s">
        <v>692</v>
      </c>
      <c r="D69" s="1" t="s">
        <v>693</v>
      </c>
    </row>
    <row r="70" spans="2:4" ht="46.5" x14ac:dyDescent="0.25">
      <c r="B70" s="1" t="s">
        <v>39</v>
      </c>
      <c r="C70" s="1" t="s">
        <v>694</v>
      </c>
      <c r="D70" s="1" t="s">
        <v>695</v>
      </c>
    </row>
    <row r="71" spans="2:4" ht="20.25" x14ac:dyDescent="0.25">
      <c r="B71" s="1" t="s">
        <v>40</v>
      </c>
      <c r="C71" s="1" t="s">
        <v>696</v>
      </c>
      <c r="D71" s="1" t="s">
        <v>697</v>
      </c>
    </row>
    <row r="72" spans="2:4" ht="43.5" x14ac:dyDescent="0.25">
      <c r="B72" s="1" t="s">
        <v>41</v>
      </c>
      <c r="C72" s="1" t="s">
        <v>698</v>
      </c>
      <c r="D72" s="1" t="s">
        <v>699</v>
      </c>
    </row>
    <row r="73" spans="2:4" ht="20.25" x14ac:dyDescent="0.25">
      <c r="B73" s="1" t="s">
        <v>42</v>
      </c>
      <c r="C73" s="1" t="s">
        <v>700</v>
      </c>
      <c r="D73" s="1" t="s">
        <v>701</v>
      </c>
    </row>
    <row r="74" spans="2:4" ht="37.5" x14ac:dyDescent="0.25">
      <c r="B74" s="1" t="s">
        <v>43</v>
      </c>
      <c r="C74" s="1" t="s">
        <v>702</v>
      </c>
      <c r="D74" s="1" t="s">
        <v>703</v>
      </c>
    </row>
    <row r="75" spans="2:4" ht="46.5" x14ac:dyDescent="0.25">
      <c r="B75" s="1" t="s">
        <v>44</v>
      </c>
      <c r="C75" s="1" t="s">
        <v>704</v>
      </c>
      <c r="D75" s="1" t="s">
        <v>705</v>
      </c>
    </row>
    <row r="76" spans="2:4" ht="37.5" x14ac:dyDescent="0.25">
      <c r="B76" s="1" t="s">
        <v>45</v>
      </c>
      <c r="C76" s="1" t="s">
        <v>706</v>
      </c>
      <c r="D76" s="1" t="s">
        <v>707</v>
      </c>
    </row>
    <row r="77" spans="2:4" ht="43.5" x14ac:dyDescent="0.25">
      <c r="B77" s="1" t="s">
        <v>46</v>
      </c>
      <c r="C77" s="1" t="s">
        <v>708</v>
      </c>
      <c r="D77" s="1" t="s">
        <v>709</v>
      </c>
    </row>
    <row r="78" spans="2:4" ht="37.5" x14ac:dyDescent="0.25">
      <c r="B78" s="1" t="s">
        <v>47</v>
      </c>
      <c r="C78" s="1" t="s">
        <v>710</v>
      </c>
      <c r="D78" s="1" t="s">
        <v>711</v>
      </c>
    </row>
    <row r="79" spans="2:4" ht="37.5" x14ac:dyDescent="0.25">
      <c r="B79" s="1" t="s">
        <v>48</v>
      </c>
      <c r="C79" s="1" t="s">
        <v>712</v>
      </c>
      <c r="D79" s="1" t="s">
        <v>713</v>
      </c>
    </row>
    <row r="80" spans="2:4" ht="43.5" x14ac:dyDescent="0.25">
      <c r="B80" s="1" t="s">
        <v>49</v>
      </c>
      <c r="C80" s="1" t="s">
        <v>714</v>
      </c>
      <c r="D80" s="1" t="s">
        <v>715</v>
      </c>
    </row>
    <row r="81" spans="2:4" ht="37.5" x14ac:dyDescent="0.25">
      <c r="B81" s="1" t="s">
        <v>50</v>
      </c>
      <c r="C81" s="1" t="s">
        <v>716</v>
      </c>
      <c r="D81" s="1" t="s">
        <v>717</v>
      </c>
    </row>
    <row r="82" spans="2:4" ht="46.5" x14ac:dyDescent="0.25">
      <c r="B82" s="1" t="s">
        <v>51</v>
      </c>
      <c r="C82" s="1" t="s">
        <v>718</v>
      </c>
      <c r="D82" s="1" t="s">
        <v>719</v>
      </c>
    </row>
    <row r="83" spans="2:4" ht="37.5" x14ac:dyDescent="0.25">
      <c r="B83" s="1" t="s">
        <v>52</v>
      </c>
      <c r="C83" s="1" t="s">
        <v>720</v>
      </c>
      <c r="D83" s="1" t="s">
        <v>721</v>
      </c>
    </row>
    <row r="84" spans="2:4" ht="43.5" x14ac:dyDescent="0.25">
      <c r="B84" s="1" t="s">
        <v>53</v>
      </c>
      <c r="C84" s="1" t="s">
        <v>722</v>
      </c>
      <c r="D84" s="1" t="s">
        <v>723</v>
      </c>
    </row>
    <row r="85" spans="2:4" ht="37.5" x14ac:dyDescent="0.25">
      <c r="B85" s="1" t="s">
        <v>54</v>
      </c>
      <c r="C85" s="1" t="s">
        <v>724</v>
      </c>
      <c r="D85" s="1" t="s">
        <v>725</v>
      </c>
    </row>
    <row r="86" spans="2:4" ht="37.5" x14ac:dyDescent="0.25">
      <c r="B86" s="1" t="s">
        <v>55</v>
      </c>
      <c r="C86" s="1" t="s">
        <v>726</v>
      </c>
      <c r="D86" s="1" t="s">
        <v>727</v>
      </c>
    </row>
    <row r="87" spans="2:4" ht="46.5" x14ac:dyDescent="0.25">
      <c r="B87" s="1" t="s">
        <v>56</v>
      </c>
      <c r="C87" s="1" t="s">
        <v>728</v>
      </c>
      <c r="D87" s="1" t="s">
        <v>729</v>
      </c>
    </row>
    <row r="88" spans="2:4" ht="37.5" x14ac:dyDescent="0.25">
      <c r="B88" s="1" t="s">
        <v>57</v>
      </c>
      <c r="C88" s="1" t="s">
        <v>730</v>
      </c>
      <c r="D88" s="1" t="s">
        <v>731</v>
      </c>
    </row>
    <row r="89" spans="2:4" ht="43.5" x14ac:dyDescent="0.25">
      <c r="B89" s="1" t="s">
        <v>58</v>
      </c>
      <c r="C89" s="1" t="s">
        <v>732</v>
      </c>
      <c r="D89" s="1" t="s">
        <v>733</v>
      </c>
    </row>
    <row r="90" spans="2:4" ht="37.5" x14ac:dyDescent="0.25">
      <c r="B90" s="1" t="s">
        <v>59</v>
      </c>
      <c r="C90" s="1" t="s">
        <v>734</v>
      </c>
      <c r="D90" s="1" t="s">
        <v>735</v>
      </c>
    </row>
    <row r="91" spans="2:4" ht="37.5" x14ac:dyDescent="0.25">
      <c r="B91" s="1" t="s">
        <v>60</v>
      </c>
      <c r="C91" s="1" t="s">
        <v>736</v>
      </c>
      <c r="D91" s="1" t="s">
        <v>737</v>
      </c>
    </row>
    <row r="92" spans="2:4" ht="43.5" x14ac:dyDescent="0.25">
      <c r="B92" s="1" t="s">
        <v>61</v>
      </c>
      <c r="C92" s="1" t="s">
        <v>738</v>
      </c>
      <c r="D92" s="1" t="s">
        <v>739</v>
      </c>
    </row>
    <row r="93" spans="2:4" ht="37.5" x14ac:dyDescent="0.25">
      <c r="B93" s="1" t="s">
        <v>62</v>
      </c>
      <c r="C93" s="1" t="s">
        <v>740</v>
      </c>
      <c r="D93" s="1" t="s">
        <v>741</v>
      </c>
    </row>
    <row r="94" spans="2:4" ht="46.5" x14ac:dyDescent="0.25">
      <c r="B94" s="1" t="s">
        <v>63</v>
      </c>
      <c r="C94" s="1" t="s">
        <v>742</v>
      </c>
      <c r="D94" s="1" t="s">
        <v>743</v>
      </c>
    </row>
    <row r="95" spans="2:4" ht="37.5" x14ac:dyDescent="0.25">
      <c r="B95" s="1" t="s">
        <v>64</v>
      </c>
      <c r="C95" s="1" t="s">
        <v>744</v>
      </c>
      <c r="D95" s="1" t="s">
        <v>745</v>
      </c>
    </row>
    <row r="96" spans="2:4" ht="43.5" x14ac:dyDescent="0.25">
      <c r="B96" s="1" t="s">
        <v>65</v>
      </c>
      <c r="C96" s="1" t="s">
        <v>746</v>
      </c>
      <c r="D96" s="1" t="s">
        <v>747</v>
      </c>
    </row>
    <row r="97" spans="2:4" ht="37.5" x14ac:dyDescent="0.25">
      <c r="B97" s="1" t="s">
        <v>66</v>
      </c>
      <c r="C97" s="1" t="s">
        <v>748</v>
      </c>
      <c r="D97" s="1" t="s">
        <v>749</v>
      </c>
    </row>
    <row r="98" spans="2:4" ht="37.5" x14ac:dyDescent="0.25">
      <c r="B98" s="1" t="s">
        <v>67</v>
      </c>
      <c r="C98" s="1" t="s">
        <v>750</v>
      </c>
      <c r="D98" s="1" t="s">
        <v>751</v>
      </c>
    </row>
    <row r="99" spans="2:4" ht="46.5" x14ac:dyDescent="0.25">
      <c r="B99" s="1" t="s">
        <v>68</v>
      </c>
      <c r="C99" s="1" t="s">
        <v>752</v>
      </c>
      <c r="D99" s="1" t="s">
        <v>753</v>
      </c>
    </row>
    <row r="100" spans="2:4" ht="37.5" x14ac:dyDescent="0.25">
      <c r="B100" s="1" t="s">
        <v>69</v>
      </c>
      <c r="C100" s="1" t="s">
        <v>754</v>
      </c>
      <c r="D100" s="1" t="s">
        <v>755</v>
      </c>
    </row>
    <row r="101" spans="2:4" ht="43.5" x14ac:dyDescent="0.25">
      <c r="B101" s="1" t="s">
        <v>70</v>
      </c>
      <c r="C101" s="1" t="s">
        <v>756</v>
      </c>
      <c r="D101" s="1" t="s">
        <v>757</v>
      </c>
    </row>
    <row r="102" spans="2:4" ht="37.5" x14ac:dyDescent="0.25">
      <c r="B102" s="1" t="s">
        <v>71</v>
      </c>
      <c r="C102" s="1" t="s">
        <v>758</v>
      </c>
      <c r="D102" s="1" t="s">
        <v>759</v>
      </c>
    </row>
    <row r="103" spans="2:4" ht="37.5" x14ac:dyDescent="0.25">
      <c r="B103" s="1" t="s">
        <v>72</v>
      </c>
      <c r="C103" s="1" t="s">
        <v>760</v>
      </c>
      <c r="D103" s="1" t="s">
        <v>761</v>
      </c>
    </row>
    <row r="104" spans="2:4" ht="43.5" x14ac:dyDescent="0.25">
      <c r="B104" s="1" t="s">
        <v>73</v>
      </c>
      <c r="C104" s="1" t="s">
        <v>762</v>
      </c>
      <c r="D104" s="1" t="s">
        <v>763</v>
      </c>
    </row>
    <row r="105" spans="2:4" ht="37.5" x14ac:dyDescent="0.25">
      <c r="B105" s="1" t="s">
        <v>74</v>
      </c>
      <c r="C105" s="1" t="s">
        <v>764</v>
      </c>
      <c r="D105" s="1" t="s">
        <v>765</v>
      </c>
    </row>
    <row r="106" spans="2:4" ht="46.5" x14ac:dyDescent="0.25">
      <c r="B106" s="1" t="s">
        <v>75</v>
      </c>
      <c r="C106" s="1" t="s">
        <v>766</v>
      </c>
      <c r="D106" s="1" t="s">
        <v>767</v>
      </c>
    </row>
    <row r="107" spans="2:4" ht="37.5" x14ac:dyDescent="0.25">
      <c r="B107" s="1" t="s">
        <v>76</v>
      </c>
      <c r="C107" s="1" t="s">
        <v>768</v>
      </c>
      <c r="D107" s="1" t="s">
        <v>769</v>
      </c>
    </row>
    <row r="108" spans="2:4" ht="43.5" x14ac:dyDescent="0.25">
      <c r="B108" s="1" t="s">
        <v>77</v>
      </c>
      <c r="C108" s="1" t="s">
        <v>770</v>
      </c>
      <c r="D108" s="1" t="s">
        <v>771</v>
      </c>
    </row>
    <row r="109" spans="2:4" ht="37.5" x14ac:dyDescent="0.25">
      <c r="B109" s="1" t="s">
        <v>78</v>
      </c>
      <c r="C109" s="1" t="s">
        <v>772</v>
      </c>
      <c r="D109" s="1" t="s">
        <v>773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D0F7-D547-4D5B-AA74-7730A098037A}">
  <dimension ref="B2:D109"/>
  <sheetViews>
    <sheetView workbookViewId="0">
      <selection activeCell="K6" sqref="K6"/>
    </sheetView>
  </sheetViews>
  <sheetFormatPr defaultRowHeight="15" x14ac:dyDescent="0.25"/>
  <sheetData>
    <row r="2" spans="2:4" ht="37.5" x14ac:dyDescent="0.25">
      <c r="B2" s="1" t="s">
        <v>79</v>
      </c>
      <c r="C2" s="1" t="s">
        <v>774</v>
      </c>
      <c r="D2" s="1" t="s">
        <v>775</v>
      </c>
    </row>
    <row r="3" spans="2:4" ht="46.5" x14ac:dyDescent="0.25">
      <c r="B3" s="1" t="s">
        <v>80</v>
      </c>
      <c r="C3" s="1" t="s">
        <v>776</v>
      </c>
      <c r="D3" s="1" t="s">
        <v>777</v>
      </c>
    </row>
    <row r="4" spans="2:4" ht="37.5" x14ac:dyDescent="0.25">
      <c r="B4" s="1" t="s">
        <v>81</v>
      </c>
      <c r="C4" s="1" t="s">
        <v>778</v>
      </c>
      <c r="D4" s="1" t="s">
        <v>779</v>
      </c>
    </row>
    <row r="5" spans="2:4" ht="43.5" x14ac:dyDescent="0.25">
      <c r="B5" s="1" t="s">
        <v>82</v>
      </c>
      <c r="C5" s="1" t="s">
        <v>780</v>
      </c>
      <c r="D5" s="1" t="s">
        <v>781</v>
      </c>
    </row>
    <row r="6" spans="2:4" ht="37.5" x14ac:dyDescent="0.25">
      <c r="B6" s="1" t="s">
        <v>83</v>
      </c>
      <c r="C6" s="1" t="s">
        <v>782</v>
      </c>
      <c r="D6" s="1" t="s">
        <v>783</v>
      </c>
    </row>
    <row r="7" spans="2:4" ht="37.5" x14ac:dyDescent="0.25">
      <c r="B7" s="1" t="s">
        <v>84</v>
      </c>
      <c r="C7" s="1" t="s">
        <v>784</v>
      </c>
      <c r="D7" s="1" t="s">
        <v>785</v>
      </c>
    </row>
    <row r="8" spans="2:4" ht="43.5" x14ac:dyDescent="0.25">
      <c r="B8" s="1" t="s">
        <v>85</v>
      </c>
      <c r="C8" s="1" t="s">
        <v>786</v>
      </c>
      <c r="D8" s="1" t="s">
        <v>787</v>
      </c>
    </row>
    <row r="9" spans="2:4" ht="37.5" x14ac:dyDescent="0.25">
      <c r="B9" s="1" t="s">
        <v>86</v>
      </c>
      <c r="C9" s="1" t="s">
        <v>788</v>
      </c>
      <c r="D9" s="1" t="s">
        <v>789</v>
      </c>
    </row>
    <row r="10" spans="2:4" ht="46.5" x14ac:dyDescent="0.25">
      <c r="B10" s="1" t="s">
        <v>87</v>
      </c>
      <c r="C10" s="1" t="s">
        <v>790</v>
      </c>
      <c r="D10" s="1" t="s">
        <v>791</v>
      </c>
    </row>
    <row r="11" spans="2:4" ht="37.5" x14ac:dyDescent="0.25">
      <c r="B11" s="1" t="s">
        <v>88</v>
      </c>
      <c r="C11" s="1" t="s">
        <v>792</v>
      </c>
      <c r="D11" s="1" t="s">
        <v>793</v>
      </c>
    </row>
    <row r="12" spans="2:4" ht="43.5" x14ac:dyDescent="0.25">
      <c r="B12" s="1" t="s">
        <v>89</v>
      </c>
      <c r="C12" s="1" t="s">
        <v>794</v>
      </c>
      <c r="D12" s="1" t="s">
        <v>795</v>
      </c>
    </row>
    <row r="13" spans="2:4" ht="37.5" x14ac:dyDescent="0.25">
      <c r="B13" s="1" t="s">
        <v>90</v>
      </c>
      <c r="C13" s="1" t="s">
        <v>796</v>
      </c>
      <c r="D13" s="1" t="s">
        <v>797</v>
      </c>
    </row>
    <row r="14" spans="2:4" ht="37.5" x14ac:dyDescent="0.25">
      <c r="B14" s="1" t="s">
        <v>91</v>
      </c>
      <c r="C14" s="1" t="s">
        <v>798</v>
      </c>
      <c r="D14" s="1" t="s">
        <v>799</v>
      </c>
    </row>
    <row r="15" spans="2:4" ht="46.5" x14ac:dyDescent="0.25">
      <c r="B15" s="1" t="s">
        <v>92</v>
      </c>
      <c r="C15" s="1" t="s">
        <v>800</v>
      </c>
      <c r="D15" s="1" t="s">
        <v>801</v>
      </c>
    </row>
    <row r="16" spans="2:4" ht="20.25" x14ac:dyDescent="0.25">
      <c r="B16" s="1" t="s">
        <v>93</v>
      </c>
      <c r="C16" s="1" t="s">
        <v>802</v>
      </c>
      <c r="D16" s="1" t="s">
        <v>803</v>
      </c>
    </row>
    <row r="17" spans="2:4" ht="43.5" x14ac:dyDescent="0.25">
      <c r="B17" s="1" t="s">
        <v>94</v>
      </c>
      <c r="C17" s="1" t="s">
        <v>804</v>
      </c>
      <c r="D17" s="1" t="s">
        <v>805</v>
      </c>
    </row>
    <row r="18" spans="2:4" ht="20.25" x14ac:dyDescent="0.25">
      <c r="B18" s="1" t="s">
        <v>95</v>
      </c>
      <c r="C18" s="1" t="s">
        <v>806</v>
      </c>
      <c r="D18" s="1" t="s">
        <v>807</v>
      </c>
    </row>
    <row r="19" spans="2:4" ht="20.25" x14ac:dyDescent="0.25">
      <c r="B19" s="1" t="s">
        <v>96</v>
      </c>
      <c r="C19" s="1" t="s">
        <v>808</v>
      </c>
      <c r="D19" s="1" t="s">
        <v>809</v>
      </c>
    </row>
    <row r="20" spans="2:4" ht="43.5" x14ac:dyDescent="0.25">
      <c r="B20" s="1" t="s">
        <v>97</v>
      </c>
      <c r="C20" s="1" t="s">
        <v>810</v>
      </c>
      <c r="D20" s="1" t="s">
        <v>811</v>
      </c>
    </row>
    <row r="21" spans="2:4" ht="20.25" x14ac:dyDescent="0.25">
      <c r="B21" s="1" t="s">
        <v>98</v>
      </c>
      <c r="C21" s="1" t="s">
        <v>812</v>
      </c>
      <c r="D21" s="1" t="s">
        <v>813</v>
      </c>
    </row>
    <row r="22" spans="2:4" ht="46.5" x14ac:dyDescent="0.25">
      <c r="B22" s="1" t="s">
        <v>99</v>
      </c>
      <c r="C22" s="1" t="s">
        <v>814</v>
      </c>
      <c r="D22" s="1" t="s">
        <v>815</v>
      </c>
    </row>
    <row r="23" spans="2:4" ht="20.25" x14ac:dyDescent="0.25">
      <c r="B23" s="1" t="s">
        <v>100</v>
      </c>
      <c r="C23" s="1" t="s">
        <v>816</v>
      </c>
      <c r="D23" s="1" t="s">
        <v>817</v>
      </c>
    </row>
    <row r="24" spans="2:4" ht="43.5" x14ac:dyDescent="0.25">
      <c r="B24" s="1" t="s">
        <v>101</v>
      </c>
      <c r="C24" s="1" t="s">
        <v>818</v>
      </c>
      <c r="D24" s="1" t="s">
        <v>819</v>
      </c>
    </row>
    <row r="25" spans="2:4" ht="20.25" x14ac:dyDescent="0.25">
      <c r="B25" s="1" t="s">
        <v>102</v>
      </c>
      <c r="C25" s="1" t="s">
        <v>820</v>
      </c>
      <c r="D25" s="1" t="s">
        <v>821</v>
      </c>
    </row>
    <row r="26" spans="2:4" ht="20.25" x14ac:dyDescent="0.25">
      <c r="B26" s="1" t="s">
        <v>103</v>
      </c>
      <c r="C26" s="1" t="s">
        <v>822</v>
      </c>
      <c r="D26" s="1" t="s">
        <v>823</v>
      </c>
    </row>
    <row r="27" spans="2:4" ht="46.5" x14ac:dyDescent="0.25">
      <c r="B27" s="1" t="s">
        <v>104</v>
      </c>
      <c r="C27" s="1" t="s">
        <v>824</v>
      </c>
      <c r="D27" s="1" t="s">
        <v>825</v>
      </c>
    </row>
    <row r="28" spans="2:4" ht="20.25" x14ac:dyDescent="0.25">
      <c r="B28" s="1" t="s">
        <v>105</v>
      </c>
      <c r="C28" s="1" t="s">
        <v>826</v>
      </c>
      <c r="D28" s="1" t="s">
        <v>827</v>
      </c>
    </row>
    <row r="29" spans="2:4" ht="43.5" x14ac:dyDescent="0.25">
      <c r="B29" s="1" t="s">
        <v>106</v>
      </c>
      <c r="C29" s="1" t="s">
        <v>828</v>
      </c>
      <c r="D29" s="1" t="s">
        <v>829</v>
      </c>
    </row>
    <row r="30" spans="2:4" ht="20.25" x14ac:dyDescent="0.25">
      <c r="B30" s="1" t="s">
        <v>107</v>
      </c>
      <c r="C30" s="1" t="s">
        <v>830</v>
      </c>
      <c r="D30" s="1" t="s">
        <v>831</v>
      </c>
    </row>
    <row r="31" spans="2:4" ht="20.25" x14ac:dyDescent="0.25">
      <c r="B31" s="1" t="s">
        <v>108</v>
      </c>
      <c r="C31" s="1" t="s">
        <v>832</v>
      </c>
      <c r="D31" s="1" t="s">
        <v>833</v>
      </c>
    </row>
    <row r="32" spans="2:4" ht="43.5" x14ac:dyDescent="0.25">
      <c r="B32" s="1" t="s">
        <v>109</v>
      </c>
      <c r="C32" s="1" t="s">
        <v>834</v>
      </c>
      <c r="D32" s="1" t="s">
        <v>835</v>
      </c>
    </row>
    <row r="33" spans="2:4" ht="20.25" x14ac:dyDescent="0.25">
      <c r="B33" s="1" t="s">
        <v>110</v>
      </c>
      <c r="C33" s="1" t="s">
        <v>836</v>
      </c>
      <c r="D33" s="1" t="s">
        <v>837</v>
      </c>
    </row>
    <row r="34" spans="2:4" ht="46.5" x14ac:dyDescent="0.25">
      <c r="B34" s="1" t="s">
        <v>111</v>
      </c>
      <c r="C34" s="1" t="s">
        <v>838</v>
      </c>
      <c r="D34" s="1" t="s">
        <v>839</v>
      </c>
    </row>
    <row r="35" spans="2:4" ht="20.25" x14ac:dyDescent="0.25">
      <c r="B35" s="1" t="s">
        <v>4</v>
      </c>
      <c r="C35" s="1" t="s">
        <v>840</v>
      </c>
      <c r="D35" s="1" t="s">
        <v>841</v>
      </c>
    </row>
    <row r="36" spans="2:4" ht="43.5" x14ac:dyDescent="0.25">
      <c r="B36" s="1" t="s">
        <v>5</v>
      </c>
      <c r="C36" s="1" t="s">
        <v>842</v>
      </c>
      <c r="D36" s="1" t="s">
        <v>843</v>
      </c>
    </row>
    <row r="37" spans="2:4" ht="20.25" x14ac:dyDescent="0.25">
      <c r="B37" s="1" t="s">
        <v>6</v>
      </c>
      <c r="C37" s="1" t="s">
        <v>844</v>
      </c>
      <c r="D37" s="1" t="s">
        <v>845</v>
      </c>
    </row>
    <row r="38" spans="2:4" ht="20.25" x14ac:dyDescent="0.25">
      <c r="B38" s="1" t="s">
        <v>7</v>
      </c>
      <c r="C38" s="1" t="s">
        <v>846</v>
      </c>
      <c r="D38" s="1" t="s">
        <v>847</v>
      </c>
    </row>
    <row r="39" spans="2:4" ht="46.5" x14ac:dyDescent="0.25">
      <c r="B39" s="1" t="s">
        <v>8</v>
      </c>
      <c r="C39" s="1" t="s">
        <v>848</v>
      </c>
      <c r="D39" s="1" t="s">
        <v>849</v>
      </c>
    </row>
    <row r="40" spans="2:4" ht="20.25" x14ac:dyDescent="0.25">
      <c r="B40" s="1" t="s">
        <v>9</v>
      </c>
      <c r="C40" s="1" t="s">
        <v>850</v>
      </c>
      <c r="D40" s="1" t="s">
        <v>851</v>
      </c>
    </row>
    <row r="41" spans="2:4" ht="43.5" x14ac:dyDescent="0.25">
      <c r="B41" s="1" t="s">
        <v>10</v>
      </c>
      <c r="C41" s="1" t="s">
        <v>852</v>
      </c>
      <c r="D41" s="1" t="s">
        <v>853</v>
      </c>
    </row>
    <row r="42" spans="2:4" ht="20.25" x14ac:dyDescent="0.25">
      <c r="B42" s="1" t="s">
        <v>11</v>
      </c>
      <c r="C42" s="1" t="s">
        <v>854</v>
      </c>
      <c r="D42" s="1" t="s">
        <v>855</v>
      </c>
    </row>
    <row r="43" spans="2:4" ht="20.25" x14ac:dyDescent="0.25">
      <c r="B43" s="1" t="s">
        <v>12</v>
      </c>
      <c r="C43" s="1" t="s">
        <v>856</v>
      </c>
      <c r="D43" s="1" t="s">
        <v>857</v>
      </c>
    </row>
    <row r="44" spans="2:4" ht="43.5" x14ac:dyDescent="0.25">
      <c r="B44" s="1" t="s">
        <v>13</v>
      </c>
      <c r="C44" s="1" t="s">
        <v>858</v>
      </c>
      <c r="D44" s="1" t="s">
        <v>859</v>
      </c>
    </row>
    <row r="45" spans="2:4" ht="20.25" x14ac:dyDescent="0.25">
      <c r="B45" s="1" t="s">
        <v>14</v>
      </c>
      <c r="C45" s="1" t="s">
        <v>860</v>
      </c>
      <c r="D45" s="1" t="s">
        <v>861</v>
      </c>
    </row>
    <row r="46" spans="2:4" ht="46.5" x14ac:dyDescent="0.25">
      <c r="B46" s="1" t="s">
        <v>15</v>
      </c>
      <c r="C46" s="1" t="s">
        <v>862</v>
      </c>
      <c r="D46" s="1" t="s">
        <v>863</v>
      </c>
    </row>
    <row r="47" spans="2:4" ht="20.25" x14ac:dyDescent="0.25">
      <c r="B47" s="1" t="s">
        <v>16</v>
      </c>
      <c r="C47" s="1" t="s">
        <v>864</v>
      </c>
      <c r="D47" s="1" t="s">
        <v>865</v>
      </c>
    </row>
    <row r="48" spans="2:4" ht="43.5" x14ac:dyDescent="0.25">
      <c r="B48" s="1" t="s">
        <v>17</v>
      </c>
      <c r="C48" s="1" t="s">
        <v>866</v>
      </c>
      <c r="D48" s="1" t="s">
        <v>867</v>
      </c>
    </row>
    <row r="49" spans="2:4" ht="20.25" x14ac:dyDescent="0.25">
      <c r="B49" s="1" t="s">
        <v>18</v>
      </c>
      <c r="C49" s="1" t="s">
        <v>868</v>
      </c>
      <c r="D49" s="1" t="s">
        <v>869</v>
      </c>
    </row>
    <row r="50" spans="2:4" ht="20.25" x14ac:dyDescent="0.25">
      <c r="B50" s="1" t="s">
        <v>19</v>
      </c>
      <c r="C50" s="1" t="s">
        <v>870</v>
      </c>
      <c r="D50" s="1" t="s">
        <v>871</v>
      </c>
    </row>
    <row r="51" spans="2:4" ht="46.5" x14ac:dyDescent="0.25">
      <c r="B51" s="1" t="s">
        <v>20</v>
      </c>
      <c r="C51" s="1" t="s">
        <v>872</v>
      </c>
      <c r="D51" s="1" t="s">
        <v>873</v>
      </c>
    </row>
    <row r="52" spans="2:4" ht="20.25" x14ac:dyDescent="0.25">
      <c r="B52" s="1" t="s">
        <v>21</v>
      </c>
      <c r="C52" s="1" t="s">
        <v>874</v>
      </c>
      <c r="D52" s="1" t="s">
        <v>875</v>
      </c>
    </row>
    <row r="53" spans="2:4" ht="43.5" x14ac:dyDescent="0.25">
      <c r="B53" s="1" t="s">
        <v>22</v>
      </c>
      <c r="C53" s="1" t="s">
        <v>876</v>
      </c>
      <c r="D53" s="1" t="s">
        <v>877</v>
      </c>
    </row>
    <row r="54" spans="2:4" ht="20.25" x14ac:dyDescent="0.25">
      <c r="B54" s="1" t="s">
        <v>23</v>
      </c>
      <c r="C54" s="1" t="s">
        <v>878</v>
      </c>
      <c r="D54" s="1" t="s">
        <v>879</v>
      </c>
    </row>
    <row r="55" spans="2:4" ht="20.25" x14ac:dyDescent="0.25">
      <c r="B55" s="1" t="s">
        <v>24</v>
      </c>
      <c r="C55" s="1" t="s">
        <v>880</v>
      </c>
      <c r="D55" s="1" t="s">
        <v>881</v>
      </c>
    </row>
    <row r="56" spans="2:4" ht="43.5" x14ac:dyDescent="0.25">
      <c r="B56" s="1" t="s">
        <v>25</v>
      </c>
      <c r="C56" s="1" t="s">
        <v>882</v>
      </c>
      <c r="D56" s="1" t="s">
        <v>883</v>
      </c>
    </row>
    <row r="57" spans="2:4" ht="20.25" x14ac:dyDescent="0.25">
      <c r="B57" s="1" t="s">
        <v>26</v>
      </c>
      <c r="C57" s="1" t="s">
        <v>884</v>
      </c>
      <c r="D57" s="1" t="s">
        <v>885</v>
      </c>
    </row>
    <row r="58" spans="2:4" ht="46.5" x14ac:dyDescent="0.25">
      <c r="B58" s="1" t="s">
        <v>27</v>
      </c>
      <c r="C58" s="1" t="s">
        <v>886</v>
      </c>
      <c r="D58" s="1" t="s">
        <v>887</v>
      </c>
    </row>
    <row r="59" spans="2:4" ht="20.25" x14ac:dyDescent="0.25">
      <c r="B59" s="1" t="s">
        <v>28</v>
      </c>
      <c r="C59" s="1" t="s">
        <v>888</v>
      </c>
      <c r="D59" s="1" t="s">
        <v>889</v>
      </c>
    </row>
    <row r="60" spans="2:4" ht="43.5" x14ac:dyDescent="0.25">
      <c r="B60" s="1" t="s">
        <v>29</v>
      </c>
      <c r="C60" s="1" t="s">
        <v>890</v>
      </c>
      <c r="D60" s="1" t="s">
        <v>891</v>
      </c>
    </row>
    <row r="61" spans="2:4" ht="20.25" x14ac:dyDescent="0.25">
      <c r="B61" s="1" t="s">
        <v>30</v>
      </c>
      <c r="C61" s="1" t="s">
        <v>892</v>
      </c>
      <c r="D61" s="1" t="s">
        <v>893</v>
      </c>
    </row>
    <row r="62" spans="2:4" ht="20.25" x14ac:dyDescent="0.25">
      <c r="B62" s="1" t="s">
        <v>31</v>
      </c>
      <c r="C62" s="1" t="s">
        <v>894</v>
      </c>
      <c r="D62" s="1" t="s">
        <v>895</v>
      </c>
    </row>
    <row r="63" spans="2:4" ht="46.5" x14ac:dyDescent="0.25">
      <c r="B63" s="1" t="s">
        <v>32</v>
      </c>
      <c r="C63" s="1" t="s">
        <v>896</v>
      </c>
      <c r="D63" s="1" t="s">
        <v>897</v>
      </c>
    </row>
    <row r="64" spans="2:4" ht="20.25" x14ac:dyDescent="0.25">
      <c r="B64" s="1" t="s">
        <v>33</v>
      </c>
      <c r="C64" s="1" t="s">
        <v>898</v>
      </c>
      <c r="D64" s="1" t="s">
        <v>899</v>
      </c>
    </row>
    <row r="65" spans="2:4" ht="43.5" x14ac:dyDescent="0.25">
      <c r="B65" s="1" t="s">
        <v>34</v>
      </c>
      <c r="C65" s="1" t="s">
        <v>900</v>
      </c>
      <c r="D65" s="1" t="s">
        <v>901</v>
      </c>
    </row>
    <row r="66" spans="2:4" ht="20.25" x14ac:dyDescent="0.25">
      <c r="B66" s="1" t="s">
        <v>35</v>
      </c>
      <c r="C66" s="1" t="s">
        <v>902</v>
      </c>
      <c r="D66" s="1" t="s">
        <v>903</v>
      </c>
    </row>
    <row r="67" spans="2:4" ht="20.25" x14ac:dyDescent="0.25">
      <c r="B67" s="1" t="s">
        <v>36</v>
      </c>
      <c r="C67" s="1" t="s">
        <v>904</v>
      </c>
      <c r="D67" s="1" t="s">
        <v>905</v>
      </c>
    </row>
    <row r="68" spans="2:4" ht="43.5" x14ac:dyDescent="0.25">
      <c r="B68" s="1" t="s">
        <v>37</v>
      </c>
      <c r="C68" s="1" t="s">
        <v>906</v>
      </c>
      <c r="D68" s="1" t="s">
        <v>907</v>
      </c>
    </row>
    <row r="69" spans="2:4" ht="20.25" x14ac:dyDescent="0.25">
      <c r="B69" s="1" t="s">
        <v>38</v>
      </c>
      <c r="C69" s="1" t="s">
        <v>908</v>
      </c>
      <c r="D69" s="1" t="s">
        <v>909</v>
      </c>
    </row>
    <row r="70" spans="2:4" ht="46.5" x14ac:dyDescent="0.25">
      <c r="B70" s="1" t="s">
        <v>39</v>
      </c>
      <c r="C70" s="1" t="s">
        <v>910</v>
      </c>
      <c r="D70" s="1" t="s">
        <v>911</v>
      </c>
    </row>
    <row r="71" spans="2:4" ht="20.25" x14ac:dyDescent="0.25">
      <c r="B71" s="1" t="s">
        <v>40</v>
      </c>
      <c r="C71" s="1" t="s">
        <v>912</v>
      </c>
      <c r="D71" s="1" t="s">
        <v>913</v>
      </c>
    </row>
    <row r="72" spans="2:4" ht="43.5" x14ac:dyDescent="0.25">
      <c r="B72" s="1" t="s">
        <v>41</v>
      </c>
      <c r="C72" s="1" t="s">
        <v>914</v>
      </c>
      <c r="D72" s="1" t="s">
        <v>915</v>
      </c>
    </row>
    <row r="73" spans="2:4" ht="20.25" x14ac:dyDescent="0.25">
      <c r="B73" s="1" t="s">
        <v>42</v>
      </c>
      <c r="C73" s="1" t="s">
        <v>916</v>
      </c>
      <c r="D73" s="1" t="s">
        <v>917</v>
      </c>
    </row>
    <row r="74" spans="2:4" ht="37.5" x14ac:dyDescent="0.25">
      <c r="B74" s="1" t="s">
        <v>43</v>
      </c>
      <c r="C74" s="1" t="s">
        <v>918</v>
      </c>
      <c r="D74" s="1" t="s">
        <v>919</v>
      </c>
    </row>
    <row r="75" spans="2:4" ht="46.5" x14ac:dyDescent="0.25">
      <c r="B75" s="1" t="s">
        <v>44</v>
      </c>
      <c r="C75" s="1" t="s">
        <v>920</v>
      </c>
      <c r="D75" s="1" t="s">
        <v>921</v>
      </c>
    </row>
    <row r="76" spans="2:4" ht="37.5" x14ac:dyDescent="0.25">
      <c r="B76" s="1" t="s">
        <v>45</v>
      </c>
      <c r="C76" s="1" t="s">
        <v>922</v>
      </c>
      <c r="D76" s="1" t="s">
        <v>923</v>
      </c>
    </row>
    <row r="77" spans="2:4" ht="43.5" x14ac:dyDescent="0.25">
      <c r="B77" s="1" t="s">
        <v>46</v>
      </c>
      <c r="C77" s="1" t="s">
        <v>924</v>
      </c>
      <c r="D77" s="1" t="s">
        <v>925</v>
      </c>
    </row>
    <row r="78" spans="2:4" ht="37.5" x14ac:dyDescent="0.25">
      <c r="B78" s="1" t="s">
        <v>47</v>
      </c>
      <c r="C78" s="1" t="s">
        <v>926</v>
      </c>
      <c r="D78" s="1" t="s">
        <v>927</v>
      </c>
    </row>
    <row r="79" spans="2:4" ht="37.5" x14ac:dyDescent="0.25">
      <c r="B79" s="1" t="s">
        <v>48</v>
      </c>
      <c r="C79" s="1" t="s">
        <v>928</v>
      </c>
      <c r="D79" s="1" t="s">
        <v>929</v>
      </c>
    </row>
    <row r="80" spans="2:4" ht="43.5" x14ac:dyDescent="0.25">
      <c r="B80" s="1" t="s">
        <v>49</v>
      </c>
      <c r="C80" s="1" t="s">
        <v>930</v>
      </c>
      <c r="D80" s="1" t="s">
        <v>931</v>
      </c>
    </row>
    <row r="81" spans="2:4" ht="37.5" x14ac:dyDescent="0.25">
      <c r="B81" s="1" t="s">
        <v>50</v>
      </c>
      <c r="C81" s="1" t="s">
        <v>932</v>
      </c>
      <c r="D81" s="1" t="s">
        <v>933</v>
      </c>
    </row>
    <row r="82" spans="2:4" ht="46.5" x14ac:dyDescent="0.25">
      <c r="B82" s="1" t="s">
        <v>51</v>
      </c>
      <c r="C82" s="1" t="s">
        <v>934</v>
      </c>
      <c r="D82" s="1" t="s">
        <v>935</v>
      </c>
    </row>
    <row r="83" spans="2:4" ht="37.5" x14ac:dyDescent="0.25">
      <c r="B83" s="1" t="s">
        <v>52</v>
      </c>
      <c r="C83" s="1" t="s">
        <v>936</v>
      </c>
      <c r="D83" s="1" t="s">
        <v>937</v>
      </c>
    </row>
    <row r="84" spans="2:4" ht="43.5" x14ac:dyDescent="0.25">
      <c r="B84" s="1" t="s">
        <v>53</v>
      </c>
      <c r="C84" s="1" t="s">
        <v>938</v>
      </c>
      <c r="D84" s="1" t="s">
        <v>939</v>
      </c>
    </row>
    <row r="85" spans="2:4" ht="37.5" x14ac:dyDescent="0.25">
      <c r="B85" s="1" t="s">
        <v>54</v>
      </c>
      <c r="C85" s="1" t="s">
        <v>940</v>
      </c>
      <c r="D85" s="1" t="s">
        <v>941</v>
      </c>
    </row>
    <row r="86" spans="2:4" ht="37.5" x14ac:dyDescent="0.25">
      <c r="B86" s="1" t="s">
        <v>55</v>
      </c>
      <c r="C86" s="1" t="s">
        <v>942</v>
      </c>
      <c r="D86" s="1" t="s">
        <v>943</v>
      </c>
    </row>
    <row r="87" spans="2:4" ht="46.5" x14ac:dyDescent="0.25">
      <c r="B87" s="1" t="s">
        <v>56</v>
      </c>
      <c r="C87" s="1" t="s">
        <v>944</v>
      </c>
      <c r="D87" s="1" t="s">
        <v>945</v>
      </c>
    </row>
    <row r="88" spans="2:4" ht="37.5" x14ac:dyDescent="0.25">
      <c r="B88" s="1" t="s">
        <v>57</v>
      </c>
      <c r="C88" s="1" t="s">
        <v>946</v>
      </c>
      <c r="D88" s="1" t="s">
        <v>947</v>
      </c>
    </row>
    <row r="89" spans="2:4" ht="43.5" x14ac:dyDescent="0.25">
      <c r="B89" s="1" t="s">
        <v>58</v>
      </c>
      <c r="C89" s="1" t="s">
        <v>948</v>
      </c>
      <c r="D89" s="1" t="s">
        <v>949</v>
      </c>
    </row>
    <row r="90" spans="2:4" ht="37.5" x14ac:dyDescent="0.25">
      <c r="B90" s="1" t="s">
        <v>59</v>
      </c>
      <c r="C90" s="1" t="s">
        <v>950</v>
      </c>
      <c r="D90" s="1" t="s">
        <v>951</v>
      </c>
    </row>
    <row r="91" spans="2:4" ht="37.5" x14ac:dyDescent="0.25">
      <c r="B91" s="1" t="s">
        <v>60</v>
      </c>
      <c r="C91" s="1" t="s">
        <v>952</v>
      </c>
      <c r="D91" s="1" t="s">
        <v>953</v>
      </c>
    </row>
    <row r="92" spans="2:4" ht="43.5" x14ac:dyDescent="0.25">
      <c r="B92" s="1" t="s">
        <v>61</v>
      </c>
      <c r="C92" s="1" t="s">
        <v>954</v>
      </c>
      <c r="D92" s="1" t="s">
        <v>955</v>
      </c>
    </row>
    <row r="93" spans="2:4" ht="37.5" x14ac:dyDescent="0.25">
      <c r="B93" s="1" t="s">
        <v>62</v>
      </c>
      <c r="C93" s="1" t="s">
        <v>956</v>
      </c>
      <c r="D93" s="1" t="s">
        <v>957</v>
      </c>
    </row>
    <row r="94" spans="2:4" ht="46.5" x14ac:dyDescent="0.25">
      <c r="B94" s="1" t="s">
        <v>63</v>
      </c>
      <c r="C94" s="1" t="s">
        <v>958</v>
      </c>
      <c r="D94" s="1" t="s">
        <v>959</v>
      </c>
    </row>
    <row r="95" spans="2:4" ht="37.5" x14ac:dyDescent="0.25">
      <c r="B95" s="1" t="s">
        <v>64</v>
      </c>
      <c r="C95" s="1" t="s">
        <v>960</v>
      </c>
      <c r="D95" s="1" t="s">
        <v>961</v>
      </c>
    </row>
    <row r="96" spans="2:4" ht="43.5" x14ac:dyDescent="0.25">
      <c r="B96" s="1" t="s">
        <v>65</v>
      </c>
      <c r="C96" s="1" t="s">
        <v>962</v>
      </c>
      <c r="D96" s="1" t="s">
        <v>963</v>
      </c>
    </row>
    <row r="97" spans="2:4" ht="37.5" x14ac:dyDescent="0.25">
      <c r="B97" s="1" t="s">
        <v>66</v>
      </c>
      <c r="C97" s="1" t="s">
        <v>964</v>
      </c>
      <c r="D97" s="1" t="s">
        <v>965</v>
      </c>
    </row>
    <row r="98" spans="2:4" ht="37.5" x14ac:dyDescent="0.25">
      <c r="B98" s="1" t="s">
        <v>67</v>
      </c>
      <c r="C98" s="1" t="s">
        <v>966</v>
      </c>
      <c r="D98" s="1" t="s">
        <v>967</v>
      </c>
    </row>
    <row r="99" spans="2:4" ht="46.5" x14ac:dyDescent="0.25">
      <c r="B99" s="1" t="s">
        <v>68</v>
      </c>
      <c r="C99" s="1" t="s">
        <v>968</v>
      </c>
      <c r="D99" s="1" t="s">
        <v>969</v>
      </c>
    </row>
    <row r="100" spans="2:4" ht="37.5" x14ac:dyDescent="0.25">
      <c r="B100" s="1" t="s">
        <v>69</v>
      </c>
      <c r="C100" s="1" t="s">
        <v>970</v>
      </c>
      <c r="D100" s="1" t="s">
        <v>971</v>
      </c>
    </row>
    <row r="101" spans="2:4" ht="43.5" x14ac:dyDescent="0.25">
      <c r="B101" s="1" t="s">
        <v>70</v>
      </c>
      <c r="C101" s="1" t="s">
        <v>972</v>
      </c>
      <c r="D101" s="1" t="s">
        <v>973</v>
      </c>
    </row>
    <row r="102" spans="2:4" ht="37.5" x14ac:dyDescent="0.25">
      <c r="B102" s="1" t="s">
        <v>71</v>
      </c>
      <c r="C102" s="1" t="s">
        <v>974</v>
      </c>
      <c r="D102" s="1" t="s">
        <v>975</v>
      </c>
    </row>
    <row r="103" spans="2:4" ht="37.5" x14ac:dyDescent="0.25">
      <c r="B103" s="1" t="s">
        <v>72</v>
      </c>
      <c r="C103" s="1" t="s">
        <v>976</v>
      </c>
      <c r="D103" s="1" t="s">
        <v>977</v>
      </c>
    </row>
    <row r="104" spans="2:4" ht="43.5" x14ac:dyDescent="0.25">
      <c r="B104" s="1" t="s">
        <v>73</v>
      </c>
      <c r="C104" s="1" t="s">
        <v>978</v>
      </c>
      <c r="D104" s="1" t="s">
        <v>979</v>
      </c>
    </row>
    <row r="105" spans="2:4" ht="37.5" x14ac:dyDescent="0.25">
      <c r="B105" s="1" t="s">
        <v>74</v>
      </c>
      <c r="C105" s="1" t="s">
        <v>980</v>
      </c>
      <c r="D105" s="1" t="s">
        <v>981</v>
      </c>
    </row>
    <row r="106" spans="2:4" ht="46.5" x14ac:dyDescent="0.25">
      <c r="B106" s="1" t="s">
        <v>75</v>
      </c>
      <c r="C106" s="1" t="s">
        <v>982</v>
      </c>
      <c r="D106" s="1" t="s">
        <v>983</v>
      </c>
    </row>
    <row r="107" spans="2:4" ht="37.5" x14ac:dyDescent="0.25">
      <c r="B107" s="1" t="s">
        <v>76</v>
      </c>
      <c r="C107" s="1" t="s">
        <v>984</v>
      </c>
      <c r="D107" s="1" t="s">
        <v>985</v>
      </c>
    </row>
    <row r="108" spans="2:4" ht="43.5" x14ac:dyDescent="0.25">
      <c r="B108" s="1" t="s">
        <v>77</v>
      </c>
      <c r="C108" s="1" t="s">
        <v>986</v>
      </c>
      <c r="D108" s="1" t="s">
        <v>987</v>
      </c>
    </row>
    <row r="109" spans="2:4" ht="37.5" x14ac:dyDescent="0.25">
      <c r="B109" s="1" t="s">
        <v>78</v>
      </c>
      <c r="C109" s="1" t="s">
        <v>988</v>
      </c>
      <c r="D109" s="1" t="s">
        <v>989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26C1-D9C5-4C1B-ABC9-01766E005389}">
  <dimension ref="B2:D109"/>
  <sheetViews>
    <sheetView workbookViewId="0">
      <selection activeCell="I4" sqref="I4"/>
    </sheetView>
  </sheetViews>
  <sheetFormatPr defaultRowHeight="15" x14ac:dyDescent="0.25"/>
  <sheetData>
    <row r="2" spans="2:4" ht="37.5" x14ac:dyDescent="0.25">
      <c r="B2" s="1" t="s">
        <v>79</v>
      </c>
      <c r="C2" s="1" t="s">
        <v>1206</v>
      </c>
      <c r="D2" s="1" t="s">
        <v>1207</v>
      </c>
    </row>
    <row r="3" spans="2:4" ht="46.5" x14ac:dyDescent="0.25">
      <c r="B3" s="1" t="s">
        <v>80</v>
      </c>
      <c r="C3" s="1" t="s">
        <v>1208</v>
      </c>
      <c r="D3" s="1" t="s">
        <v>1209</v>
      </c>
    </row>
    <row r="4" spans="2:4" ht="37.5" x14ac:dyDescent="0.25">
      <c r="B4" s="1" t="s">
        <v>81</v>
      </c>
      <c r="C4" s="1" t="s">
        <v>1210</v>
      </c>
      <c r="D4" s="1" t="s">
        <v>1211</v>
      </c>
    </row>
    <row r="5" spans="2:4" ht="43.5" x14ac:dyDescent="0.25">
      <c r="B5" s="1" t="s">
        <v>82</v>
      </c>
      <c r="C5" s="1" t="s">
        <v>1212</v>
      </c>
      <c r="D5" s="1" t="s">
        <v>1213</v>
      </c>
    </row>
    <row r="6" spans="2:4" ht="37.5" x14ac:dyDescent="0.25">
      <c r="B6" s="1" t="s">
        <v>83</v>
      </c>
      <c r="C6" s="1" t="s">
        <v>1214</v>
      </c>
      <c r="D6" s="1" t="s">
        <v>1215</v>
      </c>
    </row>
    <row r="7" spans="2:4" ht="37.5" x14ac:dyDescent="0.25">
      <c r="B7" s="1" t="s">
        <v>84</v>
      </c>
      <c r="C7" s="1" t="s">
        <v>1216</v>
      </c>
      <c r="D7" s="1" t="s">
        <v>1217</v>
      </c>
    </row>
    <row r="8" spans="2:4" ht="43.5" x14ac:dyDescent="0.25">
      <c r="B8" s="1" t="s">
        <v>85</v>
      </c>
      <c r="C8" s="1" t="s">
        <v>1218</v>
      </c>
      <c r="D8" s="1" t="s">
        <v>1219</v>
      </c>
    </row>
    <row r="9" spans="2:4" ht="37.5" x14ac:dyDescent="0.25">
      <c r="B9" s="1" t="s">
        <v>86</v>
      </c>
      <c r="C9" s="1" t="s">
        <v>1220</v>
      </c>
      <c r="D9" s="1" t="s">
        <v>1221</v>
      </c>
    </row>
    <row r="10" spans="2:4" ht="46.5" x14ac:dyDescent="0.25">
      <c r="B10" s="1" t="s">
        <v>87</v>
      </c>
      <c r="C10" s="1" t="s">
        <v>1222</v>
      </c>
      <c r="D10" s="1" t="s">
        <v>1223</v>
      </c>
    </row>
    <row r="11" spans="2:4" ht="37.5" x14ac:dyDescent="0.25">
      <c r="B11" s="1" t="s">
        <v>88</v>
      </c>
      <c r="C11" s="1" t="s">
        <v>1224</v>
      </c>
      <c r="D11" s="1" t="s">
        <v>1225</v>
      </c>
    </row>
    <row r="12" spans="2:4" ht="43.5" x14ac:dyDescent="0.25">
      <c r="B12" s="1" t="s">
        <v>89</v>
      </c>
      <c r="C12" s="1" t="s">
        <v>1226</v>
      </c>
      <c r="D12" s="1" t="s">
        <v>1227</v>
      </c>
    </row>
    <row r="13" spans="2:4" ht="37.5" x14ac:dyDescent="0.25">
      <c r="B13" s="1" t="s">
        <v>90</v>
      </c>
      <c r="C13" s="1" t="s">
        <v>1228</v>
      </c>
      <c r="D13" s="1" t="s">
        <v>1229</v>
      </c>
    </row>
    <row r="14" spans="2:4" ht="37.5" x14ac:dyDescent="0.25">
      <c r="B14" s="1" t="s">
        <v>91</v>
      </c>
      <c r="C14" s="1" t="s">
        <v>1230</v>
      </c>
      <c r="D14" s="1" t="s">
        <v>1231</v>
      </c>
    </row>
    <row r="15" spans="2:4" ht="46.5" x14ac:dyDescent="0.25">
      <c r="B15" s="1" t="s">
        <v>92</v>
      </c>
      <c r="C15" s="1" t="s">
        <v>1232</v>
      </c>
      <c r="D15" s="1" t="s">
        <v>1233</v>
      </c>
    </row>
    <row r="16" spans="2:4" ht="20.25" x14ac:dyDescent="0.25">
      <c r="B16" s="1" t="s">
        <v>93</v>
      </c>
      <c r="C16" s="1" t="s">
        <v>1234</v>
      </c>
      <c r="D16" s="1" t="s">
        <v>1235</v>
      </c>
    </row>
    <row r="17" spans="2:4" ht="43.5" x14ac:dyDescent="0.25">
      <c r="B17" s="1" t="s">
        <v>94</v>
      </c>
      <c r="C17" s="1" t="s">
        <v>1236</v>
      </c>
      <c r="D17" s="1" t="s">
        <v>1237</v>
      </c>
    </row>
    <row r="18" spans="2:4" ht="20.25" x14ac:dyDescent="0.25">
      <c r="B18" s="1" t="s">
        <v>95</v>
      </c>
      <c r="C18" s="1" t="s">
        <v>1238</v>
      </c>
      <c r="D18" s="1" t="s">
        <v>1239</v>
      </c>
    </row>
    <row r="19" spans="2:4" ht="20.25" x14ac:dyDescent="0.25">
      <c r="B19" s="1" t="s">
        <v>96</v>
      </c>
      <c r="C19" s="1" t="s">
        <v>1240</v>
      </c>
      <c r="D19" s="1" t="s">
        <v>1241</v>
      </c>
    </row>
    <row r="20" spans="2:4" ht="43.5" x14ac:dyDescent="0.25">
      <c r="B20" s="1" t="s">
        <v>97</v>
      </c>
      <c r="C20" s="1" t="s">
        <v>1242</v>
      </c>
      <c r="D20" s="1" t="s">
        <v>1243</v>
      </c>
    </row>
    <row r="21" spans="2:4" ht="20.25" x14ac:dyDescent="0.25">
      <c r="B21" s="1" t="s">
        <v>98</v>
      </c>
      <c r="C21" s="1" t="s">
        <v>1244</v>
      </c>
      <c r="D21" s="1" t="s">
        <v>1245</v>
      </c>
    </row>
    <row r="22" spans="2:4" ht="46.5" x14ac:dyDescent="0.25">
      <c r="B22" s="1" t="s">
        <v>99</v>
      </c>
      <c r="C22" s="1" t="s">
        <v>1246</v>
      </c>
      <c r="D22" s="1" t="s">
        <v>1247</v>
      </c>
    </row>
    <row r="23" spans="2:4" ht="20.25" x14ac:dyDescent="0.25">
      <c r="B23" s="1" t="s">
        <v>100</v>
      </c>
      <c r="C23" s="1" t="s">
        <v>1248</v>
      </c>
      <c r="D23" s="1" t="s">
        <v>1249</v>
      </c>
    </row>
    <row r="24" spans="2:4" ht="43.5" x14ac:dyDescent="0.25">
      <c r="B24" s="1" t="s">
        <v>101</v>
      </c>
      <c r="C24" s="1" t="s">
        <v>1250</v>
      </c>
      <c r="D24" s="1" t="s">
        <v>1251</v>
      </c>
    </row>
    <row r="25" spans="2:4" ht="20.25" x14ac:dyDescent="0.25">
      <c r="B25" s="1" t="s">
        <v>102</v>
      </c>
      <c r="C25" s="1" t="s">
        <v>1252</v>
      </c>
      <c r="D25" s="1" t="s">
        <v>1253</v>
      </c>
    </row>
    <row r="26" spans="2:4" ht="20.25" x14ac:dyDescent="0.25">
      <c r="B26" s="1" t="s">
        <v>103</v>
      </c>
      <c r="C26" s="1" t="s">
        <v>1254</v>
      </c>
      <c r="D26" s="1" t="s">
        <v>1255</v>
      </c>
    </row>
    <row r="27" spans="2:4" ht="46.5" x14ac:dyDescent="0.25">
      <c r="B27" s="1" t="s">
        <v>104</v>
      </c>
      <c r="C27" s="1" t="s">
        <v>1256</v>
      </c>
      <c r="D27" s="1" t="s">
        <v>1257</v>
      </c>
    </row>
    <row r="28" spans="2:4" ht="20.25" x14ac:dyDescent="0.25">
      <c r="B28" s="1" t="s">
        <v>105</v>
      </c>
      <c r="C28" s="1" t="s">
        <v>1258</v>
      </c>
      <c r="D28" s="1" t="s">
        <v>1259</v>
      </c>
    </row>
    <row r="29" spans="2:4" ht="43.5" x14ac:dyDescent="0.25">
      <c r="B29" s="1" t="s">
        <v>106</v>
      </c>
      <c r="C29" s="1" t="s">
        <v>1260</v>
      </c>
      <c r="D29" s="1" t="s">
        <v>1261</v>
      </c>
    </row>
    <row r="30" spans="2:4" ht="20.25" x14ac:dyDescent="0.25">
      <c r="B30" s="1" t="s">
        <v>107</v>
      </c>
      <c r="C30" s="1" t="s">
        <v>1262</v>
      </c>
      <c r="D30" s="1" t="s">
        <v>1263</v>
      </c>
    </row>
    <row r="31" spans="2:4" ht="20.25" x14ac:dyDescent="0.25">
      <c r="B31" s="1" t="s">
        <v>108</v>
      </c>
      <c r="C31" s="1" t="s">
        <v>1264</v>
      </c>
      <c r="D31" s="1" t="s">
        <v>1265</v>
      </c>
    </row>
    <row r="32" spans="2:4" ht="43.5" x14ac:dyDescent="0.25">
      <c r="B32" s="1" t="s">
        <v>109</v>
      </c>
      <c r="C32" s="1" t="s">
        <v>1266</v>
      </c>
      <c r="D32" s="1" t="s">
        <v>1267</v>
      </c>
    </row>
    <row r="33" spans="2:4" ht="20.25" x14ac:dyDescent="0.25">
      <c r="B33" s="1" t="s">
        <v>110</v>
      </c>
      <c r="C33" s="1" t="s">
        <v>1268</v>
      </c>
      <c r="D33" s="1" t="s">
        <v>1269</v>
      </c>
    </row>
    <row r="34" spans="2:4" ht="46.5" x14ac:dyDescent="0.25">
      <c r="B34" s="1" t="s">
        <v>111</v>
      </c>
      <c r="C34" s="1" t="s">
        <v>1270</v>
      </c>
      <c r="D34" s="1" t="s">
        <v>1271</v>
      </c>
    </row>
    <row r="35" spans="2:4" ht="20.25" x14ac:dyDescent="0.25">
      <c r="B35" s="1" t="s">
        <v>4</v>
      </c>
      <c r="C35" s="1" t="s">
        <v>1272</v>
      </c>
      <c r="D35" s="1" t="s">
        <v>1273</v>
      </c>
    </row>
    <row r="36" spans="2:4" ht="43.5" x14ac:dyDescent="0.25">
      <c r="B36" s="1" t="s">
        <v>5</v>
      </c>
      <c r="C36" s="1" t="s">
        <v>1274</v>
      </c>
      <c r="D36" s="1" t="s">
        <v>1275</v>
      </c>
    </row>
    <row r="37" spans="2:4" ht="20.25" x14ac:dyDescent="0.25">
      <c r="B37" s="1" t="s">
        <v>6</v>
      </c>
      <c r="C37" s="1" t="s">
        <v>1276</v>
      </c>
      <c r="D37" s="1" t="s">
        <v>1277</v>
      </c>
    </row>
    <row r="38" spans="2:4" ht="20.25" x14ac:dyDescent="0.25">
      <c r="B38" s="1" t="s">
        <v>7</v>
      </c>
      <c r="C38" s="1" t="s">
        <v>1278</v>
      </c>
      <c r="D38" s="1" t="s">
        <v>1279</v>
      </c>
    </row>
    <row r="39" spans="2:4" ht="46.5" x14ac:dyDescent="0.25">
      <c r="B39" s="1" t="s">
        <v>8</v>
      </c>
      <c r="C39" s="1" t="s">
        <v>1280</v>
      </c>
      <c r="D39" s="1" t="s">
        <v>1281</v>
      </c>
    </row>
    <row r="40" spans="2:4" ht="20.25" x14ac:dyDescent="0.25">
      <c r="B40" s="1" t="s">
        <v>9</v>
      </c>
      <c r="C40" s="1" t="s">
        <v>1282</v>
      </c>
      <c r="D40" s="1" t="s">
        <v>1283</v>
      </c>
    </row>
    <row r="41" spans="2:4" ht="43.5" x14ac:dyDescent="0.25">
      <c r="B41" s="1" t="s">
        <v>10</v>
      </c>
      <c r="C41" s="1" t="s">
        <v>1284</v>
      </c>
      <c r="D41" s="1" t="s">
        <v>1285</v>
      </c>
    </row>
    <row r="42" spans="2:4" ht="20.25" x14ac:dyDescent="0.25">
      <c r="B42" s="1" t="s">
        <v>11</v>
      </c>
      <c r="C42" s="1" t="s">
        <v>1286</v>
      </c>
      <c r="D42" s="1" t="s">
        <v>1287</v>
      </c>
    </row>
    <row r="43" spans="2:4" ht="20.25" x14ac:dyDescent="0.25">
      <c r="B43" s="1" t="s">
        <v>12</v>
      </c>
      <c r="C43" s="1" t="s">
        <v>1288</v>
      </c>
      <c r="D43" s="1" t="s">
        <v>1289</v>
      </c>
    </row>
    <row r="44" spans="2:4" ht="43.5" x14ac:dyDescent="0.25">
      <c r="B44" s="1" t="s">
        <v>13</v>
      </c>
      <c r="C44" s="1" t="s">
        <v>1290</v>
      </c>
      <c r="D44" s="1" t="s">
        <v>1291</v>
      </c>
    </row>
    <row r="45" spans="2:4" ht="20.25" x14ac:dyDescent="0.25">
      <c r="B45" s="1" t="s">
        <v>14</v>
      </c>
      <c r="C45" s="1" t="s">
        <v>1292</v>
      </c>
      <c r="D45" s="1" t="s">
        <v>1293</v>
      </c>
    </row>
    <row r="46" spans="2:4" ht="46.5" x14ac:dyDescent="0.25">
      <c r="B46" s="1" t="s">
        <v>15</v>
      </c>
      <c r="C46" s="1" t="s">
        <v>1294</v>
      </c>
      <c r="D46" s="1" t="s">
        <v>1295</v>
      </c>
    </row>
    <row r="47" spans="2:4" ht="20.25" x14ac:dyDescent="0.25">
      <c r="B47" s="1" t="s">
        <v>16</v>
      </c>
      <c r="C47" s="1" t="s">
        <v>1296</v>
      </c>
      <c r="D47" s="1" t="s">
        <v>1297</v>
      </c>
    </row>
    <row r="48" spans="2:4" ht="43.5" x14ac:dyDescent="0.25">
      <c r="B48" s="1" t="s">
        <v>17</v>
      </c>
      <c r="C48" s="1" t="s">
        <v>1298</v>
      </c>
      <c r="D48" s="1" t="s">
        <v>1299</v>
      </c>
    </row>
    <row r="49" spans="2:4" ht="20.25" x14ac:dyDescent="0.25">
      <c r="B49" s="1" t="s">
        <v>18</v>
      </c>
      <c r="C49" s="1" t="s">
        <v>1300</v>
      </c>
      <c r="D49" s="1" t="s">
        <v>1301</v>
      </c>
    </row>
    <row r="50" spans="2:4" ht="20.25" x14ac:dyDescent="0.25">
      <c r="B50" s="1" t="s">
        <v>19</v>
      </c>
      <c r="C50" s="1" t="s">
        <v>1302</v>
      </c>
      <c r="D50" s="1" t="s">
        <v>1303</v>
      </c>
    </row>
    <row r="51" spans="2:4" ht="46.5" x14ac:dyDescent="0.25">
      <c r="B51" s="1" t="s">
        <v>20</v>
      </c>
      <c r="C51" s="1" t="s">
        <v>1304</v>
      </c>
      <c r="D51" s="1" t="s">
        <v>1305</v>
      </c>
    </row>
    <row r="52" spans="2:4" ht="20.25" x14ac:dyDescent="0.25">
      <c r="B52" s="1" t="s">
        <v>21</v>
      </c>
      <c r="C52" s="1" t="s">
        <v>1306</v>
      </c>
      <c r="D52" s="1" t="s">
        <v>1307</v>
      </c>
    </row>
    <row r="53" spans="2:4" ht="43.5" x14ac:dyDescent="0.25">
      <c r="B53" s="1" t="s">
        <v>22</v>
      </c>
      <c r="C53" s="1" t="s">
        <v>1308</v>
      </c>
      <c r="D53" s="1" t="s">
        <v>1309</v>
      </c>
    </row>
    <row r="54" spans="2:4" ht="20.25" x14ac:dyDescent="0.25">
      <c r="B54" s="1" t="s">
        <v>23</v>
      </c>
      <c r="C54" s="1" t="s">
        <v>1310</v>
      </c>
      <c r="D54" s="1" t="s">
        <v>1311</v>
      </c>
    </row>
    <row r="55" spans="2:4" ht="20.25" x14ac:dyDescent="0.25">
      <c r="B55" s="1" t="s">
        <v>24</v>
      </c>
      <c r="C55" s="1" t="s">
        <v>1312</v>
      </c>
      <c r="D55" s="1" t="s">
        <v>1313</v>
      </c>
    </row>
    <row r="56" spans="2:4" ht="43.5" x14ac:dyDescent="0.25">
      <c r="B56" s="1" t="s">
        <v>25</v>
      </c>
      <c r="C56" s="1" t="s">
        <v>1314</v>
      </c>
      <c r="D56" s="1" t="s">
        <v>1315</v>
      </c>
    </row>
    <row r="57" spans="2:4" ht="20.25" x14ac:dyDescent="0.25">
      <c r="B57" s="1" t="s">
        <v>26</v>
      </c>
      <c r="C57" s="1" t="s">
        <v>1316</v>
      </c>
      <c r="D57" s="1" t="s">
        <v>1317</v>
      </c>
    </row>
    <row r="58" spans="2:4" ht="46.5" x14ac:dyDescent="0.25">
      <c r="B58" s="1" t="s">
        <v>27</v>
      </c>
      <c r="C58" s="1" t="s">
        <v>1318</v>
      </c>
      <c r="D58" s="1" t="s">
        <v>1319</v>
      </c>
    </row>
    <row r="59" spans="2:4" ht="20.25" x14ac:dyDescent="0.25">
      <c r="B59" s="1" t="s">
        <v>28</v>
      </c>
      <c r="C59" s="1" t="s">
        <v>1320</v>
      </c>
      <c r="D59" s="1" t="s">
        <v>1321</v>
      </c>
    </row>
    <row r="60" spans="2:4" ht="43.5" x14ac:dyDescent="0.25">
      <c r="B60" s="1" t="s">
        <v>29</v>
      </c>
      <c r="C60" s="1" t="s">
        <v>1322</v>
      </c>
      <c r="D60" s="1" t="s">
        <v>1323</v>
      </c>
    </row>
    <row r="61" spans="2:4" ht="20.25" x14ac:dyDescent="0.25">
      <c r="B61" s="1" t="s">
        <v>30</v>
      </c>
      <c r="C61" s="1" t="s">
        <v>1324</v>
      </c>
      <c r="D61" s="1" t="s">
        <v>1325</v>
      </c>
    </row>
    <row r="62" spans="2:4" ht="20.25" x14ac:dyDescent="0.25">
      <c r="B62" s="1" t="s">
        <v>31</v>
      </c>
      <c r="C62" s="1" t="s">
        <v>1326</v>
      </c>
      <c r="D62" s="1" t="s">
        <v>1327</v>
      </c>
    </row>
    <row r="63" spans="2:4" ht="46.5" x14ac:dyDescent="0.25">
      <c r="B63" s="1" t="s">
        <v>32</v>
      </c>
      <c r="C63" s="1" t="s">
        <v>1328</v>
      </c>
      <c r="D63" s="1" t="s">
        <v>1329</v>
      </c>
    </row>
    <row r="64" spans="2:4" ht="20.25" x14ac:dyDescent="0.25">
      <c r="B64" s="1" t="s">
        <v>33</v>
      </c>
      <c r="C64" s="1" t="s">
        <v>1330</v>
      </c>
      <c r="D64" s="1" t="s">
        <v>1331</v>
      </c>
    </row>
    <row r="65" spans="2:4" ht="43.5" x14ac:dyDescent="0.25">
      <c r="B65" s="1" t="s">
        <v>34</v>
      </c>
      <c r="C65" s="1" t="s">
        <v>1332</v>
      </c>
      <c r="D65" s="1" t="s">
        <v>1333</v>
      </c>
    </row>
    <row r="66" spans="2:4" ht="20.25" x14ac:dyDescent="0.25">
      <c r="B66" s="1" t="s">
        <v>35</v>
      </c>
      <c r="C66" s="1" t="s">
        <v>1334</v>
      </c>
      <c r="D66" s="1" t="s">
        <v>1335</v>
      </c>
    </row>
    <row r="67" spans="2:4" ht="20.25" x14ac:dyDescent="0.25">
      <c r="B67" s="1" t="s">
        <v>36</v>
      </c>
      <c r="C67" s="1" t="s">
        <v>1336</v>
      </c>
      <c r="D67" s="1" t="s">
        <v>1337</v>
      </c>
    </row>
    <row r="68" spans="2:4" ht="43.5" x14ac:dyDescent="0.25">
      <c r="B68" s="1" t="s">
        <v>37</v>
      </c>
      <c r="C68" s="1" t="s">
        <v>1338</v>
      </c>
      <c r="D68" s="1" t="s">
        <v>1339</v>
      </c>
    </row>
    <row r="69" spans="2:4" ht="20.25" x14ac:dyDescent="0.25">
      <c r="B69" s="1" t="s">
        <v>38</v>
      </c>
      <c r="C69" s="1" t="s">
        <v>1340</v>
      </c>
      <c r="D69" s="1" t="s">
        <v>1341</v>
      </c>
    </row>
    <row r="70" spans="2:4" ht="46.5" x14ac:dyDescent="0.25">
      <c r="B70" s="1" t="s">
        <v>39</v>
      </c>
      <c r="C70" s="1" t="s">
        <v>1342</v>
      </c>
      <c r="D70" s="1" t="s">
        <v>1343</v>
      </c>
    </row>
    <row r="71" spans="2:4" ht="20.25" x14ac:dyDescent="0.25">
      <c r="B71" s="1" t="s">
        <v>40</v>
      </c>
      <c r="C71" s="1" t="s">
        <v>1344</v>
      </c>
      <c r="D71" s="1" t="s">
        <v>1345</v>
      </c>
    </row>
    <row r="72" spans="2:4" ht="43.5" x14ac:dyDescent="0.25">
      <c r="B72" s="1" t="s">
        <v>41</v>
      </c>
      <c r="C72" s="1" t="s">
        <v>1346</v>
      </c>
      <c r="D72" s="1" t="s">
        <v>1347</v>
      </c>
    </row>
    <row r="73" spans="2:4" ht="37.5" x14ac:dyDescent="0.25">
      <c r="B73" s="1" t="s">
        <v>42</v>
      </c>
      <c r="C73" s="1" t="s">
        <v>1348</v>
      </c>
      <c r="D73" s="1" t="s">
        <v>1349</v>
      </c>
    </row>
    <row r="74" spans="2:4" ht="37.5" x14ac:dyDescent="0.25">
      <c r="B74" s="1" t="s">
        <v>43</v>
      </c>
      <c r="C74" s="1" t="s">
        <v>1350</v>
      </c>
      <c r="D74" s="1" t="s">
        <v>1351</v>
      </c>
    </row>
    <row r="75" spans="2:4" ht="46.5" x14ac:dyDescent="0.25">
      <c r="B75" s="1" t="s">
        <v>44</v>
      </c>
      <c r="C75" s="1" t="s">
        <v>1352</v>
      </c>
      <c r="D75" s="1" t="s">
        <v>1353</v>
      </c>
    </row>
    <row r="76" spans="2:4" ht="37.5" x14ac:dyDescent="0.25">
      <c r="B76" s="1" t="s">
        <v>45</v>
      </c>
      <c r="C76" s="1" t="s">
        <v>1354</v>
      </c>
      <c r="D76" s="1" t="s">
        <v>1355</v>
      </c>
    </row>
    <row r="77" spans="2:4" ht="43.5" x14ac:dyDescent="0.25">
      <c r="B77" s="1" t="s">
        <v>46</v>
      </c>
      <c r="C77" s="1" t="s">
        <v>1356</v>
      </c>
      <c r="D77" s="1" t="s">
        <v>1357</v>
      </c>
    </row>
    <row r="78" spans="2:4" ht="37.5" x14ac:dyDescent="0.25">
      <c r="B78" s="1" t="s">
        <v>47</v>
      </c>
      <c r="C78" s="1" t="s">
        <v>1358</v>
      </c>
      <c r="D78" s="1" t="s">
        <v>1359</v>
      </c>
    </row>
    <row r="79" spans="2:4" ht="37.5" x14ac:dyDescent="0.25">
      <c r="B79" s="1" t="s">
        <v>48</v>
      </c>
      <c r="C79" s="1" t="s">
        <v>1360</v>
      </c>
      <c r="D79" s="1" t="s">
        <v>1361</v>
      </c>
    </row>
    <row r="80" spans="2:4" ht="43.5" x14ac:dyDescent="0.25">
      <c r="B80" s="1" t="s">
        <v>49</v>
      </c>
      <c r="C80" s="1" t="s">
        <v>1362</v>
      </c>
      <c r="D80" s="1" t="s">
        <v>1363</v>
      </c>
    </row>
    <row r="81" spans="2:4" ht="37.5" x14ac:dyDescent="0.25">
      <c r="B81" s="1" t="s">
        <v>50</v>
      </c>
      <c r="C81" s="1" t="s">
        <v>1364</v>
      </c>
      <c r="D81" s="1" t="s">
        <v>1365</v>
      </c>
    </row>
    <row r="82" spans="2:4" ht="46.5" x14ac:dyDescent="0.25">
      <c r="B82" s="1" t="s">
        <v>51</v>
      </c>
      <c r="C82" s="1" t="s">
        <v>1366</v>
      </c>
      <c r="D82" s="1" t="s">
        <v>1367</v>
      </c>
    </row>
    <row r="83" spans="2:4" ht="37.5" x14ac:dyDescent="0.25">
      <c r="B83" s="1" t="s">
        <v>52</v>
      </c>
      <c r="C83" s="1" t="s">
        <v>1368</v>
      </c>
      <c r="D83" s="1" t="s">
        <v>1369</v>
      </c>
    </row>
    <row r="84" spans="2:4" ht="43.5" x14ac:dyDescent="0.25">
      <c r="B84" s="1" t="s">
        <v>53</v>
      </c>
      <c r="C84" s="1" t="s">
        <v>1370</v>
      </c>
      <c r="D84" s="1" t="s">
        <v>1371</v>
      </c>
    </row>
    <row r="85" spans="2:4" ht="37.5" x14ac:dyDescent="0.25">
      <c r="B85" s="1" t="s">
        <v>54</v>
      </c>
      <c r="C85" s="1" t="s">
        <v>1372</v>
      </c>
      <c r="D85" s="1" t="s">
        <v>1373</v>
      </c>
    </row>
    <row r="86" spans="2:4" ht="37.5" x14ac:dyDescent="0.25">
      <c r="B86" s="1" t="s">
        <v>55</v>
      </c>
      <c r="C86" s="1" t="s">
        <v>1374</v>
      </c>
      <c r="D86" s="1" t="s">
        <v>1375</v>
      </c>
    </row>
    <row r="87" spans="2:4" ht="46.5" x14ac:dyDescent="0.25">
      <c r="B87" s="1" t="s">
        <v>56</v>
      </c>
      <c r="C87" s="1" t="s">
        <v>1376</v>
      </c>
      <c r="D87" s="1" t="s">
        <v>1377</v>
      </c>
    </row>
    <row r="88" spans="2:4" ht="37.5" x14ac:dyDescent="0.25">
      <c r="B88" s="1" t="s">
        <v>57</v>
      </c>
      <c r="C88" s="1" t="s">
        <v>1378</v>
      </c>
      <c r="D88" s="1" t="s">
        <v>1379</v>
      </c>
    </row>
    <row r="89" spans="2:4" ht="43.5" x14ac:dyDescent="0.25">
      <c r="B89" s="1" t="s">
        <v>58</v>
      </c>
      <c r="C89" s="1" t="s">
        <v>1380</v>
      </c>
      <c r="D89" s="1" t="s">
        <v>1381</v>
      </c>
    </row>
    <row r="90" spans="2:4" ht="37.5" x14ac:dyDescent="0.25">
      <c r="B90" s="1" t="s">
        <v>59</v>
      </c>
      <c r="C90" s="1" t="s">
        <v>1382</v>
      </c>
      <c r="D90" s="1" t="s">
        <v>1383</v>
      </c>
    </row>
    <row r="91" spans="2:4" ht="37.5" x14ac:dyDescent="0.25">
      <c r="B91" s="1" t="s">
        <v>60</v>
      </c>
      <c r="C91" s="1" t="s">
        <v>1384</v>
      </c>
      <c r="D91" s="1" t="s">
        <v>1385</v>
      </c>
    </row>
    <row r="92" spans="2:4" ht="43.5" x14ac:dyDescent="0.25">
      <c r="B92" s="1" t="s">
        <v>61</v>
      </c>
      <c r="C92" s="1" t="s">
        <v>1386</v>
      </c>
      <c r="D92" s="1" t="s">
        <v>1387</v>
      </c>
    </row>
    <row r="93" spans="2:4" ht="37.5" x14ac:dyDescent="0.25">
      <c r="B93" s="1" t="s">
        <v>62</v>
      </c>
      <c r="C93" s="1" t="s">
        <v>1388</v>
      </c>
      <c r="D93" s="1" t="s">
        <v>1389</v>
      </c>
    </row>
    <row r="94" spans="2:4" ht="46.5" x14ac:dyDescent="0.25">
      <c r="B94" s="1" t="s">
        <v>63</v>
      </c>
      <c r="C94" s="1" t="s">
        <v>1390</v>
      </c>
      <c r="D94" s="1" t="s">
        <v>1391</v>
      </c>
    </row>
    <row r="95" spans="2:4" ht="37.5" x14ac:dyDescent="0.25">
      <c r="B95" s="1" t="s">
        <v>64</v>
      </c>
      <c r="C95" s="1" t="s">
        <v>1392</v>
      </c>
      <c r="D95" s="1" t="s">
        <v>1393</v>
      </c>
    </row>
    <row r="96" spans="2:4" ht="43.5" x14ac:dyDescent="0.25">
      <c r="B96" s="1" t="s">
        <v>65</v>
      </c>
      <c r="C96" s="1" t="s">
        <v>1394</v>
      </c>
      <c r="D96" s="1" t="s">
        <v>1395</v>
      </c>
    </row>
    <row r="97" spans="2:4" ht="37.5" x14ac:dyDescent="0.25">
      <c r="B97" s="1" t="s">
        <v>66</v>
      </c>
      <c r="C97" s="1" t="s">
        <v>1396</v>
      </c>
      <c r="D97" s="1" t="s">
        <v>1397</v>
      </c>
    </row>
    <row r="98" spans="2:4" ht="37.5" x14ac:dyDescent="0.25">
      <c r="B98" s="1" t="s">
        <v>67</v>
      </c>
      <c r="C98" s="1" t="s">
        <v>1398</v>
      </c>
      <c r="D98" s="1" t="s">
        <v>1399</v>
      </c>
    </row>
    <row r="99" spans="2:4" ht="46.5" x14ac:dyDescent="0.25">
      <c r="B99" s="1" t="s">
        <v>68</v>
      </c>
      <c r="C99" s="1" t="s">
        <v>1400</v>
      </c>
      <c r="D99" s="1" t="s">
        <v>1401</v>
      </c>
    </row>
    <row r="100" spans="2:4" ht="37.5" x14ac:dyDescent="0.25">
      <c r="B100" s="1" t="s">
        <v>69</v>
      </c>
      <c r="C100" s="1" t="s">
        <v>1402</v>
      </c>
      <c r="D100" s="1" t="s">
        <v>1403</v>
      </c>
    </row>
    <row r="101" spans="2:4" ht="43.5" x14ac:dyDescent="0.25">
      <c r="B101" s="1" t="s">
        <v>70</v>
      </c>
      <c r="C101" s="1" t="s">
        <v>1404</v>
      </c>
      <c r="D101" s="1" t="s">
        <v>1405</v>
      </c>
    </row>
    <row r="102" spans="2:4" ht="37.5" x14ac:dyDescent="0.25">
      <c r="B102" s="1" t="s">
        <v>71</v>
      </c>
      <c r="C102" s="1" t="s">
        <v>1406</v>
      </c>
      <c r="D102" s="1" t="s">
        <v>1407</v>
      </c>
    </row>
    <row r="103" spans="2:4" ht="37.5" x14ac:dyDescent="0.25">
      <c r="B103" s="1" t="s">
        <v>72</v>
      </c>
      <c r="C103" s="1" t="s">
        <v>1408</v>
      </c>
      <c r="D103" s="1" t="s">
        <v>1409</v>
      </c>
    </row>
    <row r="104" spans="2:4" ht="43.5" x14ac:dyDescent="0.25">
      <c r="B104" s="1" t="s">
        <v>73</v>
      </c>
      <c r="C104" s="1" t="s">
        <v>1410</v>
      </c>
      <c r="D104" s="1" t="s">
        <v>1411</v>
      </c>
    </row>
    <row r="105" spans="2:4" ht="37.5" x14ac:dyDescent="0.25">
      <c r="B105" s="1" t="s">
        <v>74</v>
      </c>
      <c r="C105" s="1" t="s">
        <v>1412</v>
      </c>
      <c r="D105" s="1" t="s">
        <v>1413</v>
      </c>
    </row>
    <row r="106" spans="2:4" ht="46.5" x14ac:dyDescent="0.25">
      <c r="B106" s="1" t="s">
        <v>75</v>
      </c>
      <c r="C106" s="1" t="s">
        <v>1414</v>
      </c>
      <c r="D106" s="1" t="s">
        <v>1415</v>
      </c>
    </row>
    <row r="107" spans="2:4" ht="37.5" x14ac:dyDescent="0.25">
      <c r="B107" s="1" t="s">
        <v>76</v>
      </c>
      <c r="C107" s="1" t="s">
        <v>1416</v>
      </c>
      <c r="D107" s="1" t="s">
        <v>1417</v>
      </c>
    </row>
    <row r="108" spans="2:4" ht="43.5" x14ac:dyDescent="0.25">
      <c r="B108" s="1" t="s">
        <v>77</v>
      </c>
      <c r="C108" s="1" t="s">
        <v>1418</v>
      </c>
      <c r="D108" s="1" t="s">
        <v>1419</v>
      </c>
    </row>
    <row r="109" spans="2:4" ht="37.5" x14ac:dyDescent="0.25">
      <c r="B109" s="1" t="s">
        <v>78</v>
      </c>
      <c r="C109" s="1" t="s">
        <v>1420</v>
      </c>
      <c r="D109" s="1" t="s">
        <v>1421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432</vt:lpstr>
      <vt:lpstr>434</vt:lpstr>
      <vt:lpstr>436</vt:lpstr>
      <vt:lpstr>438</vt:lpstr>
      <vt:lpstr>440</vt:lpstr>
      <vt:lpstr>442</vt:lpstr>
      <vt:lpstr>444</vt:lpstr>
      <vt:lpstr>446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Cornelisse</dc:creator>
  <cp:lastModifiedBy>Richard Cornelisse</cp:lastModifiedBy>
  <dcterms:created xsi:type="dcterms:W3CDTF">2020-04-20T09:01:31Z</dcterms:created>
  <dcterms:modified xsi:type="dcterms:W3CDTF">2020-04-21T07:50:51Z</dcterms:modified>
</cp:coreProperties>
</file>