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lisser\Documents\Dev\TriloTracker\"/>
    </mc:Choice>
  </mc:AlternateContent>
  <xr:revisionPtr revIDLastSave="0" documentId="13_ncr:1_{CBDE7608-36A3-4897-B085-C4644478784E}" xr6:coauthVersionLast="46" xr6:coauthVersionMax="46" xr10:uidLastSave="{00000000-0000-0000-0000-000000000000}"/>
  <bookViews>
    <workbookView xWindow="-22320" yWindow="4188" windowWidth="13824" windowHeight="12204" firstSheet="1" activeTab="6" xr2:uid="{399B28C5-6C7F-4E40-B309-B3FED74A7FFC}"/>
  </bookViews>
  <sheets>
    <sheet name="Chart3" sheetId="4" r:id="rId1"/>
    <sheet name="Chart2" sheetId="3" r:id="rId2"/>
    <sheet name="Chart1" sheetId="2" r:id="rId3"/>
    <sheet name="Chart4" sheetId="5" r:id="rId4"/>
    <sheet name="Chart5" sheetId="6" r:id="rId5"/>
    <sheet name="Chart6" sheetId="7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" i="1" l="1"/>
  <c r="X8" i="1"/>
  <c r="X7" i="1"/>
  <c r="X6" i="1"/>
  <c r="X5" i="1"/>
  <c r="X4" i="1"/>
  <c r="X3" i="1"/>
  <c r="X2" i="1"/>
  <c r="V9" i="1"/>
  <c r="V8" i="1"/>
  <c r="V7" i="1"/>
  <c r="V6" i="1"/>
  <c r="V5" i="1"/>
  <c r="V4" i="1"/>
  <c r="V3" i="1"/>
  <c r="V2" i="1"/>
  <c r="T9" i="1"/>
  <c r="T8" i="1"/>
  <c r="T7" i="1"/>
  <c r="T6" i="1"/>
  <c r="T5" i="1"/>
  <c r="T4" i="1"/>
  <c r="T3" i="1"/>
  <c r="T2" i="1"/>
  <c r="R9" i="1"/>
  <c r="R8" i="1"/>
  <c r="R7" i="1"/>
  <c r="R6" i="1"/>
  <c r="R5" i="1"/>
  <c r="R4" i="1"/>
  <c r="R3" i="1"/>
  <c r="R2" i="1"/>
  <c r="P9" i="1"/>
  <c r="P8" i="1"/>
  <c r="P7" i="1"/>
  <c r="P6" i="1"/>
  <c r="P5" i="1"/>
  <c r="P4" i="1"/>
  <c r="P3" i="1"/>
  <c r="P2" i="1"/>
  <c r="N9" i="1"/>
  <c r="N8" i="1"/>
  <c r="N7" i="1"/>
  <c r="N6" i="1"/>
  <c r="N5" i="1"/>
  <c r="N4" i="1"/>
  <c r="N3" i="1"/>
  <c r="N2" i="1"/>
  <c r="L9" i="1"/>
  <c r="L8" i="1"/>
  <c r="L7" i="1"/>
  <c r="L6" i="1"/>
  <c r="L5" i="1"/>
  <c r="L4" i="1"/>
  <c r="L3" i="1"/>
  <c r="L2" i="1"/>
  <c r="J9" i="1"/>
  <c r="J8" i="1"/>
  <c r="J7" i="1"/>
  <c r="J6" i="1"/>
  <c r="J5" i="1"/>
  <c r="J4" i="1"/>
  <c r="J3" i="1"/>
  <c r="J2" i="1"/>
  <c r="H9" i="1"/>
  <c r="H8" i="1"/>
  <c r="H7" i="1"/>
  <c r="H6" i="1"/>
  <c r="H5" i="1"/>
  <c r="H4" i="1"/>
  <c r="H3" i="1"/>
  <c r="H2" i="1"/>
  <c r="F9" i="1"/>
  <c r="F8" i="1"/>
  <c r="F7" i="1"/>
  <c r="F6" i="1"/>
  <c r="F5" i="1"/>
  <c r="F4" i="1"/>
  <c r="F3" i="1"/>
  <c r="F2" i="1"/>
  <c r="D9" i="1"/>
  <c r="D8" i="1"/>
  <c r="D7" i="1"/>
  <c r="D6" i="1"/>
  <c r="D5" i="1"/>
  <c r="D4" i="1"/>
  <c r="D3" i="1"/>
  <c r="D2" i="1"/>
  <c r="B3" i="1"/>
  <c r="B4" i="1"/>
  <c r="B5" i="1"/>
  <c r="B6" i="1"/>
  <c r="B7" i="1"/>
  <c r="B8" i="1"/>
  <c r="B9" i="1"/>
  <c r="B2" i="1"/>
  <c r="E9" i="1"/>
  <c r="E8" i="1"/>
  <c r="E7" i="1"/>
  <c r="E6" i="1"/>
  <c r="E5" i="1"/>
  <c r="E4" i="1"/>
  <c r="E3" i="1"/>
  <c r="E2" i="1"/>
  <c r="Y9" i="1"/>
  <c r="Y8" i="1"/>
  <c r="Y7" i="1"/>
  <c r="Y6" i="1"/>
  <c r="Y5" i="1"/>
  <c r="Y4" i="1"/>
  <c r="Y3" i="1"/>
  <c r="Y2" i="1"/>
  <c r="W9" i="1"/>
  <c r="W8" i="1"/>
  <c r="W7" i="1"/>
  <c r="W6" i="1"/>
  <c r="W5" i="1"/>
  <c r="W4" i="1"/>
  <c r="W3" i="1"/>
  <c r="W2" i="1"/>
  <c r="U9" i="1"/>
  <c r="U8" i="1"/>
  <c r="U7" i="1"/>
  <c r="U6" i="1"/>
  <c r="U5" i="1"/>
  <c r="U4" i="1"/>
  <c r="U3" i="1"/>
  <c r="U2" i="1"/>
  <c r="S9" i="1"/>
  <c r="S8" i="1"/>
  <c r="S7" i="1"/>
  <c r="S6" i="1"/>
  <c r="S5" i="1"/>
  <c r="S4" i="1"/>
  <c r="S3" i="1"/>
  <c r="S2" i="1"/>
  <c r="Q9" i="1"/>
  <c r="Q8" i="1"/>
  <c r="Q7" i="1"/>
  <c r="Q6" i="1"/>
  <c r="Q5" i="1"/>
  <c r="Q4" i="1"/>
  <c r="Q3" i="1"/>
  <c r="Q2" i="1"/>
  <c r="O9" i="1"/>
  <c r="O8" i="1"/>
  <c r="O7" i="1"/>
  <c r="O6" i="1"/>
  <c r="O5" i="1"/>
  <c r="O4" i="1"/>
  <c r="O3" i="1"/>
  <c r="O2" i="1"/>
  <c r="M9" i="1"/>
  <c r="M8" i="1"/>
  <c r="M7" i="1"/>
  <c r="M6" i="1"/>
  <c r="M5" i="1"/>
  <c r="M4" i="1"/>
  <c r="M3" i="1"/>
  <c r="M2" i="1"/>
  <c r="K9" i="1"/>
  <c r="K8" i="1"/>
  <c r="K7" i="1"/>
  <c r="K6" i="1"/>
  <c r="K5" i="1"/>
  <c r="K4" i="1"/>
  <c r="K3" i="1"/>
  <c r="K2" i="1"/>
  <c r="I9" i="1"/>
  <c r="I8" i="1"/>
  <c r="I7" i="1"/>
  <c r="I6" i="1"/>
  <c r="I5" i="1"/>
  <c r="I4" i="1"/>
  <c r="I3" i="1"/>
  <c r="I2" i="1"/>
  <c r="G9" i="1"/>
  <c r="G8" i="1"/>
  <c r="G7" i="1"/>
  <c r="G6" i="1"/>
  <c r="G5" i="1"/>
  <c r="G4" i="1"/>
  <c r="G3" i="1"/>
  <c r="G2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<sst xmlns="http://schemas.openxmlformats.org/spreadsheetml/2006/main" count="142" uniqueCount="128">
  <si>
    <t>;Konami values found in Nemesis 2 replayer.</t>
  </si>
  <si>
    <r>
      <t>C_PER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$6a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     </t>
    </r>
  </si>
  <si>
    <r>
      <t>C1_PER</t>
    </r>
    <r>
      <rPr>
        <sz val="8"/>
        <color rgb="FFCDD3DE"/>
        <rFont val="Consolas"/>
        <family val="3"/>
      </rPr>
      <t>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$64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</si>
  <si>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D_PER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$5e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</si>
  <si>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D1_PER</t>
    </r>
    <r>
      <rPr>
        <sz val="8"/>
        <color rgb="FFCDD3DE"/>
        <rFont val="Consolas"/>
        <family val="3"/>
      </rPr>
      <t>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$59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</si>
  <si>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E_PER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$54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</si>
  <si>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F_PER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$4f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</si>
  <si>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F1_PER</t>
    </r>
    <r>
      <rPr>
        <sz val="8"/>
        <color rgb="FFCDD3DE"/>
        <rFont val="Consolas"/>
        <family val="3"/>
      </rPr>
      <t>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$4a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</si>
  <si>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G_PER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$46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</si>
  <si>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G1_PER</t>
    </r>
    <r>
      <rPr>
        <sz val="8"/>
        <color rgb="FFCDD3DE"/>
        <rFont val="Consolas"/>
        <family val="3"/>
      </rPr>
      <t>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$42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</si>
  <si>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A_PER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$3f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</si>
  <si>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A1_PER</t>
    </r>
    <r>
      <rPr>
        <sz val="8"/>
        <color rgb="FFCDD3DE"/>
        <rFont val="Consolas"/>
        <family val="3"/>
      </rPr>
      <t>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$3b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</si>
  <si>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B_PER</t>
    </r>
    <r>
      <rPr>
        <sz val="8"/>
        <color rgb="FFCDD3DE"/>
        <rFont val="Consolas"/>
        <family val="3"/>
      </rPr>
      <t>       </t>
    </r>
    <r>
      <rPr>
        <sz val="8"/>
        <color rgb="FFC594C5"/>
        <rFont val="Consolas"/>
        <family val="3"/>
      </rPr>
      <t>equ</t>
    </r>
    <r>
      <rPr>
        <sz val="8"/>
        <color rgb="FFCDD3DE"/>
        <rFont val="Consolas"/>
        <family val="3"/>
      </rPr>
      <t>   </t>
    </r>
    <r>
      <rPr>
        <sz val="8"/>
        <color rgb="FFF99157"/>
        <rFont val="Consolas"/>
        <family val="3"/>
      </rPr>
      <t>$38</t>
    </r>
    <r>
      <rPr>
        <sz val="8"/>
        <color rgb="FFCDD3DE"/>
        <rFont val="Consolas"/>
        <family val="3"/>
      </rPr>
      <t>*</t>
    </r>
    <r>
      <rPr>
        <sz val="8"/>
        <color rgb="FFF99157"/>
        <rFont val="Consolas"/>
        <family val="3"/>
      </rPr>
      <t>32</t>
    </r>
  </si>
  <si>
    <r>
      <t>TRACK_ToneTable_PSG</t>
    </r>
    <r>
      <rPr>
        <sz val="8"/>
        <color rgb="FFCDD3DE"/>
        <rFont val="Consolas"/>
        <family val="3"/>
      </rPr>
      <t>:    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</si>
  <si>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</si>
  <si>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2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</si>
  <si>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4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</si>
  <si>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  <r>
      <rPr>
        <sz val="8"/>
        <color rgb="FFCDD3DE"/>
        <rFont val="Consolas"/>
        <family val="3"/>
      </rPr>
      <t> 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8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</si>
  <si>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16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</si>
  <si>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32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</si>
  <si>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  <r>
      <rPr>
        <sz val="8"/>
        <color rgb="FFCDD3DE"/>
        <rFont val="Consolas"/>
        <family val="3"/>
      </rPr>
      <t> 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64</t>
    </r>
  </si>
  <si>
    <r>
      <t>      </t>
    </r>
    <r>
      <rPr>
        <sz val="8"/>
        <color rgb="FFC594C5"/>
        <rFont val="Consolas"/>
        <family val="3"/>
      </rPr>
      <t>dw</t>
    </r>
    <r>
      <rPr>
        <sz val="8"/>
        <color rgb="FFCDD3DE"/>
        <rFont val="Consolas"/>
        <family val="3"/>
      </rPr>
      <t> </t>
    </r>
    <r>
      <rPr>
        <sz val="8"/>
        <color rgb="FFF99157"/>
        <rFont val="Consolas"/>
        <family val="3"/>
      </rPr>
      <t>C_PER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C1_PER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D_PER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D1_PER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E_PER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F_PER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F1_PER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G_PER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G1_PER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A_PER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A1_PER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  <r>
      <rPr>
        <sz val="8"/>
        <color rgb="FFCDD3DE"/>
        <rFont val="Consolas"/>
        <family val="3"/>
      </rPr>
      <t>,</t>
    </r>
    <r>
      <rPr>
        <sz val="8"/>
        <color rgb="FFF99157"/>
        <rFont val="Consolas"/>
        <family val="3"/>
      </rPr>
      <t>B_PER</t>
    </r>
    <r>
      <rPr>
        <sz val="8"/>
        <color rgb="FFCDD3DE"/>
        <rFont val="Consolas"/>
        <family val="3"/>
      </rPr>
      <t>/</t>
    </r>
    <r>
      <rPr>
        <sz val="8"/>
        <color rgb="FFF99157"/>
        <rFont val="Consolas"/>
        <family val="3"/>
      </rPr>
      <t>128</t>
    </r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</si>
  <si>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</si>
  <si>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</si>
  <si>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</si>
  <si>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</si>
  <si>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</si>
  <si>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</si>
  <si>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</si>
  <si>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</si>
  <si>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</si>
  <si>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</si>
  <si>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</si>
  <si>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</si>
  <si>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14B4</t>
  </si>
  <si>
    <t>0C80</t>
  </si>
  <si>
    <t>0BC0</t>
  </si>
  <si>
    <t>0B20</t>
  </si>
  <si>
    <t>0A6C</t>
  </si>
  <si>
    <t>09E0</t>
  </si>
  <si>
    <t>0940</t>
  </si>
  <si>
    <t>08C0</t>
  </si>
  <si>
    <t>0840</t>
  </si>
  <si>
    <t>07E0</t>
  </si>
  <si>
    <t>0760</t>
  </si>
  <si>
    <t>0700</t>
  </si>
  <si>
    <t>0A5A</t>
  </si>
  <si>
    <t>0640</t>
  </si>
  <si>
    <t>05E0</t>
  </si>
  <si>
    <t>0590</t>
  </si>
  <si>
    <t>0536</t>
  </si>
  <si>
    <t>04F0</t>
  </si>
  <si>
    <t>04A0</t>
  </si>
  <si>
    <t>0460</t>
  </si>
  <si>
    <t>0420</t>
  </si>
  <si>
    <t>03F0</t>
  </si>
  <si>
    <t>03B0</t>
  </si>
  <si>
    <t>0380</t>
  </si>
  <si>
    <t>052D</t>
  </si>
  <si>
    <t>0320</t>
  </si>
  <si>
    <t>02F0</t>
  </si>
  <si>
    <t>02C8</t>
  </si>
  <si>
    <t>029B</t>
  </si>
  <si>
    <t>0278</t>
  </si>
  <si>
    <t>0250</t>
  </si>
  <si>
    <t>0230</t>
  </si>
  <si>
    <t>0210</t>
  </si>
  <si>
    <t>01F8</t>
  </si>
  <si>
    <t>01D8</t>
  </si>
  <si>
    <t>01C0</t>
  </si>
  <si>
    <t>0296</t>
  </si>
  <si>
    <t>0190</t>
  </si>
  <si>
    <t>0178</t>
  </si>
  <si>
    <t>0164</t>
  </si>
  <si>
    <t>014D</t>
  </si>
  <si>
    <t>013C</t>
  </si>
  <si>
    <t>0128</t>
  </si>
  <si>
    <t>0118</t>
  </si>
  <si>
    <t>0108</t>
  </si>
  <si>
    <t>00FC</t>
  </si>
  <si>
    <t>00EC</t>
  </si>
  <si>
    <t>00E0</t>
  </si>
  <si>
    <t>014B</t>
  </si>
  <si>
    <t>00C8</t>
  </si>
  <si>
    <t>00BC</t>
  </si>
  <si>
    <t>00B2</t>
  </si>
  <si>
    <t>00A6</t>
  </si>
  <si>
    <t>009E</t>
  </si>
  <si>
    <t>0094</t>
  </si>
  <si>
    <t>008C</t>
  </si>
  <si>
    <t>0084</t>
  </si>
  <si>
    <t>007E</t>
  </si>
  <si>
    <t>0076</t>
  </si>
  <si>
    <t>0070</t>
  </si>
  <si>
    <t>00A5</t>
  </si>
  <si>
    <t>0064</t>
  </si>
  <si>
    <t>005E</t>
  </si>
  <si>
    <t>0059</t>
  </si>
  <si>
    <t>0053</t>
  </si>
  <si>
    <t>004F</t>
  </si>
  <si>
    <t>004A</t>
  </si>
  <si>
    <t>0046</t>
  </si>
  <si>
    <t>0042</t>
  </si>
  <si>
    <t>003F</t>
  </si>
  <si>
    <t>003B</t>
  </si>
  <si>
    <t>0038</t>
  </si>
  <si>
    <t>0052</t>
  </si>
  <si>
    <t>0032</t>
  </si>
  <si>
    <t>002F</t>
  </si>
  <si>
    <t>002C</t>
  </si>
  <si>
    <t>0029</t>
  </si>
  <si>
    <t>0027</t>
  </si>
  <si>
    <t>0025</t>
  </si>
  <si>
    <t>0023</t>
  </si>
  <si>
    <t>0021</t>
  </si>
  <si>
    <t>001F</t>
  </si>
  <si>
    <t>001D</t>
  </si>
  <si>
    <t>001C</t>
  </si>
  <si>
    <t>0019</t>
  </si>
  <si>
    <t>0017</t>
  </si>
  <si>
    <t>0016</t>
  </si>
  <si>
    <t>0014</t>
  </si>
  <si>
    <t>0013</t>
  </si>
  <si>
    <t>0012</t>
  </si>
  <si>
    <t>0011</t>
  </si>
  <si>
    <t>0010</t>
  </si>
  <si>
    <t>000F</t>
  </si>
  <si>
    <t>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</si>
</sst>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CDD3DE"/>
      <name val="Consolas"/>
      <family val="3"/>
    </font>
    <font>
      <sz val="8"/>
      <color rgb="FF65737E"/>
      <name val="Consolas"/>
      <family val="3"/>
    </font>
    <font>
      <sz val="8"/>
      <color rgb="FF6699CC"/>
      <name val="Consolas"/>
      <family val="3"/>
    </font>
    <font>
      <sz val="8"/>
      <color rgb="FFC594C5"/>
      <name val="Consolas"/>
      <family val="3"/>
    </font>
    <font>
      <sz val="8"/>
      <color rgb="FFF99157"/>
      <name val="Consolas"/>
      <family val="3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8"/>
      <color theme="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D22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6" fillId="3" borderId="0" xfId="0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3" borderId="0" xfId="0" applyFont="1" applyFill="1"/>
    <xf numFmtId="0" fontId="11" fillId="4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8-46E2-8B1D-9F2295F9D3D8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8-46E2-8B1D-9F2295F9D3D8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8-46E2-8B1D-9F2295F9D3D8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68-46E2-8B1D-9F2295F9D3D8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68-46E2-8B1D-9F2295F9D3D8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68-46E2-8B1D-9F2295F9D3D8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68-46E2-8B1D-9F2295F9D3D8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68-46E2-8B1D-9F2295F9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422640"/>
        <c:axId val="870424304"/>
      </c:barChart>
      <c:catAx>
        <c:axId val="87042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424304"/>
        <c:crosses val="autoZero"/>
        <c:auto val="1"/>
        <c:lblAlgn val="ctr"/>
        <c:lblOffset val="100"/>
        <c:noMultiLvlLbl val="0"/>
      </c:catAx>
      <c:valAx>
        <c:axId val="8704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42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7-43FF-8448-ED2D42D2D060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7-43FF-8448-ED2D42D2D060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7-43FF-8448-ED2D42D2D060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7-43FF-8448-ED2D42D2D060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B7-43FF-8448-ED2D42D2D060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B7-43FF-8448-ED2D42D2D060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B7-43FF-8448-ED2D42D2D060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B7-43FF-8448-ED2D42D2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613312"/>
        <c:axId val="872605824"/>
      </c:barChart>
      <c:catAx>
        <c:axId val="8726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605824"/>
        <c:crosses val="autoZero"/>
        <c:auto val="1"/>
        <c:lblAlgn val="ctr"/>
        <c:lblOffset val="100"/>
        <c:noMultiLvlLbl val="0"/>
      </c:catAx>
      <c:valAx>
        <c:axId val="8726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61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6-4DBB-91F1-093F60E0DB80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6-4DBB-91F1-093F60E0DB80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6-4DBB-91F1-093F60E0DB80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6-4DBB-91F1-093F60E0DB80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D6-4DBB-91F1-093F60E0DB80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D6-4DBB-91F1-093F60E0DB80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6-4DBB-91F1-093F60E0DB80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D6-4DBB-91F1-093F60E0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607904"/>
        <c:axId val="872617888"/>
      </c:barChart>
      <c:catAx>
        <c:axId val="87260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617888"/>
        <c:crosses val="autoZero"/>
        <c:auto val="1"/>
        <c:lblAlgn val="ctr"/>
        <c:lblOffset val="100"/>
        <c:noMultiLvlLbl val="0"/>
      </c:catAx>
      <c:valAx>
        <c:axId val="8726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60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5-48EC-81BC-F72A1161820D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5-48EC-81BC-F72A1161820D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05-48EC-81BC-F72A1161820D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05-48EC-81BC-F72A1161820D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05-48EC-81BC-F72A1161820D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05-48EC-81BC-F72A1161820D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05-48EC-81BC-F72A1161820D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05-48EC-81BC-F72A11618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612480"/>
        <c:axId val="872597088"/>
      </c:barChart>
      <c:catAx>
        <c:axId val="8726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597088"/>
        <c:crosses val="autoZero"/>
        <c:auto val="1"/>
        <c:lblAlgn val="ctr"/>
        <c:lblOffset val="100"/>
        <c:noMultiLvlLbl val="0"/>
      </c:catAx>
      <c:valAx>
        <c:axId val="8725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26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A-43E0-B2CD-21968814A31A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A-43E0-B2CD-21968814A31A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A-43E0-B2CD-21968814A31A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CA-43E0-B2CD-21968814A31A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CA-43E0-B2CD-21968814A31A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CA-43E0-B2CD-21968814A31A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CA-43E0-B2CD-21968814A31A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CA-43E0-B2CD-21968814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13808"/>
        <c:axId val="974207984"/>
      </c:barChart>
      <c:catAx>
        <c:axId val="97421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4207984"/>
        <c:crosses val="autoZero"/>
        <c:auto val="1"/>
        <c:lblAlgn val="ctr"/>
        <c:lblOffset val="100"/>
        <c:noMultiLvlLbl val="0"/>
      </c:catAx>
      <c:valAx>
        <c:axId val="9742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421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8</c:v>
                </c:pt>
                <c:pt idx="1">
                  <c:v>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Sheet1!$C$2:$Y$2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C-4002-96F9-03EEA4DC6759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0C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Sheet1!$C$3:$Y$3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C-4002-96F9-03EEA4DC6759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Sheet1!$C$4:$Y$4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C-4002-96F9-03EEA4DC6759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Sheet1!$C$5:$Y$5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C-4002-96F9-03EEA4DC6759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5</c:v>
                </c:pt>
                <c:pt idx="1">
                  <c:v>30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Sheet1!$C$6:$Y$6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9C-4002-96F9-03EEA4DC6759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6</c:v>
                </c:pt>
                <c:pt idx="1">
                  <c:v>3C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Sheet1!$C$7:$Y$7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9C-4002-96F9-03EEA4DC6759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7</c:v>
                </c:pt>
                <c:pt idx="1">
                  <c:v>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Sheet1!$C$8:$Y$8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9C-4002-96F9-03EEA4DC6759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8</c:v>
                </c:pt>
                <c:pt idx="1">
                  <c:v>54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Sheet1!$C$1:$Y$1</c:f>
              <c:strCache>
                <c:ptCount val="23"/>
                <c:pt idx="0">
                  <c:v>C</c:v>
                </c:pt>
                <c:pt idx="2">
                  <c:v>C#</c:v>
                </c:pt>
                <c:pt idx="4">
                  <c:v>D</c:v>
                </c:pt>
                <c:pt idx="6">
                  <c:v>D#</c:v>
                </c:pt>
                <c:pt idx="8">
                  <c:v>E</c:v>
                </c:pt>
                <c:pt idx="10">
                  <c:v>F</c:v>
                </c:pt>
                <c:pt idx="12">
                  <c:v>F#</c:v>
                </c:pt>
                <c:pt idx="14">
                  <c:v>G</c:v>
                </c:pt>
                <c:pt idx="16">
                  <c:v>G#</c:v>
                </c:pt>
                <c:pt idx="18">
                  <c:v>A</c:v>
                </c:pt>
                <c:pt idx="20">
                  <c:v>A#</c:v>
                </c:pt>
                <c:pt idx="22">
                  <c:v>B</c:v>
                </c:pt>
              </c:strCache>
            </c:strRef>
          </c:cat>
          <c:val>
            <c:numRef>
              <c:f>Sheet1!$C$9:$Y$9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9C-4002-96F9-03EEA4DC6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17136"/>
        <c:axId val="974207568"/>
      </c:barChart>
      <c:catAx>
        <c:axId val="9742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4207568"/>
        <c:crosses val="autoZero"/>
        <c:auto val="1"/>
        <c:lblAlgn val="ctr"/>
        <c:lblOffset val="100"/>
        <c:noMultiLvlLbl val="0"/>
      </c:catAx>
      <c:valAx>
        <c:axId val="9742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421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4C7704-921D-4666-AD4D-1434D43528E1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6E0F0F-9850-4203-A7E7-05F7262ED67A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E78B57-DB45-409F-8C95-8D678E3C98DF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3B3592-A52C-49AE-88BC-3F25D71DF0D8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3C62E-6FEA-4354-9A58-2E02AEEFA499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D0B64F-7029-4447-B954-F537DE5B6F5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EAC4B-4340-4AFA-A58E-C6608F0A9E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2594B-A0C3-4C05-BFF4-1E09C810D2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82493-7433-429D-BEDD-E51D29F6FC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ED974-839A-4C03-8F89-94AAE529BB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85510-C2B2-4E99-A568-88708B083B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5E4EC-2D14-4F3D-823E-CC56CA7538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4F86-8425-4C70-B29D-30E3DEB66791}">
  <dimension ref="A1:BS26"/>
  <sheetViews>
    <sheetView tabSelected="1" workbookViewId="0">
      <selection activeCell="C5" sqref="C5"/>
    </sheetView>
  </sheetViews>
  <sheetFormatPr defaultRowHeight="15" x14ac:dyDescent="0.3"/>
  <cols>
    <col min="1" max="1" width="5.5546875" customWidth="1"/>
    <col min="2" max="2" width="4.6640625" style="11" customWidth="1"/>
    <col min="3" max="3" width="5.21875" customWidth="1"/>
    <col min="4" max="4" width="4.6640625" style="11" customWidth="1"/>
    <col min="5" max="5" width="5.33203125" customWidth="1"/>
    <col min="6" max="6" width="4.6640625" style="11" customWidth="1"/>
    <col min="7" max="7" width="4.6640625" customWidth="1"/>
    <col min="8" max="8" width="4.6640625" style="11" customWidth="1"/>
    <col min="9" max="9" width="4.6640625" customWidth="1"/>
    <col min="10" max="10" width="4.6640625" style="11" customWidth="1"/>
    <col min="11" max="11" width="4.6640625" customWidth="1"/>
    <col min="12" max="12" width="4.6640625" style="11" customWidth="1"/>
    <col min="13" max="13" width="4.6640625" customWidth="1"/>
    <col min="14" max="14" width="4.6640625" style="11" customWidth="1"/>
    <col min="15" max="15" width="4.6640625" customWidth="1"/>
    <col min="16" max="16" width="4.6640625" style="11" customWidth="1"/>
    <col min="17" max="17" width="4.6640625" customWidth="1"/>
    <col min="18" max="18" width="4.6640625" style="11" customWidth="1"/>
    <col min="19" max="19" width="4.6640625" customWidth="1"/>
    <col min="20" max="20" width="4.6640625" style="11" customWidth="1"/>
    <col min="21" max="21" width="4.6640625" customWidth="1"/>
    <col min="22" max="22" width="4.6640625" style="11" customWidth="1"/>
    <col min="23" max="23" width="4.6640625" style="8" customWidth="1"/>
    <col min="24" max="24" width="4.6640625" style="11" customWidth="1"/>
    <col min="25" max="25" width="4.6640625" style="8" customWidth="1"/>
    <col min="27" max="27" width="6.5546875" customWidth="1"/>
    <col min="28" max="28" width="2.5546875" customWidth="1"/>
    <col min="29" max="29" width="6.5546875" customWidth="1"/>
    <col min="30" max="30" width="2.5546875" customWidth="1"/>
    <col min="31" max="31" width="6.5546875" customWidth="1"/>
    <col min="32" max="32" width="2.5546875" customWidth="1"/>
    <col min="33" max="33" width="6.5546875" customWidth="1"/>
    <col min="34" max="34" width="2.5546875" customWidth="1"/>
    <col min="35" max="35" width="6.5546875" customWidth="1"/>
    <col min="36" max="36" width="2.5546875" customWidth="1"/>
    <col min="37" max="37" width="6.5546875" customWidth="1"/>
    <col min="38" max="38" width="2.5546875" customWidth="1"/>
    <col min="39" max="39" width="6.5546875" customWidth="1"/>
    <col min="40" max="40" width="2.5546875" customWidth="1"/>
    <col min="41" max="41" width="6.5546875" customWidth="1"/>
    <col min="42" max="42" width="2.5546875" customWidth="1"/>
    <col min="43" max="43" width="6.5546875" customWidth="1"/>
    <col min="44" max="44" width="2.5546875" customWidth="1"/>
    <col min="45" max="45" width="6.5546875" customWidth="1"/>
    <col min="46" max="46" width="2.5546875" customWidth="1"/>
    <col min="47" max="47" width="6.5546875" customWidth="1"/>
    <col min="48" max="48" width="2.5546875" customWidth="1"/>
    <col min="49" max="49" width="6.5546875" customWidth="1"/>
    <col min="50" max="50" width="2.5546875" customWidth="1"/>
  </cols>
  <sheetData>
    <row r="1" spans="1:71" ht="15.6" x14ac:dyDescent="0.3">
      <c r="A1" s="5"/>
      <c r="B1" s="9"/>
      <c r="C1" s="5" t="s">
        <v>22</v>
      </c>
      <c r="D1" s="9"/>
      <c r="E1" s="5" t="s">
        <v>23</v>
      </c>
      <c r="F1" s="9"/>
      <c r="G1" s="5" t="s">
        <v>24</v>
      </c>
      <c r="H1" s="9"/>
      <c r="I1" s="5" t="s">
        <v>25</v>
      </c>
      <c r="J1" s="9"/>
      <c r="K1" s="5" t="s">
        <v>26</v>
      </c>
      <c r="L1" s="9"/>
      <c r="M1" s="5" t="s">
        <v>27</v>
      </c>
      <c r="N1" s="9"/>
      <c r="O1" s="5" t="s">
        <v>28</v>
      </c>
      <c r="P1" s="9"/>
      <c r="Q1" s="5" t="s">
        <v>29</v>
      </c>
      <c r="R1" s="9"/>
      <c r="S1" s="5" t="s">
        <v>30</v>
      </c>
      <c r="T1" s="9"/>
      <c r="U1" s="5" t="s">
        <v>31</v>
      </c>
      <c r="V1" s="9"/>
      <c r="W1" s="7" t="s">
        <v>32</v>
      </c>
      <c r="X1" s="9"/>
      <c r="Y1" s="7" t="s">
        <v>33</v>
      </c>
    </row>
    <row r="2" spans="1:71" ht="15.6" x14ac:dyDescent="0.3">
      <c r="A2" s="5">
        <v>8</v>
      </c>
      <c r="B2" s="10" t="str">
        <f>DEC2HEX(AV6,2)</f>
        <v>00</v>
      </c>
      <c r="C2" t="str">
        <f>DEC2HEX(AA2,4)</f>
        <v>0D40</v>
      </c>
      <c r="D2" s="10" t="str">
        <f>DEC2HEX(AX6,2)</f>
        <v>01</v>
      </c>
      <c r="E2" t="str">
        <f>DEC2HEX(AC2,4)</f>
        <v>0C80</v>
      </c>
      <c r="F2" s="10" t="str">
        <f>DEC2HEX(AZ6,2)</f>
        <v>02</v>
      </c>
      <c r="G2" t="str">
        <f>DEC2HEX(AE2,4)</f>
        <v>0BC0</v>
      </c>
      <c r="H2" s="10" t="str">
        <f>DEC2HEX(BB6,2)</f>
        <v>03</v>
      </c>
      <c r="I2" t="str">
        <f>DEC2HEX(AG2,4)</f>
        <v>0B20</v>
      </c>
      <c r="J2" s="10" t="str">
        <f>DEC2HEX(BD6,2)</f>
        <v>04</v>
      </c>
      <c r="K2" t="str">
        <f>DEC2HEX(AI2,4)</f>
        <v>0A6C</v>
      </c>
      <c r="L2" s="10" t="str">
        <f>DEC2HEX(BF6,2)</f>
        <v>05</v>
      </c>
      <c r="M2" t="str">
        <f>DEC2HEX(AK2,4)</f>
        <v>09E0</v>
      </c>
      <c r="N2" s="10" t="str">
        <f>DEC2HEX(BH6,2)</f>
        <v>06</v>
      </c>
      <c r="O2" t="str">
        <f>DEC2HEX(AM2,4)</f>
        <v>0940</v>
      </c>
      <c r="P2" s="10" t="str">
        <f>DEC2HEX(BJ6,2)</f>
        <v>07</v>
      </c>
      <c r="Q2" t="str">
        <f>DEC2HEX(AO2,4)</f>
        <v>08C0</v>
      </c>
      <c r="R2" s="10" t="str">
        <f>DEC2HEX(BL6,2)</f>
        <v>08</v>
      </c>
      <c r="S2" t="str">
        <f>DEC2HEX(AQ2,4)</f>
        <v>0840</v>
      </c>
      <c r="T2" s="10" t="str">
        <f>DEC2HEX(BN6,2)</f>
        <v>09</v>
      </c>
      <c r="U2" t="str">
        <f>DEC2HEX(AS2,4)</f>
        <v>07E0</v>
      </c>
      <c r="V2" s="10" t="str">
        <f>DEC2HEX(BP6,2)</f>
        <v>0A</v>
      </c>
      <c r="W2" t="str">
        <f>DEC2HEX(AU2,4)</f>
        <v>0760</v>
      </c>
      <c r="X2" s="10" t="str">
        <f>DEC2HEX(BR6,2)</f>
        <v>0B</v>
      </c>
      <c r="Y2" t="str">
        <f>DEC2HEX(AW2,4)</f>
        <v>0700</v>
      </c>
      <c r="AA2" s="6">
        <v>3392</v>
      </c>
      <c r="AC2">
        <v>3200</v>
      </c>
      <c r="AE2">
        <v>3008</v>
      </c>
      <c r="AG2">
        <v>2848</v>
      </c>
      <c r="AI2">
        <v>2668</v>
      </c>
      <c r="AK2">
        <v>2528</v>
      </c>
      <c r="AM2">
        <v>2368</v>
      </c>
      <c r="AO2">
        <v>2240</v>
      </c>
      <c r="AQ2">
        <v>2112</v>
      </c>
      <c r="AS2">
        <v>2016</v>
      </c>
      <c r="AU2">
        <v>1888</v>
      </c>
      <c r="AW2">
        <v>1792</v>
      </c>
    </row>
    <row r="3" spans="1:71" ht="15.6" x14ac:dyDescent="0.3">
      <c r="A3" s="5">
        <v>2</v>
      </c>
      <c r="B3" s="10" t="str">
        <f t="shared" ref="B3:X9" si="0">DEC2HEX(AV7,2)</f>
        <v>0C</v>
      </c>
      <c r="C3" t="str">
        <f>DEC2HEX(AA$2/2,4)</f>
        <v>06A0</v>
      </c>
      <c r="D3" s="10" t="str">
        <f t="shared" si="0"/>
        <v>0D</v>
      </c>
      <c r="E3" t="str">
        <f>DEC2HEX(AC$2/2,4)</f>
        <v>0640</v>
      </c>
      <c r="F3" s="10" t="str">
        <f t="shared" si="0"/>
        <v>0E</v>
      </c>
      <c r="G3" t="str">
        <f>DEC2HEX(AE$2/2,4)</f>
        <v>05E0</v>
      </c>
      <c r="H3" s="10" t="str">
        <f t="shared" si="0"/>
        <v>0F</v>
      </c>
      <c r="I3" t="str">
        <f>DEC2HEX(AG$2/2,4)</f>
        <v>0590</v>
      </c>
      <c r="J3" s="10" t="str">
        <f t="shared" si="0"/>
        <v>10</v>
      </c>
      <c r="K3" t="str">
        <f>DEC2HEX(AI$2/2,4)</f>
        <v>0536</v>
      </c>
      <c r="L3" s="10" t="str">
        <f t="shared" si="0"/>
        <v>11</v>
      </c>
      <c r="M3" t="str">
        <f>DEC2HEX(AK$2/2,4)</f>
        <v>04F0</v>
      </c>
      <c r="N3" s="10" t="str">
        <f t="shared" si="0"/>
        <v>12</v>
      </c>
      <c r="O3" t="str">
        <f>DEC2HEX(AM$2/2,4)</f>
        <v>04A0</v>
      </c>
      <c r="P3" s="10" t="str">
        <f t="shared" si="0"/>
        <v>13</v>
      </c>
      <c r="Q3" t="str">
        <f>DEC2HEX(AO$2/2,4)</f>
        <v>0460</v>
      </c>
      <c r="R3" s="10" t="str">
        <f t="shared" si="0"/>
        <v>14</v>
      </c>
      <c r="S3" t="str">
        <f>DEC2HEX(AQ$2/2,4)</f>
        <v>0420</v>
      </c>
      <c r="T3" s="10" t="str">
        <f t="shared" si="0"/>
        <v>15</v>
      </c>
      <c r="U3" t="str">
        <f>DEC2HEX(AS$2/2,4)</f>
        <v>03F0</v>
      </c>
      <c r="V3" s="10" t="str">
        <f t="shared" si="0"/>
        <v>16</v>
      </c>
      <c r="W3" t="str">
        <f>DEC2HEX(AU$2/2,4)</f>
        <v>03B0</v>
      </c>
      <c r="X3" s="10" t="str">
        <f t="shared" si="0"/>
        <v>17</v>
      </c>
      <c r="Y3" t="str">
        <f>DEC2HEX(AW$2/2,4)</f>
        <v>0380</v>
      </c>
    </row>
    <row r="4" spans="1:71" ht="15.6" x14ac:dyDescent="0.3">
      <c r="A4" s="5">
        <v>3</v>
      </c>
      <c r="B4" s="10" t="str">
        <f t="shared" si="0"/>
        <v>18</v>
      </c>
      <c r="C4" t="str">
        <f>DEC2HEX(AA$2/4,4)</f>
        <v>0350</v>
      </c>
      <c r="D4" s="10" t="str">
        <f t="shared" si="0"/>
        <v>19</v>
      </c>
      <c r="E4" t="str">
        <f>DEC2HEX(AC$2/4,4)</f>
        <v>0320</v>
      </c>
      <c r="F4" s="10" t="str">
        <f t="shared" si="0"/>
        <v>1A</v>
      </c>
      <c r="G4" t="str">
        <f>DEC2HEX(AE$2/4,4)</f>
        <v>02F0</v>
      </c>
      <c r="H4" s="10" t="str">
        <f t="shared" si="0"/>
        <v>1B</v>
      </c>
      <c r="I4" t="str">
        <f>DEC2HEX(AG$2/4,4)</f>
        <v>02C8</v>
      </c>
      <c r="J4" s="10" t="str">
        <f t="shared" si="0"/>
        <v>1C</v>
      </c>
      <c r="K4" t="str">
        <f>DEC2HEX(AI$2/4,4)</f>
        <v>029B</v>
      </c>
      <c r="L4" s="10" t="str">
        <f t="shared" si="0"/>
        <v>1D</v>
      </c>
      <c r="M4" t="str">
        <f>DEC2HEX(AK$2/4,4)</f>
        <v>0278</v>
      </c>
      <c r="N4" s="10" t="str">
        <f t="shared" si="0"/>
        <v>1E</v>
      </c>
      <c r="O4" t="str">
        <f>DEC2HEX(AM$2/4,4)</f>
        <v>0250</v>
      </c>
      <c r="P4" s="10" t="str">
        <f t="shared" si="0"/>
        <v>1F</v>
      </c>
      <c r="Q4" t="str">
        <f>DEC2HEX(AO$2/4,4)</f>
        <v>0230</v>
      </c>
      <c r="R4" s="10" t="str">
        <f t="shared" si="0"/>
        <v>20</v>
      </c>
      <c r="S4" t="str">
        <f>DEC2HEX(AQ$2/4,4)</f>
        <v>0210</v>
      </c>
      <c r="T4" s="10" t="str">
        <f t="shared" si="0"/>
        <v>21</v>
      </c>
      <c r="U4" t="str">
        <f>DEC2HEX(AS$2/4,4)</f>
        <v>01F8</v>
      </c>
      <c r="V4" s="10" t="str">
        <f t="shared" si="0"/>
        <v>22</v>
      </c>
      <c r="W4" t="str">
        <f>DEC2HEX(AU$2/4,4)</f>
        <v>01D8</v>
      </c>
      <c r="X4" s="10" t="str">
        <f t="shared" si="0"/>
        <v>23</v>
      </c>
      <c r="Y4" t="str">
        <f>DEC2HEX(AW$2/4,4)</f>
        <v>01C0</v>
      </c>
      <c r="AG4" s="1" t="s">
        <v>0</v>
      </c>
    </row>
    <row r="5" spans="1:71" ht="15.6" x14ac:dyDescent="0.3">
      <c r="A5" s="5">
        <v>4</v>
      </c>
      <c r="B5" s="10" t="str">
        <f t="shared" si="0"/>
        <v>24</v>
      </c>
      <c r="C5" t="str">
        <f>DEC2HEX(AA$2/8,4)</f>
        <v>01A8</v>
      </c>
      <c r="D5" s="10" t="str">
        <f t="shared" si="0"/>
        <v>25</v>
      </c>
      <c r="E5" t="str">
        <f>DEC2HEX(AC$2/8,4)</f>
        <v>0190</v>
      </c>
      <c r="F5" s="10" t="str">
        <f t="shared" si="0"/>
        <v>26</v>
      </c>
      <c r="G5" t="str">
        <f>DEC2HEX(AE$2/8,4)</f>
        <v>0178</v>
      </c>
      <c r="H5" s="10" t="str">
        <f t="shared" si="0"/>
        <v>27</v>
      </c>
      <c r="I5" t="str">
        <f>DEC2HEX(AG$2/8,4)</f>
        <v>0164</v>
      </c>
      <c r="J5" s="10" t="str">
        <f t="shared" si="0"/>
        <v>28</v>
      </c>
      <c r="K5" t="str">
        <f>DEC2HEX(AI$2/8,4)</f>
        <v>014D</v>
      </c>
      <c r="L5" s="10" t="str">
        <f t="shared" si="0"/>
        <v>29</v>
      </c>
      <c r="M5" t="str">
        <f>DEC2HEX(AK$2/8,4)</f>
        <v>013C</v>
      </c>
      <c r="N5" s="10" t="str">
        <f t="shared" si="0"/>
        <v>2A</v>
      </c>
      <c r="O5" t="str">
        <f>DEC2HEX(AM$2/8,4)</f>
        <v>0128</v>
      </c>
      <c r="P5" s="10" t="str">
        <f t="shared" si="0"/>
        <v>2B</v>
      </c>
      <c r="Q5" t="str">
        <f>DEC2HEX(AO$2/8,4)</f>
        <v>0118</v>
      </c>
      <c r="R5" s="10" t="str">
        <f t="shared" si="0"/>
        <v>2C</v>
      </c>
      <c r="S5" t="str">
        <f>DEC2HEX(AQ$2/8,4)</f>
        <v>0108</v>
      </c>
      <c r="T5" s="10" t="str">
        <f t="shared" si="0"/>
        <v>2D</v>
      </c>
      <c r="U5" t="str">
        <f>DEC2HEX(AS$2/8,4)</f>
        <v>00FC</v>
      </c>
      <c r="V5" s="10" t="str">
        <f t="shared" si="0"/>
        <v>2E</v>
      </c>
      <c r="W5" t="str">
        <f>DEC2HEX(AU$2/8,4)</f>
        <v>00EC</v>
      </c>
      <c r="X5" s="10" t="str">
        <f t="shared" si="0"/>
        <v>2F</v>
      </c>
      <c r="Y5" t="str">
        <f>DEC2HEX(AW$2/8,4)</f>
        <v>00E0</v>
      </c>
      <c r="AG5" s="2" t="s">
        <v>1</v>
      </c>
      <c r="AW5" t="s">
        <v>22</v>
      </c>
      <c r="AY5" t="s">
        <v>23</v>
      </c>
      <c r="BA5" t="s">
        <v>24</v>
      </c>
      <c r="BC5" t="s">
        <v>25</v>
      </c>
      <c r="BE5" t="s">
        <v>26</v>
      </c>
      <c r="BG5" t="s">
        <v>27</v>
      </c>
      <c r="BI5" t="s">
        <v>28</v>
      </c>
      <c r="BK5" t="s">
        <v>29</v>
      </c>
      <c r="BM5" t="s">
        <v>30</v>
      </c>
      <c r="BO5" t="s">
        <v>31</v>
      </c>
      <c r="BQ5" t="s">
        <v>32</v>
      </c>
      <c r="BS5" t="s">
        <v>33</v>
      </c>
    </row>
    <row r="6" spans="1:71" ht="15.6" x14ac:dyDescent="0.3">
      <c r="A6" s="5">
        <v>5</v>
      </c>
      <c r="B6" s="10" t="str">
        <f t="shared" si="0"/>
        <v>30</v>
      </c>
      <c r="C6" t="str">
        <f>DEC2HEX(AA$2/16,4)</f>
        <v>00D4</v>
      </c>
      <c r="D6" s="10" t="str">
        <f t="shared" si="0"/>
        <v>31</v>
      </c>
      <c r="E6" t="str">
        <f>DEC2HEX(AC$2/16,4)</f>
        <v>00C8</v>
      </c>
      <c r="F6" s="10" t="str">
        <f t="shared" si="0"/>
        <v>32</v>
      </c>
      <c r="G6" t="str">
        <f>DEC2HEX(AE$2/16,4)</f>
        <v>00BC</v>
      </c>
      <c r="H6" s="10" t="str">
        <f t="shared" si="0"/>
        <v>33</v>
      </c>
      <c r="I6" t="str">
        <f>DEC2HEX(AG$2/16,4)</f>
        <v>00B2</v>
      </c>
      <c r="J6" s="10" t="str">
        <f t="shared" si="0"/>
        <v>34</v>
      </c>
      <c r="K6" t="str">
        <f>DEC2HEX(AI$2/16,4)</f>
        <v>00A6</v>
      </c>
      <c r="L6" s="10" t="str">
        <f t="shared" si="0"/>
        <v>35</v>
      </c>
      <c r="M6" t="str">
        <f>DEC2HEX(AK$2/16,4)</f>
        <v>009E</v>
      </c>
      <c r="N6" s="10" t="str">
        <f t="shared" si="0"/>
        <v>36</v>
      </c>
      <c r="O6" t="str">
        <f>DEC2HEX(AM$2/16,4)</f>
        <v>0094</v>
      </c>
      <c r="P6" s="10" t="str">
        <f t="shared" si="0"/>
        <v>37</v>
      </c>
      <c r="Q6" t="str">
        <f>DEC2HEX(AO$2/16,4)</f>
        <v>008C</v>
      </c>
      <c r="R6" s="10" t="str">
        <f t="shared" si="0"/>
        <v>38</v>
      </c>
      <c r="S6" t="str">
        <f>DEC2HEX(AQ$2/16,4)</f>
        <v>0084</v>
      </c>
      <c r="T6" s="10" t="str">
        <f t="shared" si="0"/>
        <v>39</v>
      </c>
      <c r="U6" t="str">
        <f>DEC2HEX(AS$2/16,4)</f>
        <v>007E</v>
      </c>
      <c r="V6" s="10" t="str">
        <f t="shared" si="0"/>
        <v>3A</v>
      </c>
      <c r="W6" t="str">
        <f>DEC2HEX(AU$2/16,4)</f>
        <v>0076</v>
      </c>
      <c r="X6" s="10" t="str">
        <f t="shared" si="0"/>
        <v>3B</v>
      </c>
      <c r="Y6" t="str">
        <f>DEC2HEX(AW$2/16,4)</f>
        <v>0070</v>
      </c>
      <c r="AG6" s="2" t="s">
        <v>2</v>
      </c>
      <c r="AU6">
        <v>8</v>
      </c>
      <c r="AV6">
        <v>0</v>
      </c>
      <c r="AW6" t="s">
        <v>34</v>
      </c>
      <c r="AX6">
        <v>1</v>
      </c>
      <c r="AY6" t="s">
        <v>35</v>
      </c>
      <c r="AZ6">
        <v>2</v>
      </c>
      <c r="BA6" t="s">
        <v>36</v>
      </c>
      <c r="BB6">
        <v>3</v>
      </c>
      <c r="BC6" t="s">
        <v>37</v>
      </c>
      <c r="BD6">
        <v>4</v>
      </c>
      <c r="BE6" t="s">
        <v>38</v>
      </c>
      <c r="BF6">
        <v>5</v>
      </c>
      <c r="BG6" t="s">
        <v>39</v>
      </c>
      <c r="BH6">
        <v>6</v>
      </c>
      <c r="BI6" t="s">
        <v>40</v>
      </c>
      <c r="BJ6">
        <v>7</v>
      </c>
      <c r="BK6" t="s">
        <v>41</v>
      </c>
      <c r="BL6">
        <v>8</v>
      </c>
      <c r="BM6" t="s">
        <v>42</v>
      </c>
      <c r="BN6">
        <v>9</v>
      </c>
      <c r="BO6" t="s">
        <v>43</v>
      </c>
      <c r="BP6">
        <v>10</v>
      </c>
      <c r="BQ6" t="s">
        <v>44</v>
      </c>
      <c r="BR6">
        <v>11</v>
      </c>
      <c r="BS6" t="s">
        <v>45</v>
      </c>
    </row>
    <row r="7" spans="1:71" ht="15.6" x14ac:dyDescent="0.3">
      <c r="A7" s="5">
        <v>6</v>
      </c>
      <c r="B7" s="10" t="str">
        <f t="shared" si="0"/>
        <v>3C</v>
      </c>
      <c r="C7" t="str">
        <f>DEC2HEX(AA$2/32,4)</f>
        <v>006A</v>
      </c>
      <c r="D7" s="10" t="str">
        <f t="shared" si="0"/>
        <v>3D</v>
      </c>
      <c r="E7" t="str">
        <f>DEC2HEX(AC$2/32,4)</f>
        <v>0064</v>
      </c>
      <c r="F7" s="10" t="str">
        <f t="shared" si="0"/>
        <v>3E</v>
      </c>
      <c r="G7" t="str">
        <f>DEC2HEX(AE$2/32,4)</f>
        <v>005E</v>
      </c>
      <c r="H7" s="10" t="str">
        <f t="shared" si="0"/>
        <v>3F</v>
      </c>
      <c r="I7" t="str">
        <f>DEC2HEX(AG$2/32,4)</f>
        <v>0059</v>
      </c>
      <c r="J7" s="10" t="str">
        <f t="shared" si="0"/>
        <v>40</v>
      </c>
      <c r="K7" t="str">
        <f>DEC2HEX(AI$2/32,4)</f>
        <v>0053</v>
      </c>
      <c r="L7" s="10" t="str">
        <f t="shared" si="0"/>
        <v>41</v>
      </c>
      <c r="M7" t="str">
        <f>DEC2HEX(AK$2/32,4)</f>
        <v>004F</v>
      </c>
      <c r="N7" s="10" t="str">
        <f t="shared" si="0"/>
        <v>42</v>
      </c>
      <c r="O7" t="str">
        <f>DEC2HEX(AM$2/32,4)</f>
        <v>004A</v>
      </c>
      <c r="P7" s="10" t="str">
        <f t="shared" si="0"/>
        <v>43</v>
      </c>
      <c r="Q7" t="str">
        <f>DEC2HEX(AO$2/32,4)</f>
        <v>0046</v>
      </c>
      <c r="R7" s="10" t="str">
        <f t="shared" si="0"/>
        <v>44</v>
      </c>
      <c r="S7" t="str">
        <f>DEC2HEX(AQ$2/32,4)</f>
        <v>0042</v>
      </c>
      <c r="T7" s="10" t="str">
        <f t="shared" si="0"/>
        <v>45</v>
      </c>
      <c r="U7" t="str">
        <f>DEC2HEX(AS$2/32,4)</f>
        <v>003F</v>
      </c>
      <c r="V7" s="10" t="str">
        <f t="shared" si="0"/>
        <v>46</v>
      </c>
      <c r="W7" t="str">
        <f>DEC2HEX(AU$2/32,4)</f>
        <v>003B</v>
      </c>
      <c r="X7" s="10" t="str">
        <f t="shared" si="0"/>
        <v>47</v>
      </c>
      <c r="Y7" t="str">
        <f>DEC2HEX(AW$2/32,4)</f>
        <v>0038</v>
      </c>
      <c r="AG7" s="2" t="s">
        <v>3</v>
      </c>
      <c r="AU7">
        <v>2</v>
      </c>
      <c r="AV7">
        <v>12</v>
      </c>
      <c r="AW7" t="s">
        <v>46</v>
      </c>
      <c r="AX7">
        <v>13</v>
      </c>
      <c r="AY7" t="s">
        <v>47</v>
      </c>
      <c r="AZ7">
        <v>14</v>
      </c>
      <c r="BA7" t="s">
        <v>48</v>
      </c>
      <c r="BB7">
        <v>15</v>
      </c>
      <c r="BC7" t="s">
        <v>49</v>
      </c>
      <c r="BD7">
        <v>16</v>
      </c>
      <c r="BE7" t="s">
        <v>50</v>
      </c>
      <c r="BF7">
        <v>17</v>
      </c>
      <c r="BG7" t="s">
        <v>51</v>
      </c>
      <c r="BH7">
        <v>18</v>
      </c>
      <c r="BI7" t="s">
        <v>52</v>
      </c>
      <c r="BJ7">
        <v>19</v>
      </c>
      <c r="BK7" t="s">
        <v>53</v>
      </c>
      <c r="BL7">
        <v>20</v>
      </c>
      <c r="BM7" t="s">
        <v>54</v>
      </c>
      <c r="BN7">
        <v>21</v>
      </c>
      <c r="BO7" t="s">
        <v>55</v>
      </c>
      <c r="BP7">
        <v>22</v>
      </c>
      <c r="BQ7" t="s">
        <v>56</v>
      </c>
      <c r="BR7">
        <v>23</v>
      </c>
      <c r="BS7" t="s">
        <v>57</v>
      </c>
    </row>
    <row r="8" spans="1:71" ht="15.6" x14ac:dyDescent="0.3">
      <c r="A8" s="5">
        <v>7</v>
      </c>
      <c r="B8" s="10" t="str">
        <f t="shared" si="0"/>
        <v>48</v>
      </c>
      <c r="C8" t="str">
        <f>DEC2HEX(AA$2/64,4)</f>
        <v>0035</v>
      </c>
      <c r="D8" s="10" t="str">
        <f t="shared" si="0"/>
        <v>49</v>
      </c>
      <c r="E8" t="str">
        <f>DEC2HEX(AC$2/64,4)</f>
        <v>0032</v>
      </c>
      <c r="F8" s="10" t="str">
        <f t="shared" si="0"/>
        <v>4A</v>
      </c>
      <c r="G8" t="str">
        <f>DEC2HEX(AE$2/64,4)</f>
        <v>002F</v>
      </c>
      <c r="H8" s="10" t="str">
        <f t="shared" si="0"/>
        <v>4B</v>
      </c>
      <c r="I8" t="str">
        <f>DEC2HEX(AG$2/64,4)</f>
        <v>002C</v>
      </c>
      <c r="J8" s="10" t="str">
        <f t="shared" si="0"/>
        <v>4C</v>
      </c>
      <c r="K8" t="str">
        <f>DEC2HEX(AI$2/64,4)</f>
        <v>0029</v>
      </c>
      <c r="L8" s="10" t="str">
        <f t="shared" si="0"/>
        <v>4D</v>
      </c>
      <c r="M8" t="str">
        <f>DEC2HEX(AK$2/64,4)</f>
        <v>0027</v>
      </c>
      <c r="N8" s="10" t="str">
        <f t="shared" si="0"/>
        <v>4E</v>
      </c>
      <c r="O8" t="str">
        <f>DEC2HEX(AM$2/64,4)</f>
        <v>0025</v>
      </c>
      <c r="P8" s="10" t="str">
        <f t="shared" si="0"/>
        <v>4F</v>
      </c>
      <c r="Q8" t="str">
        <f>DEC2HEX(AO$2/64,4)</f>
        <v>0023</v>
      </c>
      <c r="R8" s="10" t="str">
        <f t="shared" si="0"/>
        <v>50</v>
      </c>
      <c r="S8" t="str">
        <f>DEC2HEX(AQ$2/64,4)</f>
        <v>0021</v>
      </c>
      <c r="T8" s="10" t="str">
        <f t="shared" si="0"/>
        <v>51</v>
      </c>
      <c r="U8" t="str">
        <f>DEC2HEX(AS$2/64,4)</f>
        <v>001F</v>
      </c>
      <c r="V8" s="10" t="str">
        <f t="shared" si="0"/>
        <v>52</v>
      </c>
      <c r="W8" t="str">
        <f>DEC2HEX(AU$2/64,4)</f>
        <v>001D</v>
      </c>
      <c r="X8" s="10" t="str">
        <f t="shared" si="0"/>
        <v>53</v>
      </c>
      <c r="Y8" t="str">
        <f>DEC2HEX(AW$2/64,4)</f>
        <v>001C</v>
      </c>
      <c r="AG8" s="2" t="s">
        <v>4</v>
      </c>
      <c r="AU8">
        <v>3</v>
      </c>
      <c r="AV8">
        <v>24</v>
      </c>
      <c r="AW8" t="s">
        <v>58</v>
      </c>
      <c r="AX8">
        <v>25</v>
      </c>
      <c r="AY8" t="s">
        <v>59</v>
      </c>
      <c r="AZ8">
        <v>26</v>
      </c>
      <c r="BA8" t="s">
        <v>60</v>
      </c>
      <c r="BB8">
        <v>27</v>
      </c>
      <c r="BC8" t="s">
        <v>61</v>
      </c>
      <c r="BD8">
        <v>28</v>
      </c>
      <c r="BE8" t="s">
        <v>62</v>
      </c>
      <c r="BF8">
        <v>29</v>
      </c>
      <c r="BG8" t="s">
        <v>63</v>
      </c>
      <c r="BH8">
        <v>30</v>
      </c>
      <c r="BI8" t="s">
        <v>64</v>
      </c>
      <c r="BJ8">
        <v>31</v>
      </c>
      <c r="BK8" t="s">
        <v>65</v>
      </c>
      <c r="BL8">
        <v>32</v>
      </c>
      <c r="BM8" t="s">
        <v>66</v>
      </c>
      <c r="BN8">
        <v>33</v>
      </c>
      <c r="BO8" t="s">
        <v>67</v>
      </c>
      <c r="BP8">
        <v>34</v>
      </c>
      <c r="BQ8" t="s">
        <v>68</v>
      </c>
      <c r="BR8">
        <v>35</v>
      </c>
      <c r="BS8" t="s">
        <v>69</v>
      </c>
    </row>
    <row r="9" spans="1:71" ht="15.6" x14ac:dyDescent="0.3">
      <c r="A9" s="5">
        <v>8</v>
      </c>
      <c r="B9" s="10" t="str">
        <f t="shared" si="0"/>
        <v>54</v>
      </c>
      <c r="C9" t="str">
        <f>DEC2HEX(AA$2/128,4)</f>
        <v>001A</v>
      </c>
      <c r="D9" s="10" t="str">
        <f t="shared" si="0"/>
        <v>55</v>
      </c>
      <c r="E9" t="str">
        <f>DEC2HEX(AC$2/128,4)</f>
        <v>0019</v>
      </c>
      <c r="F9" s="10" t="str">
        <f t="shared" si="0"/>
        <v>56</v>
      </c>
      <c r="G9" t="str">
        <f>DEC2HEX(AE$2/128,4)</f>
        <v>0017</v>
      </c>
      <c r="H9" s="10" t="str">
        <f t="shared" si="0"/>
        <v>57</v>
      </c>
      <c r="I9" t="str">
        <f>DEC2HEX(AG$2/128,4)</f>
        <v>0016</v>
      </c>
      <c r="J9" s="10" t="str">
        <f t="shared" si="0"/>
        <v>58</v>
      </c>
      <c r="K9" t="str">
        <f>DEC2HEX(AI$2/128,4)</f>
        <v>0014</v>
      </c>
      <c r="L9" s="10" t="str">
        <f t="shared" si="0"/>
        <v>59</v>
      </c>
      <c r="M9" t="str">
        <f>DEC2HEX(AK$2/128,4)</f>
        <v>0013</v>
      </c>
      <c r="N9" s="10" t="str">
        <f t="shared" si="0"/>
        <v>5A</v>
      </c>
      <c r="O9" t="str">
        <f>DEC2HEX(AM$2/128,4)</f>
        <v>0012</v>
      </c>
      <c r="P9" s="10" t="str">
        <f t="shared" si="0"/>
        <v>5B</v>
      </c>
      <c r="Q9" t="str">
        <f>DEC2HEX(AO$2/128,4)</f>
        <v>0011</v>
      </c>
      <c r="R9" s="10" t="str">
        <f t="shared" si="0"/>
        <v>5C</v>
      </c>
      <c r="S9" t="str">
        <f>DEC2HEX(AQ$2/128,4)</f>
        <v>0010</v>
      </c>
      <c r="T9" s="10" t="str">
        <f t="shared" si="0"/>
        <v>5D</v>
      </c>
      <c r="U9" t="str">
        <f>DEC2HEX(AS$2/128,4)</f>
        <v>000F</v>
      </c>
      <c r="V9" s="10" t="str">
        <f t="shared" si="0"/>
        <v>5E</v>
      </c>
      <c r="W9" t="str">
        <f>DEC2HEX(AU$2/128,4)</f>
        <v>000E</v>
      </c>
      <c r="X9" s="10" t="str">
        <f t="shared" si="0"/>
        <v>5F</v>
      </c>
      <c r="Y9" t="str">
        <f>DEC2HEX(AW$2/128,4)</f>
        <v>000E</v>
      </c>
      <c r="AG9" s="2" t="s">
        <v>5</v>
      </c>
      <c r="AU9">
        <v>4</v>
      </c>
      <c r="AV9">
        <v>36</v>
      </c>
      <c r="AW9" t="s">
        <v>70</v>
      </c>
      <c r="AX9">
        <v>37</v>
      </c>
      <c r="AY9" t="s">
        <v>71</v>
      </c>
      <c r="AZ9">
        <v>38</v>
      </c>
      <c r="BA9" t="s">
        <v>72</v>
      </c>
      <c r="BB9">
        <v>39</v>
      </c>
      <c r="BC9" t="s">
        <v>73</v>
      </c>
      <c r="BD9">
        <v>40</v>
      </c>
      <c r="BE9" t="s">
        <v>74</v>
      </c>
      <c r="BF9">
        <v>41</v>
      </c>
      <c r="BG9" t="s">
        <v>75</v>
      </c>
      <c r="BH9">
        <v>42</v>
      </c>
      <c r="BI9" t="s">
        <v>76</v>
      </c>
      <c r="BJ9">
        <v>43</v>
      </c>
      <c r="BK9" t="s">
        <v>77</v>
      </c>
      <c r="BL9">
        <v>44</v>
      </c>
      <c r="BM9" t="s">
        <v>78</v>
      </c>
      <c r="BN9">
        <v>45</v>
      </c>
      <c r="BO9" t="s">
        <v>79</v>
      </c>
      <c r="BP9">
        <v>46</v>
      </c>
      <c r="BQ9" t="s">
        <v>80</v>
      </c>
      <c r="BR9">
        <v>47</v>
      </c>
      <c r="BS9" t="s">
        <v>81</v>
      </c>
    </row>
    <row r="10" spans="1:71" x14ac:dyDescent="0.3">
      <c r="AG10" s="2" t="s">
        <v>6</v>
      </c>
      <c r="AU10">
        <v>5</v>
      </c>
      <c r="AV10">
        <v>48</v>
      </c>
      <c r="AW10" t="s">
        <v>82</v>
      </c>
      <c r="AX10">
        <v>49</v>
      </c>
      <c r="AY10" t="s">
        <v>83</v>
      </c>
      <c r="AZ10">
        <v>50</v>
      </c>
      <c r="BA10" t="s">
        <v>84</v>
      </c>
      <c r="BB10">
        <v>51</v>
      </c>
      <c r="BC10" t="s">
        <v>85</v>
      </c>
      <c r="BD10">
        <v>52</v>
      </c>
      <c r="BE10" t="s">
        <v>86</v>
      </c>
      <c r="BF10">
        <v>53</v>
      </c>
      <c r="BG10" t="s">
        <v>87</v>
      </c>
      <c r="BH10">
        <v>54</v>
      </c>
      <c r="BI10" t="s">
        <v>88</v>
      </c>
      <c r="BJ10">
        <v>55</v>
      </c>
      <c r="BK10" t="s">
        <v>89</v>
      </c>
      <c r="BL10">
        <v>56</v>
      </c>
      <c r="BM10" t="s">
        <v>90</v>
      </c>
      <c r="BN10">
        <v>57</v>
      </c>
      <c r="BO10" t="s">
        <v>91</v>
      </c>
      <c r="BP10">
        <v>58</v>
      </c>
      <c r="BQ10" t="s">
        <v>92</v>
      </c>
      <c r="BR10">
        <v>59</v>
      </c>
      <c r="BS10" t="s">
        <v>93</v>
      </c>
    </row>
    <row r="11" spans="1:71" x14ac:dyDescent="0.3">
      <c r="AG11" s="2" t="s">
        <v>7</v>
      </c>
      <c r="AU11">
        <v>6</v>
      </c>
      <c r="AV11">
        <v>60</v>
      </c>
      <c r="AW11" t="s">
        <v>94</v>
      </c>
      <c r="AX11">
        <v>61</v>
      </c>
      <c r="AY11" t="s">
        <v>95</v>
      </c>
      <c r="AZ11">
        <v>62</v>
      </c>
      <c r="BA11" t="s">
        <v>96</v>
      </c>
      <c r="BB11">
        <v>63</v>
      </c>
      <c r="BC11" t="s">
        <v>97</v>
      </c>
      <c r="BD11">
        <v>64</v>
      </c>
      <c r="BE11" t="s">
        <v>98</v>
      </c>
      <c r="BF11">
        <v>65</v>
      </c>
      <c r="BG11" t="s">
        <v>99</v>
      </c>
      <c r="BH11">
        <v>66</v>
      </c>
      <c r="BI11" t="s">
        <v>100</v>
      </c>
      <c r="BJ11">
        <v>67</v>
      </c>
      <c r="BK11" t="s">
        <v>101</v>
      </c>
      <c r="BL11">
        <v>68</v>
      </c>
      <c r="BM11" t="s">
        <v>102</v>
      </c>
      <c r="BN11">
        <v>69</v>
      </c>
      <c r="BO11" t="s">
        <v>103</v>
      </c>
      <c r="BP11">
        <v>70</v>
      </c>
      <c r="BQ11" t="s">
        <v>104</v>
      </c>
      <c r="BR11">
        <v>71</v>
      </c>
      <c r="BS11" t="s">
        <v>105</v>
      </c>
    </row>
    <row r="12" spans="1:71" x14ac:dyDescent="0.3">
      <c r="AG12" s="2" t="s">
        <v>8</v>
      </c>
      <c r="AU12">
        <v>7</v>
      </c>
      <c r="AV12">
        <v>72</v>
      </c>
      <c r="AW12" t="s">
        <v>106</v>
      </c>
      <c r="AX12">
        <v>73</v>
      </c>
      <c r="AY12" t="s">
        <v>107</v>
      </c>
      <c r="AZ12">
        <v>74</v>
      </c>
      <c r="BA12" t="s">
        <v>108</v>
      </c>
      <c r="BB12">
        <v>75</v>
      </c>
      <c r="BC12" t="s">
        <v>109</v>
      </c>
      <c r="BD12">
        <v>76</v>
      </c>
      <c r="BE12" t="s">
        <v>110</v>
      </c>
      <c r="BF12">
        <v>77</v>
      </c>
      <c r="BG12" t="s">
        <v>111</v>
      </c>
      <c r="BH12">
        <v>78</v>
      </c>
      <c r="BI12" t="s">
        <v>112</v>
      </c>
      <c r="BJ12">
        <v>79</v>
      </c>
      <c r="BK12" t="s">
        <v>113</v>
      </c>
      <c r="BL12">
        <v>80</v>
      </c>
      <c r="BM12" t="s">
        <v>114</v>
      </c>
      <c r="BN12">
        <v>81</v>
      </c>
      <c r="BO12" t="s">
        <v>115</v>
      </c>
      <c r="BP12">
        <v>82</v>
      </c>
      <c r="BQ12" t="s">
        <v>116</v>
      </c>
      <c r="BR12">
        <v>83</v>
      </c>
      <c r="BS12" t="s">
        <v>117</v>
      </c>
    </row>
    <row r="13" spans="1:71" x14ac:dyDescent="0.3">
      <c r="AG13" s="2" t="s">
        <v>9</v>
      </c>
      <c r="AU13">
        <v>8</v>
      </c>
      <c r="AV13">
        <v>84</v>
      </c>
      <c r="AW13" t="s">
        <v>110</v>
      </c>
      <c r="AX13">
        <v>85</v>
      </c>
      <c r="AY13" t="s">
        <v>118</v>
      </c>
      <c r="AZ13">
        <v>86</v>
      </c>
      <c r="BA13" t="s">
        <v>119</v>
      </c>
      <c r="BB13">
        <v>87</v>
      </c>
      <c r="BC13" t="s">
        <v>120</v>
      </c>
      <c r="BD13">
        <v>88</v>
      </c>
      <c r="BE13" t="s">
        <v>121</v>
      </c>
      <c r="BF13">
        <v>89</v>
      </c>
      <c r="BG13" t="s">
        <v>122</v>
      </c>
      <c r="BH13">
        <v>90</v>
      </c>
      <c r="BI13" t="s">
        <v>123</v>
      </c>
      <c r="BJ13">
        <v>91</v>
      </c>
      <c r="BK13" t="s">
        <v>124</v>
      </c>
      <c r="BL13">
        <v>92</v>
      </c>
      <c r="BM13" t="s">
        <v>125</v>
      </c>
      <c r="BN13">
        <v>93</v>
      </c>
      <c r="BO13" t="s">
        <v>126</v>
      </c>
      <c r="BP13">
        <v>94</v>
      </c>
      <c r="BQ13" t="s">
        <v>127</v>
      </c>
      <c r="BR13">
        <v>95</v>
      </c>
      <c r="BS13" t="s">
        <v>127</v>
      </c>
    </row>
    <row r="14" spans="1:71" x14ac:dyDescent="0.3">
      <c r="AG14" s="2" t="s">
        <v>10</v>
      </c>
    </row>
    <row r="15" spans="1:71" x14ac:dyDescent="0.3">
      <c r="AG15" s="2" t="s">
        <v>11</v>
      </c>
    </row>
    <row r="16" spans="1:71" x14ac:dyDescent="0.3">
      <c r="AG16" s="2" t="s">
        <v>12</v>
      </c>
    </row>
    <row r="17" spans="33:33" x14ac:dyDescent="0.3">
      <c r="AG17" s="3"/>
    </row>
    <row r="18" spans="33:33" x14ac:dyDescent="0.3">
      <c r="AG18" s="2" t="s">
        <v>13</v>
      </c>
    </row>
    <row r="19" spans="33:33" x14ac:dyDescent="0.3">
      <c r="AG19" s="4" t="s">
        <v>14</v>
      </c>
    </row>
    <row r="20" spans="33:33" x14ac:dyDescent="0.3">
      <c r="AG20" s="4" t="s">
        <v>15</v>
      </c>
    </row>
    <row r="21" spans="33:33" x14ac:dyDescent="0.3">
      <c r="AG21" s="4" t="s">
        <v>16</v>
      </c>
    </row>
    <row r="22" spans="33:33" x14ac:dyDescent="0.3">
      <c r="AG22" s="4" t="s">
        <v>17</v>
      </c>
    </row>
    <row r="23" spans="33:33" x14ac:dyDescent="0.3">
      <c r="AG23" s="4" t="s">
        <v>18</v>
      </c>
    </row>
    <row r="24" spans="33:33" x14ac:dyDescent="0.3">
      <c r="AG24" s="4" t="s">
        <v>19</v>
      </c>
    </row>
    <row r="25" spans="33:33" x14ac:dyDescent="0.3">
      <c r="AG25" s="4" t="s">
        <v>20</v>
      </c>
    </row>
    <row r="26" spans="33:33" x14ac:dyDescent="0.3">
      <c r="AG26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Chart3</vt:lpstr>
      <vt:lpstr>Chart2</vt:lpstr>
      <vt:lpstr>Chart1</vt:lpstr>
      <vt:lpstr>Chart4</vt:lpstr>
      <vt:lpstr>Chart5</vt:lpstr>
      <vt:lpstr>Chart6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Cornelisse</dc:creator>
  <cp:lastModifiedBy>Richard Cornelisse</cp:lastModifiedBy>
  <dcterms:created xsi:type="dcterms:W3CDTF">2021-02-07T18:43:06Z</dcterms:created>
  <dcterms:modified xsi:type="dcterms:W3CDTF">2021-02-07T20:41:17Z</dcterms:modified>
</cp:coreProperties>
</file>