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SP23_Power_Board\Project Outputs for SP23_Power_Board\BOM\"/>
    </mc:Choice>
  </mc:AlternateContent>
  <xr:revisionPtr revIDLastSave="0" documentId="13_ncr:1_{3630815F-DD8B-4D20-ACB1-969FA3AA6A37}" xr6:coauthVersionLast="36" xr6:coauthVersionMax="36" xr10:uidLastSave="{00000000-0000-0000-0000-000000000000}"/>
  <bookViews>
    <workbookView xWindow="1125" yWindow="1125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34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5" i="3" l="1"/>
  <c r="L37" i="3" s="1"/>
  <c r="L38" i="3" s="1"/>
  <c r="H35" i="3"/>
  <c r="K35" i="3"/>
  <c r="D8" i="3"/>
  <c r="E8" i="3"/>
  <c r="B10" i="3"/>
  <c r="B11" i="3"/>
</calcChain>
</file>

<file path=xl/sharedStrings.xml><?xml version="1.0" encoding="utf-8"?>
<sst xmlns="http://schemas.openxmlformats.org/spreadsheetml/2006/main" count="123" uniqueCount="101">
  <si>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</si>
  <si>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</si>
  <si>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</si>
  <si>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</si>
  <si>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</si>
  <si>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</si>
  <si>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</si>
  <si>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</si>
  <si>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</si>
  <si>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</si>
  <si>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</si>
  <si>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</si>
  <si>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</si>
  <si>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</si>
  <si>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</si>
  <si>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</si>
  <si>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</si>
  <si>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</si>
  <si>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</si>
  <si>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</si>
  <si>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</si>
  <si>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</si>
  <si>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</si>
  <si>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</si>
  <si>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</si>
  <si>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</si>
  <si>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</si>
  <si>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</si>
  <si>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</si>
  <si>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</si>
  <si>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[SP23_Power_Board.PrjPcb] (No PCB Document Selected)</t>
  </si>
  <si>
    <t>SP23_Power_Board.PrjPcb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</si>
  <si>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</si>
  <si>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</si>
  <si>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</si>
  <si>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</si>
  <si>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4/22/2023</t>
  </si>
  <si>
    <t>12:51 PM</t>
  </si>
  <si>
    <t>&lt;Parameter ClientWebsite not found&gt;</t>
  </si>
  <si>
    <t>USD</t>
  </si>
  <si>
    <t>Category</t>
  </si>
  <si>
    <t>Chip SMD Resistors</t>
  </si>
  <si>
    <t>Manufacturer 1</t>
  </si>
  <si>
    <t>Panasonic</t>
  </si>
  <si>
    <t>Manufacturer Part Number 1</t>
  </si>
  <si>
    <t>ERJ-P08J183V</t>
  </si>
  <si>
    <t>Footprint</t>
  </si>
  <si>
    <t>CAPPRD1000W80D2200H4100</t>
  </si>
  <si>
    <t>CAPC2012X95N</t>
  </si>
  <si>
    <t>T521X</t>
  </si>
  <si>
    <t>CAPC3216X190N</t>
  </si>
  <si>
    <t>CAPC3216X95N</t>
  </si>
  <si>
    <t>CAPC3216X180N</t>
  </si>
  <si>
    <t>DIOM7958X256N</t>
  </si>
  <si>
    <t>PMEG045T100EPEZ</t>
  </si>
  <si>
    <t>S6055NRP</t>
  </si>
  <si>
    <t>FUSC2012X55N</t>
  </si>
  <si>
    <t>SOIC127P600X170-9N</t>
  </si>
  <si>
    <t>42820-2XXY_1</t>
  </si>
  <si>
    <t>RHDR2W80P0X254_1X2_558X254X850P</t>
  </si>
  <si>
    <t>WE-PD_1260/1245/1280/121054</t>
  </si>
  <si>
    <t>LEDC3215X130N</t>
  </si>
  <si>
    <t>FFSB0865BF085</t>
  </si>
  <si>
    <t>RESC5025X71N</t>
  </si>
  <si>
    <t>ERJP08_(1206)</t>
  </si>
  <si>
    <t>RESC3216X70N</t>
  </si>
  <si>
    <t>M2011SS1W03</t>
  </si>
  <si>
    <t>DIOM5436X247N</t>
  </si>
  <si>
    <t>DIOM5336X262N</t>
  </si>
  <si>
    <t>Description</t>
  </si>
  <si>
    <t>Capacitor</t>
  </si>
  <si>
    <t>Capacitor Polarised</t>
  </si>
  <si>
    <t>Diode</t>
  </si>
  <si>
    <t>Schottky Diode</t>
  </si>
  <si>
    <t>SCR</t>
  </si>
  <si>
    <t>Fuse</t>
  </si>
  <si>
    <t>Integrated Circuit</t>
  </si>
  <si>
    <t>Connector</t>
  </si>
  <si>
    <t>Inductor</t>
  </si>
  <si>
    <t>LED</t>
  </si>
  <si>
    <t>MOSFET (P-Channel)</t>
  </si>
  <si>
    <t>SMD 3/4watt 1.1Kohms 1% 100ppm</t>
  </si>
  <si>
    <t>Res Thick Film 1206 18K Ohm 5% 1/3W ±200ppm/°C Molded SMD SMD Punched Carrier T/R</t>
  </si>
  <si>
    <t>Resistor</t>
  </si>
  <si>
    <t>Switch</t>
  </si>
  <si>
    <t>Zener Diode</t>
  </si>
  <si>
    <t>Quantity</t>
  </si>
  <si>
    <t>Supplier 1</t>
  </si>
  <si>
    <t>Arrow Electronics</t>
  </si>
  <si>
    <t>Supplier Part Number 1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</si>
  <si>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</si>
  <si>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</si>
  <si>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</si>
  <si>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</si>
  <si>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</si>
  <si>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C:\Users\Public\Documents\Altium\SP23_Power_Board\SP23_Power_Board.PrjPcb</t>
  </si>
  <si>
    <t>109</t>
  </si>
  <si>
    <t>4/22/2023 12:51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</si>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</sst>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3"/>
  <sheetViews>
    <sheetView showGridLines="0" tabSelected="1" topLeftCell="A7" zoomScaleNormal="100" workbookViewId="0">
      <selection activeCell="F10" sqref="F10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36</v>
      </c>
      <c r="E7" s="91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45038</v>
      </c>
      <c r="E8" s="22">
        <f ca="1">NOW()</f>
        <v>45038.536767939811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40</v>
      </c>
      <c r="D9" s="36" t="s">
        <v>42</v>
      </c>
      <c r="E9" s="36" t="s">
        <v>44</v>
      </c>
      <c r="F9" s="36" t="s">
        <v>46</v>
      </c>
      <c r="G9" s="36" t="s">
        <v>69</v>
      </c>
      <c r="H9" s="36" t="s">
        <v>86</v>
      </c>
      <c r="I9" s="36" t="s">
        <v>87</v>
      </c>
      <c r="J9" s="36" t="s">
        <v>89</v>
      </c>
      <c r="K9" s="40" t="s">
        <v>90</v>
      </c>
      <c r="L9" s="44" t="s">
        <v>91</v>
      </c>
      <c r="M9" s="37" t="s">
        <v>92</v>
      </c>
      <c r="N9" s="37" t="s">
        <v>93</v>
      </c>
      <c r="O9" s="37" t="s">
        <v>94</v>
      </c>
    </row>
    <row r="10" spans="1:15" s="2" customFormat="1" ht="13.5" customHeight="1" x14ac:dyDescent="0.2">
      <c r="A10" s="57"/>
      <c r="B10" s="29">
        <f t="shared" ref="B10:B34" si="0">ROW(B10) - ROW($B$9)</f>
        <v>1</v>
      </c>
      <c r="C10" s="28"/>
      <c r="D10" s="28"/>
      <c r="E10" s="30"/>
      <c r="F10" s="30" t="s">
        <v>47</v>
      </c>
      <c r="G10" s="30" t="s">
        <v>70</v>
      </c>
      <c r="H10" s="30">
        <v>2</v>
      </c>
      <c r="I10" s="77"/>
      <c r="J10" s="30"/>
      <c r="K10" s="41"/>
      <c r="L10" s="41"/>
      <c r="M10" s="85"/>
      <c r="N10" s="85"/>
      <c r="O10" s="68"/>
    </row>
    <row r="11" spans="1:15" s="2" customFormat="1" ht="13.5" customHeight="1" x14ac:dyDescent="0.2">
      <c r="A11" s="57"/>
      <c r="B11" s="31">
        <f t="shared" si="0"/>
        <v>2</v>
      </c>
      <c r="C11" s="32"/>
      <c r="D11" s="32"/>
      <c r="E11" s="32"/>
      <c r="F11" s="32" t="s">
        <v>48</v>
      </c>
      <c r="G11" s="32" t="s">
        <v>70</v>
      </c>
      <c r="H11" s="32">
        <v>8</v>
      </c>
      <c r="I11" s="78"/>
      <c r="J11" s="32"/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 t="shared" si="0"/>
        <v>3</v>
      </c>
      <c r="C12" s="28"/>
      <c r="D12" s="28"/>
      <c r="E12" s="30"/>
      <c r="F12" s="30" t="s">
        <v>49</v>
      </c>
      <c r="G12" s="30" t="s">
        <v>71</v>
      </c>
      <c r="H12" s="30">
        <v>4</v>
      </c>
      <c r="I12" s="77"/>
      <c r="J12" s="30"/>
      <c r="K12" s="41"/>
      <c r="L12" s="41"/>
      <c r="M12" s="85"/>
      <c r="N12" s="85"/>
      <c r="O12" s="68"/>
    </row>
    <row r="13" spans="1:15" s="2" customFormat="1" ht="13.5" customHeight="1" x14ac:dyDescent="0.2">
      <c r="A13" s="57"/>
      <c r="B13" s="31">
        <f t="shared" si="0"/>
        <v>4</v>
      </c>
      <c r="C13" s="32"/>
      <c r="D13" s="32"/>
      <c r="E13" s="32"/>
      <c r="F13" s="32" t="s">
        <v>50</v>
      </c>
      <c r="G13" s="32" t="s">
        <v>70</v>
      </c>
      <c r="H13" s="32">
        <v>8</v>
      </c>
      <c r="I13" s="78"/>
      <c r="J13" s="32"/>
      <c r="K13" s="42"/>
      <c r="L13" s="42"/>
      <c r="M13" s="86"/>
      <c r="N13" s="86"/>
      <c r="O13" s="69"/>
    </row>
    <row r="14" spans="1:15" s="2" customFormat="1" ht="13.5" customHeight="1" x14ac:dyDescent="0.2">
      <c r="A14" s="57"/>
      <c r="B14" s="29">
        <f t="shared" si="0"/>
        <v>5</v>
      </c>
      <c r="C14" s="28"/>
      <c r="D14" s="28"/>
      <c r="E14" s="30"/>
      <c r="F14" s="30" t="s">
        <v>51</v>
      </c>
      <c r="G14" s="30" t="s">
        <v>70</v>
      </c>
      <c r="H14" s="30">
        <v>4</v>
      </c>
      <c r="I14" s="77"/>
      <c r="J14" s="30"/>
      <c r="K14" s="41"/>
      <c r="L14" s="41"/>
      <c r="M14" s="85"/>
      <c r="N14" s="85"/>
      <c r="O14" s="68"/>
    </row>
    <row r="15" spans="1:15" s="2" customFormat="1" ht="13.5" customHeight="1" x14ac:dyDescent="0.2">
      <c r="A15" s="57"/>
      <c r="B15" s="31">
        <f t="shared" si="0"/>
        <v>6</v>
      </c>
      <c r="C15" s="32"/>
      <c r="D15" s="32"/>
      <c r="E15" s="32"/>
      <c r="F15" s="32" t="s">
        <v>52</v>
      </c>
      <c r="G15" s="32" t="s">
        <v>70</v>
      </c>
      <c r="H15" s="32">
        <v>8</v>
      </c>
      <c r="I15" s="78"/>
      <c r="J15" s="32"/>
      <c r="K15" s="42"/>
      <c r="L15" s="42"/>
      <c r="M15" s="86"/>
      <c r="N15" s="86"/>
      <c r="O15" s="69"/>
    </row>
    <row r="16" spans="1:15" s="2" customFormat="1" ht="13.5" customHeight="1" x14ac:dyDescent="0.2">
      <c r="A16" s="57"/>
      <c r="B16" s="29">
        <f t="shared" si="0"/>
        <v>7</v>
      </c>
      <c r="C16" s="28"/>
      <c r="D16" s="28"/>
      <c r="E16" s="30"/>
      <c r="F16" s="30" t="s">
        <v>53</v>
      </c>
      <c r="G16" s="30" t="s">
        <v>72</v>
      </c>
      <c r="H16" s="30">
        <v>5</v>
      </c>
      <c r="I16" s="77"/>
      <c r="J16" s="30"/>
      <c r="K16" s="41"/>
      <c r="L16" s="41"/>
      <c r="M16" s="85"/>
      <c r="N16" s="85"/>
      <c r="O16" s="68"/>
    </row>
    <row r="17" spans="1:15" s="2" customFormat="1" ht="13.5" customHeight="1" x14ac:dyDescent="0.2">
      <c r="A17" s="57"/>
      <c r="B17" s="31">
        <f t="shared" si="0"/>
        <v>8</v>
      </c>
      <c r="C17" s="32"/>
      <c r="D17" s="32"/>
      <c r="E17" s="32"/>
      <c r="F17" s="32" t="s">
        <v>54</v>
      </c>
      <c r="G17" s="32" t="s">
        <v>73</v>
      </c>
      <c r="H17" s="32">
        <v>4</v>
      </c>
      <c r="I17" s="78"/>
      <c r="J17" s="32"/>
      <c r="K17" s="42"/>
      <c r="L17" s="42"/>
      <c r="M17" s="86"/>
      <c r="N17" s="86"/>
      <c r="O17" s="69"/>
    </row>
    <row r="18" spans="1:15" s="2" customFormat="1" ht="13.5" customHeight="1" x14ac:dyDescent="0.2">
      <c r="A18" s="57"/>
      <c r="B18" s="29">
        <f t="shared" si="0"/>
        <v>9</v>
      </c>
      <c r="C18" s="28"/>
      <c r="D18" s="28"/>
      <c r="E18" s="30"/>
      <c r="F18" s="30" t="s">
        <v>55</v>
      </c>
      <c r="G18" s="30" t="s">
        <v>74</v>
      </c>
      <c r="H18" s="30">
        <v>4</v>
      </c>
      <c r="I18" s="77"/>
      <c r="J18" s="30"/>
      <c r="K18" s="41"/>
      <c r="L18" s="41"/>
      <c r="M18" s="85"/>
      <c r="N18" s="85"/>
      <c r="O18" s="68"/>
    </row>
    <row r="19" spans="1:15" s="2" customFormat="1" ht="13.5" customHeight="1" x14ac:dyDescent="0.2">
      <c r="A19" s="57"/>
      <c r="B19" s="31">
        <f t="shared" si="0"/>
        <v>10</v>
      </c>
      <c r="C19" s="32"/>
      <c r="D19" s="32"/>
      <c r="E19" s="32"/>
      <c r="F19" s="32" t="s">
        <v>56</v>
      </c>
      <c r="G19" s="32" t="s">
        <v>75</v>
      </c>
      <c r="H19" s="32">
        <v>4</v>
      </c>
      <c r="I19" s="78"/>
      <c r="J19" s="32"/>
      <c r="K19" s="42"/>
      <c r="L19" s="42"/>
      <c r="M19" s="86"/>
      <c r="N19" s="86"/>
      <c r="O19" s="69"/>
    </row>
    <row r="20" spans="1:15" s="2" customFormat="1" ht="13.5" customHeight="1" x14ac:dyDescent="0.2">
      <c r="A20" s="57"/>
      <c r="B20" s="29">
        <f t="shared" si="0"/>
        <v>11</v>
      </c>
      <c r="C20" s="28"/>
      <c r="D20" s="28"/>
      <c r="E20" s="30"/>
      <c r="F20" s="30" t="s">
        <v>57</v>
      </c>
      <c r="G20" s="30" t="s">
        <v>76</v>
      </c>
      <c r="H20" s="30">
        <v>4</v>
      </c>
      <c r="I20" s="77"/>
      <c r="J20" s="30"/>
      <c r="K20" s="41"/>
      <c r="L20" s="41"/>
      <c r="M20" s="85"/>
      <c r="N20" s="85"/>
      <c r="O20" s="68"/>
    </row>
    <row r="21" spans="1:15" s="2" customFormat="1" ht="13.5" customHeight="1" x14ac:dyDescent="0.2">
      <c r="A21" s="57"/>
      <c r="B21" s="31">
        <f t="shared" si="0"/>
        <v>12</v>
      </c>
      <c r="C21" s="32"/>
      <c r="D21" s="32"/>
      <c r="E21" s="32"/>
      <c r="F21" s="32">
        <v>2828348</v>
      </c>
      <c r="G21" s="32" t="s">
        <v>77</v>
      </c>
      <c r="H21" s="32">
        <v>10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 t="shared" si="0"/>
        <v>13</v>
      </c>
      <c r="C22" s="28"/>
      <c r="D22" s="28"/>
      <c r="E22" s="30"/>
      <c r="F22" s="30" t="s">
        <v>58</v>
      </c>
      <c r="G22" s="30" t="s">
        <v>77</v>
      </c>
      <c r="H22" s="30">
        <v>4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 t="shared" si="0"/>
        <v>14</v>
      </c>
      <c r="C23" s="32"/>
      <c r="D23" s="32"/>
      <c r="E23" s="32"/>
      <c r="F23" s="32" t="s">
        <v>59</v>
      </c>
      <c r="G23" s="32" t="s">
        <v>77</v>
      </c>
      <c r="H23" s="32">
        <v>4</v>
      </c>
      <c r="I23" s="78"/>
      <c r="J23" s="32"/>
      <c r="K23" s="42"/>
      <c r="L23" s="42"/>
      <c r="M23" s="86"/>
      <c r="N23" s="86"/>
      <c r="O23" s="69"/>
    </row>
    <row r="24" spans="1:15" s="2" customFormat="1" ht="13.5" customHeight="1" x14ac:dyDescent="0.2">
      <c r="A24" s="57"/>
      <c r="B24" s="29">
        <f t="shared" si="0"/>
        <v>15</v>
      </c>
      <c r="C24" s="28"/>
      <c r="D24" s="28"/>
      <c r="E24" s="30"/>
      <c r="F24" s="30" t="s">
        <v>60</v>
      </c>
      <c r="G24" s="30" t="s">
        <v>78</v>
      </c>
      <c r="H24" s="30">
        <v>4</v>
      </c>
      <c r="I24" s="77"/>
      <c r="J24" s="30"/>
      <c r="K24" s="41"/>
      <c r="L24" s="41"/>
      <c r="M24" s="85"/>
      <c r="N24" s="85"/>
      <c r="O24" s="68"/>
    </row>
    <row r="25" spans="1:15" s="2" customFormat="1" ht="13.5" customHeight="1" x14ac:dyDescent="0.2">
      <c r="A25" s="57"/>
      <c r="B25" s="31">
        <f t="shared" si="0"/>
        <v>16</v>
      </c>
      <c r="C25" s="32"/>
      <c r="D25" s="32"/>
      <c r="E25" s="32"/>
      <c r="F25" s="32" t="s">
        <v>61</v>
      </c>
      <c r="G25" s="32" t="s">
        <v>79</v>
      </c>
      <c r="H25" s="32">
        <v>5</v>
      </c>
      <c r="I25" s="78"/>
      <c r="J25" s="32"/>
      <c r="K25" s="42"/>
      <c r="L25" s="42"/>
      <c r="M25" s="86"/>
      <c r="N25" s="86"/>
      <c r="O25" s="69"/>
    </row>
    <row r="26" spans="1:15" s="2" customFormat="1" ht="13.5" customHeight="1" x14ac:dyDescent="0.2">
      <c r="A26" s="57"/>
      <c r="B26" s="29">
        <f t="shared" si="0"/>
        <v>17</v>
      </c>
      <c r="C26" s="28"/>
      <c r="D26" s="28"/>
      <c r="E26" s="30"/>
      <c r="F26" s="30" t="s">
        <v>62</v>
      </c>
      <c r="G26" s="30" t="s">
        <v>80</v>
      </c>
      <c r="H26" s="30">
        <v>2</v>
      </c>
      <c r="I26" s="77"/>
      <c r="J26" s="30"/>
      <c r="K26" s="41"/>
      <c r="L26" s="41"/>
      <c r="M26" s="85"/>
      <c r="N26" s="85"/>
      <c r="O26" s="68"/>
    </row>
    <row r="27" spans="1:15" s="2" customFormat="1" ht="13.5" customHeight="1" x14ac:dyDescent="0.2">
      <c r="A27" s="57"/>
      <c r="B27" s="31">
        <f t="shared" si="0"/>
        <v>18</v>
      </c>
      <c r="C27" s="32"/>
      <c r="D27" s="32"/>
      <c r="E27" s="32"/>
      <c r="F27" s="32" t="s">
        <v>63</v>
      </c>
      <c r="G27" s="32" t="s">
        <v>81</v>
      </c>
      <c r="H27" s="32">
        <v>1</v>
      </c>
      <c r="I27" s="78"/>
      <c r="J27" s="32"/>
      <c r="K27" s="42"/>
      <c r="L27" s="42"/>
      <c r="M27" s="86"/>
      <c r="N27" s="86"/>
      <c r="O27" s="69"/>
    </row>
    <row r="28" spans="1:15" s="2" customFormat="1" ht="13.5" customHeight="1" x14ac:dyDescent="0.2">
      <c r="A28" s="57"/>
      <c r="B28" s="29">
        <f t="shared" si="0"/>
        <v>19</v>
      </c>
      <c r="C28" s="28" t="s">
        <v>41</v>
      </c>
      <c r="D28" s="28" t="s">
        <v>43</v>
      </c>
      <c r="E28" s="30" t="s">
        <v>45</v>
      </c>
      <c r="F28" s="30">
        <v>1206</v>
      </c>
      <c r="G28" s="30" t="s">
        <v>82</v>
      </c>
      <c r="H28" s="30">
        <v>2</v>
      </c>
      <c r="I28" s="77" t="s">
        <v>88</v>
      </c>
      <c r="J28" s="30" t="s">
        <v>45</v>
      </c>
      <c r="K28" s="41">
        <v>2000</v>
      </c>
      <c r="L28" s="41">
        <v>3580</v>
      </c>
      <c r="M28" s="85">
        <v>2.8299999999999999E-2</v>
      </c>
      <c r="N28" s="85">
        <v>56.6</v>
      </c>
      <c r="O28" s="68" t="s">
        <v>39</v>
      </c>
    </row>
    <row r="29" spans="1:15" s="2" customFormat="1" ht="13.5" customHeight="1" x14ac:dyDescent="0.2">
      <c r="A29" s="57"/>
      <c r="B29" s="31">
        <f t="shared" si="0"/>
        <v>20</v>
      </c>
      <c r="C29" s="32"/>
      <c r="D29" s="32"/>
      <c r="E29" s="32"/>
      <c r="F29" s="32" t="s">
        <v>64</v>
      </c>
      <c r="G29" s="32" t="s">
        <v>83</v>
      </c>
      <c r="H29" s="32">
        <v>4</v>
      </c>
      <c r="I29" s="78"/>
      <c r="J29" s="32"/>
      <c r="K29" s="42"/>
      <c r="L29" s="42"/>
      <c r="M29" s="86"/>
      <c r="N29" s="86"/>
      <c r="O29" s="69"/>
    </row>
    <row r="30" spans="1:15" s="2" customFormat="1" ht="13.5" customHeight="1" x14ac:dyDescent="0.2">
      <c r="A30" s="57"/>
      <c r="B30" s="29">
        <f t="shared" si="0"/>
        <v>21</v>
      </c>
      <c r="C30" s="28"/>
      <c r="D30" s="28"/>
      <c r="E30" s="30"/>
      <c r="F30" s="30" t="s">
        <v>65</v>
      </c>
      <c r="G30" s="30" t="s">
        <v>83</v>
      </c>
      <c r="H30" s="30">
        <v>4</v>
      </c>
      <c r="I30" s="77"/>
      <c r="J30" s="30"/>
      <c r="K30" s="41"/>
      <c r="L30" s="41"/>
      <c r="M30" s="85"/>
      <c r="N30" s="85"/>
      <c r="O30" s="68"/>
    </row>
    <row r="31" spans="1:15" s="2" customFormat="1" ht="13.5" customHeight="1" x14ac:dyDescent="0.2">
      <c r="A31" s="57"/>
      <c r="B31" s="31">
        <f t="shared" si="0"/>
        <v>22</v>
      </c>
      <c r="C31" s="32"/>
      <c r="D31" s="32"/>
      <c r="E31" s="32"/>
      <c r="F31" s="32" t="s">
        <v>64</v>
      </c>
      <c r="G31" s="32" t="s">
        <v>83</v>
      </c>
      <c r="H31" s="32">
        <v>4</v>
      </c>
      <c r="I31" s="78"/>
      <c r="J31" s="32"/>
      <c r="K31" s="42"/>
      <c r="L31" s="42"/>
      <c r="M31" s="86"/>
      <c r="N31" s="86"/>
      <c r="O31" s="69"/>
    </row>
    <row r="32" spans="1:15" s="2" customFormat="1" ht="13.5" customHeight="1" x14ac:dyDescent="0.2">
      <c r="A32" s="57"/>
      <c r="B32" s="29">
        <f t="shared" si="0"/>
        <v>23</v>
      </c>
      <c r="C32" s="28"/>
      <c r="D32" s="28"/>
      <c r="E32" s="30"/>
      <c r="F32" s="30" t="s">
        <v>66</v>
      </c>
      <c r="G32" s="30" t="s">
        <v>84</v>
      </c>
      <c r="H32" s="30">
        <v>4</v>
      </c>
      <c r="I32" s="77"/>
      <c r="J32" s="30"/>
      <c r="K32" s="41"/>
      <c r="L32" s="41"/>
      <c r="M32" s="85"/>
      <c r="N32" s="85"/>
      <c r="O32" s="68"/>
    </row>
    <row r="33" spans="1:15" s="2" customFormat="1" ht="13.5" customHeight="1" x14ac:dyDescent="0.2">
      <c r="A33" s="57"/>
      <c r="B33" s="31">
        <f t="shared" si="0"/>
        <v>24</v>
      </c>
      <c r="C33" s="32"/>
      <c r="D33" s="32"/>
      <c r="E33" s="32"/>
      <c r="F33" s="32" t="s">
        <v>67</v>
      </c>
      <c r="G33" s="32" t="s">
        <v>85</v>
      </c>
      <c r="H33" s="32">
        <v>2</v>
      </c>
      <c r="I33" s="78"/>
      <c r="J33" s="32"/>
      <c r="K33" s="42"/>
      <c r="L33" s="42"/>
      <c r="M33" s="86"/>
      <c r="N33" s="86"/>
      <c r="O33" s="69"/>
    </row>
    <row r="34" spans="1:15" s="2" customFormat="1" ht="13.5" customHeight="1" x14ac:dyDescent="0.2">
      <c r="A34" s="57"/>
      <c r="B34" s="29">
        <f t="shared" si="0"/>
        <v>25</v>
      </c>
      <c r="C34" s="28"/>
      <c r="D34" s="28"/>
      <c r="E34" s="30"/>
      <c r="F34" s="30" t="s">
        <v>68</v>
      </c>
      <c r="G34" s="30" t="s">
        <v>85</v>
      </c>
      <c r="H34" s="30">
        <v>4</v>
      </c>
      <c r="I34" s="77"/>
      <c r="J34" s="30"/>
      <c r="K34" s="41"/>
      <c r="L34" s="41"/>
      <c r="M34" s="85"/>
      <c r="N34" s="85"/>
      <c r="O34" s="68"/>
    </row>
    <row r="35" spans="1:15" x14ac:dyDescent="0.2">
      <c r="A35" s="57"/>
      <c r="B35" s="53"/>
      <c r="C35" s="52"/>
      <c r="D35" s="34"/>
      <c r="E35" s="33"/>
      <c r="F35" s="49"/>
      <c r="G35" s="39"/>
      <c r="H35" s="48">
        <f>SUM(H10:H34)</f>
        <v>109</v>
      </c>
      <c r="I35" s="79"/>
      <c r="J35" s="43"/>
      <c r="K35" s="48">
        <f>SUM(K10:K34)</f>
        <v>2000</v>
      </c>
      <c r="L35" s="47"/>
      <c r="M35" s="47"/>
      <c r="N35" s="47">
        <f>SUM(N10:N34)</f>
        <v>56.6</v>
      </c>
      <c r="O35" s="70"/>
    </row>
    <row r="36" spans="1:15" ht="13.5" thickBot="1" x14ac:dyDescent="0.25">
      <c r="A36" s="57"/>
      <c r="B36" s="98" t="s">
        <v>20</v>
      </c>
      <c r="C36" s="98"/>
      <c r="D36" s="5"/>
      <c r="E36" s="7"/>
      <c r="F36" s="51" t="s">
        <v>21</v>
      </c>
      <c r="G36" s="4"/>
      <c r="H36" s="4"/>
      <c r="I36" s="80"/>
      <c r="J36" s="39"/>
      <c r="K36" s="39"/>
      <c r="L36" s="39"/>
      <c r="M36" s="39"/>
      <c r="N36" s="39"/>
      <c r="O36" s="67"/>
    </row>
    <row r="37" spans="1:15" ht="27" thickBot="1" x14ac:dyDescent="0.25">
      <c r="A37" s="57"/>
      <c r="B37" s="6"/>
      <c r="C37" s="6"/>
      <c r="D37" s="6"/>
      <c r="E37" s="8"/>
      <c r="F37" s="5"/>
      <c r="G37" s="5"/>
      <c r="H37" s="92">
        <v>1</v>
      </c>
      <c r="I37" s="84" t="s">
        <v>29</v>
      </c>
      <c r="J37" s="46" t="s">
        <v>23</v>
      </c>
      <c r="K37" s="39"/>
      <c r="L37" s="99">
        <f>N35</f>
        <v>56.6</v>
      </c>
      <c r="M37" s="100"/>
      <c r="N37" s="93" t="s">
        <v>39</v>
      </c>
      <c r="O37" s="67"/>
    </row>
    <row r="38" spans="1:15" x14ac:dyDescent="0.2">
      <c r="A38" s="57"/>
      <c r="B38" s="6"/>
      <c r="C38" s="6"/>
      <c r="D38" s="6"/>
      <c r="E38" s="8"/>
      <c r="F38" s="5"/>
      <c r="G38" s="5"/>
      <c r="H38" s="5"/>
      <c r="I38" s="81"/>
      <c r="J38" s="50" t="s">
        <v>28</v>
      </c>
      <c r="K38" s="6"/>
      <c r="L38" s="101">
        <f>L37/H37</f>
        <v>56.6</v>
      </c>
      <c r="M38" s="101"/>
      <c r="N38" s="94" t="s">
        <v>39</v>
      </c>
      <c r="O38" s="67"/>
    </row>
    <row r="39" spans="1:15" ht="13.5" thickBot="1" x14ac:dyDescent="0.25">
      <c r="A39" s="60"/>
      <c r="B39" s="27"/>
      <c r="C39" s="11"/>
      <c r="D39" s="11"/>
      <c r="E39" s="9"/>
      <c r="F39" s="10"/>
      <c r="G39" s="10"/>
      <c r="H39" s="10"/>
      <c r="I39" s="82"/>
      <c r="J39" s="10"/>
      <c r="K39" s="11"/>
      <c r="L39" s="61"/>
      <c r="M39" s="61"/>
      <c r="N39" s="61"/>
      <c r="O39" s="71"/>
    </row>
    <row r="41" spans="1:15" x14ac:dyDescent="0.2">
      <c r="C41" s="1"/>
      <c r="D41" s="1"/>
      <c r="E41" s="1"/>
    </row>
    <row r="42" spans="1:15" x14ac:dyDescent="0.2">
      <c r="C42" s="1"/>
      <c r="D42" s="1"/>
      <c r="E42" s="1"/>
    </row>
    <row r="43" spans="1:15" x14ac:dyDescent="0.2">
      <c r="C43" s="1"/>
      <c r="D43" s="1"/>
      <c r="E43" s="1"/>
    </row>
  </sheetData>
  <mergeCells count="3">
    <mergeCell ref="B36:C36"/>
    <mergeCell ref="L37:M37"/>
    <mergeCell ref="L38:M38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">
    <cfRule type="cellIs" dxfId="1" priority="2" operator="lessThan">
      <formula>1</formula>
    </cfRule>
  </conditionalFormatting>
  <conditionalFormatting sqref="N34">
    <cfRule type="containsBlanks" dxfId="0" priority="1">
      <formula>LEN(TRIM(N34))=0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95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95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96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97</v>
      </c>
    </row>
    <row r="11" spans="1:2" x14ac:dyDescent="0.2">
      <c r="A11" s="26" t="s">
        <v>10</v>
      </c>
      <c r="B11" s="97" t="s">
        <v>98</v>
      </c>
    </row>
    <row r="12" spans="1:2" x14ac:dyDescent="0.2">
      <c r="A12" s="25" t="s">
        <v>11</v>
      </c>
      <c r="B12" s="96" t="s">
        <v>99</v>
      </c>
    </row>
    <row r="13" spans="1:2" x14ac:dyDescent="0.2">
      <c r="A13" s="26" t="s">
        <v>12</v>
      </c>
      <c r="B13" s="97" t="s">
        <v>100</v>
      </c>
    </row>
    <row r="14" spans="1:2" x14ac:dyDescent="0.2">
      <c r="A14" s="25" t="s">
        <v>13</v>
      </c>
      <c r="B14" s="96" t="s">
        <v>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SystemsLabAdmin</cp:lastModifiedBy>
  <cp:lastPrinted>2012-02-04T13:58:31Z</cp:lastPrinted>
  <dcterms:created xsi:type="dcterms:W3CDTF">2002-11-05T15:28:02Z</dcterms:created>
  <dcterms:modified xsi:type="dcterms:W3CDTF">2023-04-22T17:05:33Z</dcterms:modified>
</cp:coreProperties>
</file>