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Benchmark Summary" sheetId="2" r:id="rId1"/>
    <sheet name="memory_details" sheetId="1" r:id="rId2"/>
  </sheets>
  <calcPr calcId="125725"/>
</workbook>
</file>

<file path=xl/calcChain.xml><?xml version="1.0" encoding="utf-8"?>
<calcChain xmlns="http://schemas.openxmlformats.org/spreadsheetml/2006/main">
  <c r="D31" i="1"/>
  <c r="D30"/>
  <c r="F30" s="1"/>
  <c r="G30" s="1"/>
  <c r="D29"/>
  <c r="F31"/>
  <c r="G31" s="1"/>
  <c r="F29"/>
  <c r="G29" s="1"/>
  <c r="F27"/>
  <c r="F25"/>
  <c r="F23"/>
  <c r="F21"/>
  <c r="F19"/>
  <c r="G19" s="1"/>
  <c r="F17"/>
  <c r="F15"/>
  <c r="G15" s="1"/>
  <c r="F13"/>
  <c r="F11"/>
  <c r="F9"/>
  <c r="F7"/>
  <c r="F3"/>
  <c r="G3" s="1"/>
  <c r="D28"/>
  <c r="F28" s="1"/>
  <c r="D27"/>
  <c r="D26"/>
  <c r="F26" s="1"/>
  <c r="D25"/>
  <c r="D24"/>
  <c r="F24" s="1"/>
  <c r="D23"/>
  <c r="D22"/>
  <c r="F22" s="1"/>
  <c r="D21"/>
  <c r="D20"/>
  <c r="F20" s="1"/>
  <c r="G20" s="1"/>
  <c r="D19"/>
  <c r="D18"/>
  <c r="F18" s="1"/>
  <c r="D17"/>
  <c r="D16"/>
  <c r="F16" s="1"/>
  <c r="G16" s="1"/>
  <c r="D15"/>
  <c r="D14"/>
  <c r="F14" s="1"/>
  <c r="D13"/>
  <c r="D12"/>
  <c r="F12" s="1"/>
  <c r="D11"/>
  <c r="D10"/>
  <c r="F10" s="1"/>
  <c r="D9"/>
  <c r="D8"/>
  <c r="F8" s="1"/>
  <c r="D7"/>
  <c r="D5"/>
  <c r="F5" s="1"/>
  <c r="D6"/>
  <c r="F6" s="1"/>
  <c r="D2"/>
  <c r="F2" s="1"/>
  <c r="G2" s="1"/>
  <c r="D3"/>
  <c r="D4"/>
  <c r="F4" s="1"/>
  <c r="G4" s="1"/>
  <c r="G9" l="1"/>
  <c r="G21"/>
  <c r="G23"/>
</calcChain>
</file>

<file path=xl/sharedStrings.xml><?xml version="1.0" encoding="utf-8"?>
<sst xmlns="http://schemas.openxmlformats.org/spreadsheetml/2006/main" count="48" uniqueCount="37">
  <si>
    <t>boundtop</t>
  </si>
  <si>
    <t>#</t>
  </si>
  <si>
    <t>depth</t>
  </si>
  <si>
    <t>width</t>
  </si>
  <si>
    <t>ch_intrinsics</t>
  </si>
  <si>
    <t>mcml</t>
  </si>
  <si>
    <t>type</t>
  </si>
  <si>
    <t>mkDelayWorker32B</t>
  </si>
  <si>
    <t>mkPktMerge</t>
  </si>
  <si>
    <t>mkSMAdapter4B</t>
  </si>
  <si>
    <t>or1200</t>
  </si>
  <si>
    <t>raygentop</t>
  </si>
  <si>
    <t>reed_solomon</t>
  </si>
  <si>
    <t>render</t>
  </si>
  <si>
    <t>stereovision0</t>
  </si>
  <si>
    <t>stereovision1</t>
  </si>
  <si>
    <t>stereovision2</t>
  </si>
  <si>
    <t>Memory Size</t>
  </si>
  <si>
    <t xml:space="preserve">Comments </t>
  </si>
  <si>
    <t>sum</t>
  </si>
  <si>
    <t>Circuit</t>
  </si>
  <si>
    <t>bgm</t>
  </si>
  <si>
    <t>diffeq1</t>
  </si>
  <si>
    <t>diffeq2</t>
  </si>
  <si>
    <t>LU8PEEng</t>
  </si>
  <si>
    <t>LU32PEEng</t>
  </si>
  <si>
    <t>sha</t>
  </si>
  <si>
    <t>stereovision3</t>
  </si>
  <si>
    <t>blob_merge</t>
  </si>
  <si>
    <t># Inputs</t>
  </si>
  <si>
    <t># Outputs</t>
  </si>
  <si>
    <t># 6LUTs</t>
  </si>
  <si>
    <t># Flip Flops</t>
  </si>
  <si>
    <t># Multipliers</t>
  </si>
  <si>
    <t># Memories</t>
  </si>
  <si>
    <t>Max Memory Width</t>
  </si>
  <si>
    <t>Max Memory Address bits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</si>
</sst>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E24" sqref="E24"/>
    </sheetView>
  </sheetViews>
  <sheetFormatPr defaultRowHeight="15"/>
  <cols>
    <col min="1" max="1" width="18.7109375" bestFit="1" customWidth="1"/>
    <col min="2" max="2" width="8" bestFit="1" customWidth="1"/>
    <col min="3" max="3" width="9.5703125" bestFit="1" customWidth="1"/>
    <col min="4" max="4" width="7.5703125" bestFit="1" customWidth="1"/>
    <col min="5" max="5" width="10.85546875" bestFit="1" customWidth="1"/>
    <col min="6" max="6" width="12.28515625" bestFit="1" customWidth="1"/>
    <col min="7" max="7" width="11.5703125" bestFit="1" customWidth="1"/>
    <col min="8" max="8" width="19.140625" bestFit="1" customWidth="1"/>
    <col min="9" max="9" width="24.5703125" bestFit="1" customWidth="1"/>
  </cols>
  <sheetData>
    <row r="1" spans="1:9">
      <c r="A1" s="1" t="s">
        <v>20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3" t="s">
        <v>36</v>
      </c>
    </row>
    <row r="2" spans="1:9">
      <c r="A2" s="1" t="s">
        <v>21</v>
      </c>
      <c r="B2" s="2">
        <v>257</v>
      </c>
      <c r="C2" s="2">
        <v>32</v>
      </c>
      <c r="D2" s="2">
        <v>30089</v>
      </c>
      <c r="E2" s="2">
        <v>5362</v>
      </c>
      <c r="F2" s="2">
        <v>11</v>
      </c>
      <c r="G2" s="2">
        <v>0</v>
      </c>
      <c r="H2" s="2">
        <v>0</v>
      </c>
      <c r="I2" s="2">
        <v>0</v>
      </c>
    </row>
    <row r="3" spans="1:9">
      <c r="A3" s="1" t="s">
        <v>28</v>
      </c>
      <c r="B3" s="2">
        <v>36</v>
      </c>
      <c r="C3" s="2">
        <v>100</v>
      </c>
      <c r="D3" s="2">
        <v>6016</v>
      </c>
      <c r="E3" s="2">
        <v>735</v>
      </c>
      <c r="F3" s="2">
        <v>0</v>
      </c>
      <c r="G3" s="2">
        <v>0</v>
      </c>
      <c r="H3" s="2">
        <v>0</v>
      </c>
      <c r="I3" s="2">
        <v>0</v>
      </c>
    </row>
    <row r="4" spans="1:9">
      <c r="A4" s="1" t="s">
        <v>0</v>
      </c>
      <c r="B4" s="2">
        <v>275</v>
      </c>
      <c r="C4" s="2">
        <v>192</v>
      </c>
      <c r="D4" s="2">
        <v>2921</v>
      </c>
      <c r="E4" s="2">
        <v>1671</v>
      </c>
      <c r="F4" s="2">
        <v>0</v>
      </c>
      <c r="G4" s="2">
        <v>1</v>
      </c>
      <c r="H4" s="2">
        <v>32</v>
      </c>
      <c r="I4" s="2">
        <v>14</v>
      </c>
    </row>
    <row r="5" spans="1:9">
      <c r="A5" s="1" t="s">
        <v>4</v>
      </c>
      <c r="B5" s="2">
        <v>99</v>
      </c>
      <c r="C5" s="2">
        <v>130</v>
      </c>
      <c r="D5" s="2">
        <v>413</v>
      </c>
      <c r="E5" s="2">
        <v>233</v>
      </c>
      <c r="F5" s="2">
        <v>0</v>
      </c>
      <c r="G5" s="2">
        <v>1</v>
      </c>
      <c r="H5" s="2">
        <v>8</v>
      </c>
      <c r="I5" s="2">
        <v>14</v>
      </c>
    </row>
    <row r="6" spans="1:9">
      <c r="A6" s="1" t="s">
        <v>22</v>
      </c>
      <c r="B6" s="2">
        <v>162</v>
      </c>
      <c r="C6" s="2">
        <v>96</v>
      </c>
      <c r="D6" s="2">
        <v>434</v>
      </c>
      <c r="E6" s="2">
        <v>193</v>
      </c>
      <c r="F6" s="2">
        <v>5</v>
      </c>
      <c r="G6" s="2">
        <v>0</v>
      </c>
      <c r="H6" s="2">
        <v>0</v>
      </c>
      <c r="I6" s="2">
        <v>0</v>
      </c>
    </row>
    <row r="7" spans="1:9">
      <c r="A7" s="1" t="s">
        <v>23</v>
      </c>
      <c r="B7" s="2">
        <v>66</v>
      </c>
      <c r="C7" s="2">
        <v>96</v>
      </c>
      <c r="D7" s="2">
        <v>277</v>
      </c>
      <c r="E7" s="2">
        <v>96</v>
      </c>
      <c r="F7" s="2">
        <v>5</v>
      </c>
      <c r="G7" s="2">
        <v>0</v>
      </c>
      <c r="H7" s="2">
        <v>0</v>
      </c>
      <c r="I7" s="2">
        <v>0</v>
      </c>
    </row>
    <row r="8" spans="1:9">
      <c r="A8" s="1" t="s">
        <v>24</v>
      </c>
      <c r="B8" s="2">
        <v>114</v>
      </c>
      <c r="C8" s="2">
        <v>102</v>
      </c>
      <c r="D8" s="2">
        <v>21954</v>
      </c>
      <c r="E8" s="2">
        <v>6630</v>
      </c>
      <c r="F8" s="2">
        <v>8</v>
      </c>
      <c r="G8" s="2">
        <v>9</v>
      </c>
      <c r="H8" s="2">
        <v>256</v>
      </c>
      <c r="I8" s="2">
        <v>14</v>
      </c>
    </row>
    <row r="9" spans="1:9">
      <c r="A9" s="1" t="s">
        <v>25</v>
      </c>
      <c r="B9" s="2">
        <v>114</v>
      </c>
      <c r="C9" s="2">
        <v>102</v>
      </c>
      <c r="D9" s="2">
        <v>75530</v>
      </c>
      <c r="E9" s="2">
        <v>20898</v>
      </c>
      <c r="F9" s="2">
        <v>32</v>
      </c>
      <c r="G9" s="2">
        <v>9</v>
      </c>
      <c r="H9" s="2">
        <v>1024</v>
      </c>
      <c r="I9" s="2">
        <v>14</v>
      </c>
    </row>
    <row r="10" spans="1:9">
      <c r="A10" s="1" t="s">
        <v>5</v>
      </c>
      <c r="B10" s="2">
        <v>36</v>
      </c>
      <c r="C10" s="2">
        <v>33</v>
      </c>
      <c r="D10" s="2">
        <v>99700</v>
      </c>
      <c r="E10" s="2">
        <v>53736</v>
      </c>
      <c r="F10" s="2">
        <v>30</v>
      </c>
      <c r="G10" s="2">
        <v>10</v>
      </c>
      <c r="H10" s="2">
        <v>36</v>
      </c>
      <c r="I10" s="2">
        <v>16</v>
      </c>
    </row>
    <row r="11" spans="1:9">
      <c r="A11" s="1" t="s">
        <v>7</v>
      </c>
      <c r="B11" s="2">
        <v>511</v>
      </c>
      <c r="C11" s="2">
        <v>553</v>
      </c>
      <c r="D11" s="2">
        <v>5580</v>
      </c>
      <c r="E11" s="2">
        <v>2491</v>
      </c>
      <c r="F11" s="2">
        <v>0</v>
      </c>
      <c r="G11" s="2">
        <v>9</v>
      </c>
      <c r="H11" s="2">
        <v>313</v>
      </c>
      <c r="I11" s="2">
        <v>14</v>
      </c>
    </row>
    <row r="12" spans="1:9">
      <c r="A12" s="1" t="s">
        <v>8</v>
      </c>
      <c r="B12" s="2">
        <v>311</v>
      </c>
      <c r="C12" s="2">
        <v>156</v>
      </c>
      <c r="D12" s="2">
        <v>226</v>
      </c>
      <c r="E12" s="2">
        <v>36</v>
      </c>
      <c r="F12" s="2">
        <v>0</v>
      </c>
      <c r="G12" s="2">
        <v>3</v>
      </c>
      <c r="H12" s="2">
        <v>153</v>
      </c>
      <c r="I12" s="2">
        <v>14</v>
      </c>
    </row>
    <row r="13" spans="1:9">
      <c r="A13" s="1" t="s">
        <v>9</v>
      </c>
      <c r="B13" s="2">
        <v>195</v>
      </c>
      <c r="C13" s="2">
        <v>205</v>
      </c>
      <c r="D13" s="2">
        <v>1977</v>
      </c>
      <c r="E13" s="2">
        <v>983</v>
      </c>
      <c r="F13" s="2">
        <v>0</v>
      </c>
      <c r="G13" s="2">
        <v>3</v>
      </c>
      <c r="H13" s="2">
        <v>61</v>
      </c>
      <c r="I13" s="2">
        <v>14</v>
      </c>
    </row>
    <row r="14" spans="1:9">
      <c r="A14" s="1" t="s">
        <v>10</v>
      </c>
      <c r="B14" s="2">
        <v>385</v>
      </c>
      <c r="C14" s="2">
        <v>394</v>
      </c>
      <c r="D14" s="2">
        <v>2963</v>
      </c>
      <c r="E14" s="2">
        <v>691</v>
      </c>
      <c r="F14" s="2">
        <v>1</v>
      </c>
      <c r="G14" s="2">
        <v>2</v>
      </c>
      <c r="H14" s="2">
        <v>32</v>
      </c>
      <c r="I14" s="2">
        <v>14</v>
      </c>
    </row>
    <row r="15" spans="1:9">
      <c r="A15" s="1" t="s">
        <v>11</v>
      </c>
      <c r="B15" s="2">
        <v>239</v>
      </c>
      <c r="C15" s="2">
        <v>305</v>
      </c>
      <c r="D15" s="2">
        <v>2134</v>
      </c>
      <c r="E15" s="2">
        <v>1423</v>
      </c>
      <c r="F15" s="2">
        <v>18</v>
      </c>
      <c r="G15" s="2">
        <v>1</v>
      </c>
      <c r="H15" s="2">
        <v>21</v>
      </c>
      <c r="I15" s="2">
        <v>14</v>
      </c>
    </row>
    <row r="16" spans="1:9">
      <c r="A16" s="1" t="s">
        <v>26</v>
      </c>
      <c r="B16" s="2">
        <v>38</v>
      </c>
      <c r="C16" s="2">
        <v>36</v>
      </c>
      <c r="D16" s="2">
        <v>2212</v>
      </c>
      <c r="E16" s="2">
        <v>911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1" t="s">
        <v>14</v>
      </c>
      <c r="B17" s="2">
        <v>157</v>
      </c>
      <c r="C17" s="2">
        <v>197</v>
      </c>
      <c r="D17" s="2">
        <v>11462</v>
      </c>
      <c r="E17" s="2">
        <v>13405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1" t="s">
        <v>15</v>
      </c>
      <c r="B18" s="2">
        <v>133</v>
      </c>
      <c r="C18" s="2">
        <v>145</v>
      </c>
      <c r="D18" s="2">
        <v>10366</v>
      </c>
      <c r="E18" s="2">
        <v>11789</v>
      </c>
      <c r="F18" s="2">
        <v>152</v>
      </c>
      <c r="G18" s="2">
        <v>0</v>
      </c>
      <c r="H18" s="2">
        <v>0</v>
      </c>
      <c r="I18" s="2">
        <v>0</v>
      </c>
    </row>
    <row r="19" spans="1:9">
      <c r="A19" s="1" t="s">
        <v>16</v>
      </c>
      <c r="B19" s="2">
        <v>149</v>
      </c>
      <c r="C19" s="2">
        <v>182</v>
      </c>
      <c r="D19" s="2">
        <v>29849</v>
      </c>
      <c r="E19" s="2">
        <v>18416</v>
      </c>
      <c r="F19" s="2">
        <v>564</v>
      </c>
      <c r="G19" s="2">
        <v>0</v>
      </c>
      <c r="H19" s="2">
        <v>0</v>
      </c>
      <c r="I19" s="2">
        <v>0</v>
      </c>
    </row>
    <row r="20" spans="1:9">
      <c r="A20" s="1" t="s">
        <v>27</v>
      </c>
      <c r="B20" s="2">
        <v>10</v>
      </c>
      <c r="C20" s="2">
        <v>30</v>
      </c>
      <c r="D20" s="2">
        <v>174</v>
      </c>
      <c r="E20" s="2">
        <v>102</v>
      </c>
      <c r="F20" s="2">
        <v>0</v>
      </c>
      <c r="G20" s="2">
        <v>0</v>
      </c>
      <c r="H20" s="2">
        <v>0</v>
      </c>
      <c r="I20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A46" sqref="A46"/>
    </sheetView>
  </sheetViews>
  <sheetFormatPr defaultRowHeight="15"/>
  <cols>
    <col min="1" max="1" width="18.7109375" bestFit="1" customWidth="1"/>
    <col min="2" max="2" width="12" customWidth="1"/>
    <col min="4" max="4" width="11" bestFit="1" customWidth="1"/>
    <col min="6" max="6" width="12.42578125" bestFit="1" customWidth="1"/>
    <col min="7" max="7" width="11.140625" customWidth="1"/>
    <col min="9" max="9" width="11" bestFit="1" customWidth="1"/>
  </cols>
  <sheetData>
    <row r="1" spans="1:9">
      <c r="B1" t="s">
        <v>6</v>
      </c>
      <c r="C1" t="s">
        <v>1</v>
      </c>
      <c r="D1" t="s">
        <v>2</v>
      </c>
      <c r="E1" t="s">
        <v>3</v>
      </c>
      <c r="F1" t="s">
        <v>17</v>
      </c>
      <c r="G1" t="s">
        <v>19</v>
      </c>
      <c r="I1" t="s">
        <v>18</v>
      </c>
    </row>
    <row r="2" spans="1:9">
      <c r="A2" t="s">
        <v>0</v>
      </c>
      <c r="B2">
        <v>1</v>
      </c>
      <c r="C2">
        <v>1</v>
      </c>
      <c r="D2">
        <f>2^10</f>
        <v>1024</v>
      </c>
      <c r="E2">
        <v>32</v>
      </c>
      <c r="F2">
        <f>E2*D2*C2</f>
        <v>32768</v>
      </c>
      <c r="G2">
        <f>F2</f>
        <v>32768</v>
      </c>
    </row>
    <row r="3" spans="1:9">
      <c r="A3" t="s">
        <v>4</v>
      </c>
      <c r="B3">
        <v>1</v>
      </c>
      <c r="C3">
        <v>1</v>
      </c>
      <c r="D3">
        <f>2^5</f>
        <v>32</v>
      </c>
      <c r="E3">
        <v>8</v>
      </c>
      <c r="F3">
        <f t="shared" ref="F3:F31" si="0">E3*D3*C3</f>
        <v>256</v>
      </c>
      <c r="G3">
        <f>F3</f>
        <v>256</v>
      </c>
    </row>
    <row r="4" spans="1:9">
      <c r="A4" t="s">
        <v>5</v>
      </c>
      <c r="B4">
        <v>2</v>
      </c>
      <c r="C4">
        <v>4</v>
      </c>
      <c r="D4">
        <f>2^13</f>
        <v>8192</v>
      </c>
      <c r="E4">
        <v>32</v>
      </c>
      <c r="F4">
        <f t="shared" si="0"/>
        <v>1048576</v>
      </c>
      <c r="G4">
        <f>SUM(F4:F8)</f>
        <v>5210112</v>
      </c>
    </row>
    <row r="5" spans="1:9">
      <c r="B5">
        <v>2</v>
      </c>
      <c r="C5">
        <v>1</v>
      </c>
      <c r="D5">
        <f>2^16</f>
        <v>65536</v>
      </c>
      <c r="E5">
        <v>36</v>
      </c>
      <c r="F5">
        <f t="shared" si="0"/>
        <v>2359296</v>
      </c>
    </row>
    <row r="6" spans="1:9">
      <c r="B6">
        <v>2</v>
      </c>
      <c r="C6">
        <v>1</v>
      </c>
      <c r="D6">
        <f>2^16</f>
        <v>65536</v>
      </c>
      <c r="E6">
        <v>18</v>
      </c>
      <c r="F6">
        <f t="shared" si="0"/>
        <v>1179648</v>
      </c>
    </row>
    <row r="7" spans="1:9">
      <c r="B7">
        <v>2</v>
      </c>
      <c r="C7">
        <v>1</v>
      </c>
      <c r="D7">
        <f>2^16</f>
        <v>65536</v>
      </c>
      <c r="E7">
        <v>8</v>
      </c>
      <c r="F7">
        <f t="shared" si="0"/>
        <v>524288</v>
      </c>
    </row>
    <row r="8" spans="1:9">
      <c r="B8">
        <v>1</v>
      </c>
      <c r="C8">
        <v>3</v>
      </c>
      <c r="D8">
        <f>2^10</f>
        <v>1024</v>
      </c>
      <c r="E8">
        <v>32</v>
      </c>
      <c r="F8">
        <f t="shared" si="0"/>
        <v>98304</v>
      </c>
    </row>
    <row r="9" spans="1:9">
      <c r="A9" t="s">
        <v>7</v>
      </c>
      <c r="B9">
        <v>2</v>
      </c>
      <c r="C9">
        <v>2</v>
      </c>
      <c r="D9">
        <f>2^10</f>
        <v>1024</v>
      </c>
      <c r="E9">
        <v>256</v>
      </c>
      <c r="F9">
        <f t="shared" si="0"/>
        <v>524288</v>
      </c>
      <c r="G9">
        <f>SUM(F9:F14)</f>
        <v>532916</v>
      </c>
    </row>
    <row r="10" spans="1:9">
      <c r="B10">
        <v>2</v>
      </c>
      <c r="C10">
        <v>2</v>
      </c>
      <c r="D10">
        <f>2^4</f>
        <v>16</v>
      </c>
      <c r="E10">
        <v>32</v>
      </c>
      <c r="F10">
        <f t="shared" si="0"/>
        <v>1024</v>
      </c>
    </row>
    <row r="11" spans="1:9">
      <c r="B11">
        <v>2</v>
      </c>
      <c r="C11">
        <v>2</v>
      </c>
      <c r="D11">
        <f>2^4</f>
        <v>16</v>
      </c>
      <c r="E11">
        <v>128</v>
      </c>
      <c r="F11">
        <f t="shared" si="0"/>
        <v>4096</v>
      </c>
    </row>
    <row r="12" spans="1:9">
      <c r="B12">
        <v>2</v>
      </c>
      <c r="C12">
        <v>1</v>
      </c>
      <c r="D12">
        <f>2^3</f>
        <v>8</v>
      </c>
      <c r="E12">
        <v>60</v>
      </c>
      <c r="F12">
        <f t="shared" si="0"/>
        <v>480</v>
      </c>
    </row>
    <row r="13" spans="1:9">
      <c r="B13">
        <v>2</v>
      </c>
      <c r="C13">
        <v>1</v>
      </c>
      <c r="D13">
        <f>2^3</f>
        <v>8</v>
      </c>
      <c r="E13">
        <v>313</v>
      </c>
      <c r="F13">
        <f t="shared" si="0"/>
        <v>2504</v>
      </c>
    </row>
    <row r="14" spans="1:9">
      <c r="B14">
        <v>2</v>
      </c>
      <c r="C14">
        <v>1</v>
      </c>
      <c r="D14">
        <f>-2^2</f>
        <v>4</v>
      </c>
      <c r="E14">
        <v>131</v>
      </c>
      <c r="F14">
        <f t="shared" si="0"/>
        <v>524</v>
      </c>
    </row>
    <row r="15" spans="1:9">
      <c r="A15" t="s">
        <v>8</v>
      </c>
      <c r="B15">
        <v>2</v>
      </c>
      <c r="C15">
        <v>3</v>
      </c>
      <c r="D15">
        <f>2^4</f>
        <v>16</v>
      </c>
      <c r="E15">
        <v>153</v>
      </c>
      <c r="F15">
        <f t="shared" si="0"/>
        <v>7344</v>
      </c>
      <c r="G15">
        <f>F15</f>
        <v>7344</v>
      </c>
    </row>
    <row r="16" spans="1:9">
      <c r="A16" t="s">
        <v>9</v>
      </c>
      <c r="B16">
        <v>2</v>
      </c>
      <c r="C16">
        <v>1</v>
      </c>
      <c r="D16">
        <f>2^6</f>
        <v>64</v>
      </c>
      <c r="E16">
        <v>60</v>
      </c>
      <c r="F16">
        <f t="shared" si="0"/>
        <v>3840</v>
      </c>
      <c r="G16">
        <f>SUM(F16:F18)</f>
        <v>4456</v>
      </c>
    </row>
    <row r="17" spans="1:7">
      <c r="B17">
        <v>2</v>
      </c>
      <c r="C17">
        <v>1</v>
      </c>
      <c r="D17">
        <f>2^2</f>
        <v>4</v>
      </c>
      <c r="E17">
        <v>32</v>
      </c>
      <c r="F17">
        <f t="shared" si="0"/>
        <v>128</v>
      </c>
    </row>
    <row r="18" spans="1:7">
      <c r="B18">
        <v>2</v>
      </c>
      <c r="C18">
        <v>1</v>
      </c>
      <c r="D18">
        <f>2^3</f>
        <v>8</v>
      </c>
      <c r="E18">
        <v>61</v>
      </c>
      <c r="F18">
        <f t="shared" si="0"/>
        <v>488</v>
      </c>
    </row>
    <row r="19" spans="1:7">
      <c r="A19" t="s">
        <v>10</v>
      </c>
      <c r="B19">
        <v>2</v>
      </c>
      <c r="C19">
        <v>2</v>
      </c>
      <c r="D19">
        <f>2^5</f>
        <v>32</v>
      </c>
      <c r="E19">
        <v>32</v>
      </c>
      <c r="F19">
        <f t="shared" si="0"/>
        <v>2048</v>
      </c>
      <c r="G19">
        <f>F19</f>
        <v>2048</v>
      </c>
    </row>
    <row r="20" spans="1:7">
      <c r="A20" t="s">
        <v>11</v>
      </c>
      <c r="B20">
        <v>1</v>
      </c>
      <c r="C20">
        <v>1</v>
      </c>
      <c r="D20">
        <f>2^8</f>
        <v>256</v>
      </c>
      <c r="E20">
        <v>21</v>
      </c>
      <c r="F20">
        <f t="shared" si="0"/>
        <v>5376</v>
      </c>
      <c r="G20">
        <f>F20</f>
        <v>5376</v>
      </c>
    </row>
    <row r="21" spans="1:7">
      <c r="A21" t="s">
        <v>12</v>
      </c>
      <c r="B21">
        <v>2</v>
      </c>
      <c r="C21">
        <v>4</v>
      </c>
      <c r="D21">
        <f>2^8</f>
        <v>256</v>
      </c>
      <c r="E21">
        <v>8</v>
      </c>
      <c r="F21">
        <f t="shared" si="0"/>
        <v>8192</v>
      </c>
      <c r="G21">
        <f>SUM(F21:F22)</f>
        <v>30720</v>
      </c>
    </row>
    <row r="22" spans="1:7">
      <c r="B22">
        <v>1</v>
      </c>
      <c r="C22">
        <v>11</v>
      </c>
      <c r="D22">
        <f>2^8</f>
        <v>256</v>
      </c>
      <c r="E22">
        <v>8</v>
      </c>
      <c r="F22">
        <f t="shared" si="0"/>
        <v>22528</v>
      </c>
    </row>
    <row r="23" spans="1:7">
      <c r="A23" t="s">
        <v>13</v>
      </c>
      <c r="B23">
        <v>2</v>
      </c>
      <c r="C23">
        <v>1</v>
      </c>
      <c r="D23">
        <f>2^1</f>
        <v>2</v>
      </c>
      <c r="E23">
        <v>1</v>
      </c>
      <c r="F23">
        <f t="shared" si="0"/>
        <v>2</v>
      </c>
      <c r="G23">
        <f>SUM(F23:F28)</f>
        <v>4197890</v>
      </c>
    </row>
    <row r="24" spans="1:7">
      <c r="B24">
        <v>2</v>
      </c>
      <c r="C24">
        <v>3</v>
      </c>
      <c r="D24">
        <f>2^16</f>
        <v>65536</v>
      </c>
      <c r="E24">
        <v>16</v>
      </c>
      <c r="F24">
        <f t="shared" si="0"/>
        <v>3145728</v>
      </c>
    </row>
    <row r="25" spans="1:7">
      <c r="B25">
        <v>2</v>
      </c>
      <c r="C25">
        <v>1</v>
      </c>
      <c r="D25">
        <f>2^5</f>
        <v>32</v>
      </c>
      <c r="E25">
        <v>48</v>
      </c>
      <c r="F25">
        <f t="shared" si="0"/>
        <v>1536</v>
      </c>
    </row>
    <row r="26" spans="1:7">
      <c r="B26">
        <v>2</v>
      </c>
      <c r="C26">
        <v>1</v>
      </c>
      <c r="D26">
        <f>2^5</f>
        <v>32</v>
      </c>
      <c r="E26">
        <v>32</v>
      </c>
      <c r="F26">
        <f t="shared" si="0"/>
        <v>1024</v>
      </c>
    </row>
    <row r="27" spans="1:7">
      <c r="B27">
        <v>2</v>
      </c>
      <c r="C27">
        <v>1</v>
      </c>
      <c r="D27">
        <f>2^5</f>
        <v>32</v>
      </c>
      <c r="E27">
        <v>32</v>
      </c>
      <c r="F27">
        <f t="shared" si="0"/>
        <v>1024</v>
      </c>
    </row>
    <row r="28" spans="1:7">
      <c r="B28">
        <v>2</v>
      </c>
      <c r="C28">
        <v>4</v>
      </c>
      <c r="D28">
        <f>2^14</f>
        <v>16384</v>
      </c>
      <c r="E28">
        <v>16</v>
      </c>
      <c r="F28">
        <f t="shared" si="0"/>
        <v>1048576</v>
      </c>
    </row>
    <row r="29" spans="1:7">
      <c r="A29" t="s">
        <v>14</v>
      </c>
      <c r="B29">
        <v>1</v>
      </c>
      <c r="C29">
        <v>1</v>
      </c>
      <c r="D29">
        <f t="shared" ref="D29:D31" si="1">2^19</f>
        <v>524288</v>
      </c>
      <c r="E29">
        <v>64</v>
      </c>
      <c r="F29">
        <f t="shared" si="0"/>
        <v>33554432</v>
      </c>
      <c r="G29">
        <f>F29</f>
        <v>33554432</v>
      </c>
    </row>
    <row r="30" spans="1:7">
      <c r="A30" t="s">
        <v>15</v>
      </c>
      <c r="B30">
        <v>1</v>
      </c>
      <c r="C30">
        <v>1</v>
      </c>
      <c r="D30">
        <f t="shared" si="1"/>
        <v>524288</v>
      </c>
      <c r="E30">
        <v>64</v>
      </c>
      <c r="F30">
        <f t="shared" si="0"/>
        <v>33554432</v>
      </c>
      <c r="G30">
        <f>F30</f>
        <v>33554432</v>
      </c>
    </row>
    <row r="31" spans="1:7">
      <c r="A31" t="s">
        <v>16</v>
      </c>
      <c r="B31">
        <v>1</v>
      </c>
      <c r="C31">
        <v>1</v>
      </c>
      <c r="D31">
        <f t="shared" si="1"/>
        <v>524288</v>
      </c>
      <c r="E31">
        <v>64</v>
      </c>
      <c r="F31">
        <f t="shared" si="0"/>
        <v>33554432</v>
      </c>
      <c r="G31">
        <f>F31</f>
        <v>33554432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 Summary</vt:lpstr>
      <vt:lpstr>memory_details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2012-01-09T20:41:42Z</dcterms:modified>
</cp:coreProperties>
</file>