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INA1\Desktop\Alejandro\Github\Tesis\"/>
    </mc:Choice>
  </mc:AlternateContent>
  <bookViews>
    <workbookView xWindow="0" yWindow="0" windowWidth="17970" windowHeight="6120"/>
  </bookViews>
  <sheets>
    <sheet name="empresasGrandes" sheetId="1" r:id="rId1"/>
  </sheets>
  <calcPr calcId="0"/>
</workbook>
</file>

<file path=xl/calcChain.xml><?xml version="1.0" encoding="utf-8"?>
<calcChain xmlns="http://schemas.openxmlformats.org/spreadsheetml/2006/main">
  <c r="R42" i="1" l="1"/>
  <c r="Q41" i="1"/>
  <c r="Q40" i="1"/>
  <c r="R39" i="1"/>
  <c r="Q38" i="1"/>
  <c r="Q37" i="1"/>
  <c r="R36" i="1"/>
  <c r="Q36" i="1"/>
  <c r="Q35" i="1"/>
  <c r="Q34" i="1"/>
  <c r="Q33" i="1"/>
  <c r="R33" i="1"/>
  <c r="Q32" i="1"/>
  <c r="Q31" i="1"/>
  <c r="R30" i="1"/>
  <c r="Q29" i="1"/>
  <c r="Q28" i="1"/>
  <c r="R27" i="1"/>
  <c r="Q26" i="1"/>
  <c r="Q25" i="1"/>
  <c r="R24" i="1"/>
  <c r="Q23" i="1"/>
  <c r="Q22" i="1"/>
  <c r="Q19" i="1"/>
  <c r="R21" i="1"/>
  <c r="Q20" i="1"/>
  <c r="R18" i="1"/>
  <c r="Q17" i="1"/>
  <c r="Q16" i="1"/>
  <c r="R15" i="1"/>
  <c r="Q14" i="1"/>
  <c r="Q13" i="1"/>
  <c r="R12" i="1"/>
  <c r="Q11" i="1"/>
  <c r="Q10" i="1"/>
  <c r="Q42" i="1"/>
  <c r="Q39" i="1"/>
  <c r="Q30" i="1"/>
  <c r="Q27" i="1"/>
  <c r="Q24" i="1"/>
  <c r="Q21" i="1"/>
  <c r="Q18" i="1"/>
  <c r="Q15" i="1"/>
  <c r="Q12" i="1"/>
  <c r="Q9" i="1"/>
  <c r="Q6" i="1"/>
  <c r="R9" i="1"/>
  <c r="Q8" i="1"/>
  <c r="Q7" i="1"/>
  <c r="Q5" i="1"/>
  <c r="Q4" i="1"/>
  <c r="P42" i="1"/>
  <c r="O41" i="1"/>
  <c r="O40" i="1"/>
  <c r="P39" i="1"/>
  <c r="O37" i="1"/>
  <c r="O38" i="1"/>
  <c r="O34" i="1"/>
  <c r="P36" i="1"/>
  <c r="O35" i="1"/>
  <c r="P33" i="1"/>
  <c r="O32" i="1"/>
  <c r="O31" i="1"/>
  <c r="P30" i="1"/>
  <c r="O29" i="1"/>
  <c r="O28" i="1"/>
  <c r="O25" i="1"/>
  <c r="O4" i="1"/>
  <c r="O7" i="1"/>
  <c r="O13" i="1"/>
  <c r="O16" i="1"/>
  <c r="O19" i="1"/>
  <c r="O22" i="1"/>
  <c r="P27" i="1"/>
  <c r="O26" i="1"/>
  <c r="P24" i="1"/>
  <c r="O23" i="1"/>
  <c r="P21" i="1"/>
  <c r="O20" i="1"/>
  <c r="P18" i="1"/>
  <c r="O17" i="1"/>
  <c r="P15" i="1"/>
  <c r="O42" i="1"/>
  <c r="O39" i="1"/>
  <c r="O36" i="1"/>
  <c r="O33" i="1"/>
  <c r="O30" i="1"/>
  <c r="O27" i="1"/>
  <c r="O24" i="1"/>
  <c r="O21" i="1"/>
  <c r="O18" i="1"/>
  <c r="O15" i="1"/>
  <c r="O12" i="1"/>
  <c r="O9" i="1"/>
  <c r="O6" i="1"/>
  <c r="O14" i="1"/>
  <c r="P12" i="1"/>
  <c r="O11" i="1"/>
  <c r="O10" i="1"/>
  <c r="O5" i="1"/>
  <c r="P9" i="1"/>
  <c r="O8" i="1"/>
  <c r="N42" i="1"/>
  <c r="N39" i="1"/>
  <c r="N36" i="1"/>
  <c r="N33" i="1"/>
  <c r="N30" i="1"/>
  <c r="N27" i="1"/>
  <c r="N24" i="1"/>
  <c r="N21" i="1"/>
  <c r="N18" i="1"/>
  <c r="N15" i="1"/>
  <c r="M40" i="1"/>
  <c r="M38" i="1"/>
  <c r="M37" i="1"/>
  <c r="M34" i="1"/>
  <c r="M35" i="1"/>
  <c r="M42" i="1"/>
  <c r="M39" i="1"/>
  <c r="M36" i="1"/>
  <c r="M33" i="1"/>
  <c r="M41" i="1"/>
  <c r="M32" i="1"/>
  <c r="M31" i="1"/>
  <c r="M28" i="1"/>
  <c r="M29" i="1"/>
  <c r="M26" i="1"/>
  <c r="M25" i="1"/>
  <c r="M23" i="1"/>
  <c r="M22" i="1"/>
  <c r="M19" i="1"/>
  <c r="M20" i="1"/>
  <c r="M17" i="1"/>
  <c r="M16" i="1"/>
  <c r="M14" i="1"/>
  <c r="M13" i="1"/>
  <c r="N12" i="1"/>
  <c r="M11" i="1"/>
  <c r="M10" i="1"/>
  <c r="M4" i="1"/>
  <c r="R6" i="1"/>
  <c r="P6" i="1"/>
  <c r="M30" i="1"/>
  <c r="M27" i="1"/>
  <c r="M24" i="1"/>
  <c r="M21" i="1"/>
  <c r="M18" i="1"/>
  <c r="M15" i="1"/>
  <c r="M12" i="1"/>
  <c r="N9" i="1"/>
  <c r="M9" i="1"/>
  <c r="N6" i="1"/>
  <c r="M5" i="1"/>
  <c r="M6" i="1"/>
  <c r="M8" i="1"/>
  <c r="M7" i="1"/>
</calcChain>
</file>

<file path=xl/sharedStrings.xml><?xml version="1.0" encoding="utf-8"?>
<sst xmlns="http://schemas.openxmlformats.org/spreadsheetml/2006/main" count="690" uniqueCount="62">
  <si>
    <t xml:space="preserve">Call: </t>
  </si>
  <si>
    <t xml:space="preserve">   felm(formula = personal_total_month ~ ejecuciones_</t>
  </si>
  <si>
    <t>Meses | absMes +      municipio_Estado + empresaID</t>
  </si>
  <si>
    <t xml:space="preserve"> data = data) </t>
  </si>
  <si>
    <t>Coefficients:</t>
  </si>
  <si>
    <t xml:space="preserve">                   Estimate Std. Error t value Pr(&gt;|t|)</t>
  </si>
  <si>
    <t>ejecuciones_</t>
  </si>
  <si>
    <t xml:space="preserve">Meses </t>
  </si>
  <si>
    <t xml:space="preserve">   </t>
  </si>
  <si>
    <t xml:space="preserve">    </t>
  </si>
  <si>
    <t xml:space="preserve">DF:  </t>
  </si>
  <si>
    <t xml:space="preserve"> degrees of freedom</t>
  </si>
  <si>
    <t xml:space="preserve">Adjusted R-squared: </t>
  </si>
  <si>
    <t xml:space="preserve"> </t>
  </si>
  <si>
    <t xml:space="preserve">   felm(formula = obreros_totales_month ~ ejecuciones_</t>
  </si>
  <si>
    <t xml:space="preserve">                   Estimate Std. Error t value Pr(&gt;|t|)  </t>
  </si>
  <si>
    <t xml:space="preserve"> *</t>
  </si>
  <si>
    <t xml:space="preserve">   felm(formula = empleados_totales_month ~ ejecuciones_</t>
  </si>
  <si>
    <t>Meses |      absMes + municipio_Estado + empresaID</t>
  </si>
  <si>
    <t xml:space="preserve">                    Estimate Std. Error t value Pr(&gt;|t|)</t>
  </si>
  <si>
    <t xml:space="preserve">   felm(formula = horas_personal_total_month ~ ejecuciones_</t>
  </si>
  <si>
    <t xml:space="preserve">     </t>
  </si>
  <si>
    <t xml:space="preserve">   felm(formula = horas_obreros_month ~ ejecuciones_</t>
  </si>
  <si>
    <t xml:space="preserve">   felm(formula = horas_empleados_month ~ ejecuciones_</t>
  </si>
  <si>
    <t xml:space="preserve">                     Estimate Std. Error t value Pr(&gt;|t|)</t>
  </si>
  <si>
    <t xml:space="preserve">  </t>
  </si>
  <si>
    <t xml:space="preserve">   felm(formula = remuneraciones_month ~ ejecuciones_</t>
  </si>
  <si>
    <t xml:space="preserve">Meses  </t>
  </si>
  <si>
    <t xml:space="preserve">   felm(formula = salario_obreros_month ~ ejecuciones_</t>
  </si>
  <si>
    <t xml:space="preserve">   felm(formula = salario_empleados_month ~ ejecuciones_</t>
  </si>
  <si>
    <t xml:space="preserve"> .</t>
  </si>
  <si>
    <t xml:space="preserve">   felm(formula = cantidad_produccion_month ~ ejecuciones_</t>
  </si>
  <si>
    <t xml:space="preserve">Meses    </t>
  </si>
  <si>
    <t xml:space="preserve">   felm(formula = valor_produccion_month ~ ejecuciones_</t>
  </si>
  <si>
    <t xml:space="preserve">Meses   </t>
  </si>
  <si>
    <t xml:space="preserve">      </t>
  </si>
  <si>
    <t xml:space="preserve">   felm(formula = cantidad_ventas_month ~ ejecuciones_</t>
  </si>
  <si>
    <t xml:space="preserve">   felm(formula = valor_ventas_netas_month ~ ejecuciones_</t>
  </si>
  <si>
    <t xml:space="preserve">                    Estimate Std. Error t value Pr(&gt;|t|)  </t>
  </si>
  <si>
    <t xml:space="preserve">                      Estimate Std. Error t value Pr(&gt;|t|)</t>
  </si>
  <si>
    <t xml:space="preserve">                     Estimate Std. Error t value Pr(&gt;|t|)  </t>
  </si>
  <si>
    <t xml:space="preserve">                     Estimate Std. Error t value Pr(&gt;|t|)   </t>
  </si>
  <si>
    <t xml:space="preserve"> **</t>
  </si>
  <si>
    <t xml:space="preserve">                      Estimate Std. Error t value Pr(&gt;|t|)  </t>
  </si>
  <si>
    <t>e</t>
  </si>
  <si>
    <t>Ejecuciones 6 Meses</t>
  </si>
  <si>
    <t>Ejecuciones 12 Meses</t>
  </si>
  <si>
    <t>Ejecuciones 24 Meses</t>
  </si>
  <si>
    <t>Total de Personal</t>
  </si>
  <si>
    <t>Obreros Totales</t>
  </si>
  <si>
    <t>Empleados Totales</t>
  </si>
  <si>
    <t>Total de horas trabajadas</t>
  </si>
  <si>
    <t>Total de horas trabajadas por Obreros</t>
  </si>
  <si>
    <t>Total de horas trabajadas por Empleados</t>
  </si>
  <si>
    <t>Total de remuneraciones</t>
  </si>
  <si>
    <t>Total de salario percibido por obreros</t>
  </si>
  <si>
    <t xml:space="preserve">Total de salario percibido por empleados </t>
  </si>
  <si>
    <t>Cantidad de la Produccion</t>
  </si>
  <si>
    <t>Valor de la producción</t>
  </si>
  <si>
    <t>Cantidad de las Ventas</t>
  </si>
  <si>
    <t>Valor de las ventas netas</t>
  </si>
  <si>
    <t xml:space="preserve">Signif. codes:  0 ‘***’ 0.001 ‘**’ 0.01 ‘*’ 0.05 ‘+’ 0.1 ‘ ’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</si>
</sst>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right" vertical="top" wrapText="1"/>
    </xf>
    <xf numFmtId="0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9" xfId="0" applyNumberFormat="1" applyBorder="1"/>
    <xf numFmtId="0" fontId="0" fillId="0" borderId="20" xfId="0" applyNumberFormat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4" borderId="0" xfId="0" applyNumberFormat="1" applyFill="1"/>
    <xf numFmtId="11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30"/>
  <sheetViews>
    <sheetView tabSelected="1" topLeftCell="A10" workbookViewId="0">
      <selection activeCell="T20" sqref="T20"/>
    </sheetView>
  </sheetViews>
  <sheetFormatPr baseColWidth="10" defaultRowHeight="15" x14ac:dyDescent="0.25"/>
  <cols>
    <col min="1" max="1" width="56.140625" bestFit="1" customWidth="1"/>
    <col min="2" max="2" width="11.42578125" style="19"/>
    <col min="4" max="4" width="11.42578125" style="18"/>
    <col min="6" max="6" width="11.42578125" style="19"/>
    <col min="11" max="11" width="11.42578125" style="17"/>
    <col min="12" max="12" width="16.5703125" customWidth="1"/>
    <col min="13" max="14" width="11.85546875" bestFit="1" customWidth="1"/>
  </cols>
  <sheetData>
    <row r="2" spans="1:18" ht="15.75" thickBot="1" x14ac:dyDescent="0.3"/>
    <row r="3" spans="1:18" ht="15.75" thickBot="1" x14ac:dyDescent="0.3">
      <c r="L3" s="1"/>
      <c r="M3" s="2" t="s">
        <v>45</v>
      </c>
      <c r="N3" s="3"/>
      <c r="O3" s="2" t="s">
        <v>46</v>
      </c>
      <c r="P3" s="3"/>
      <c r="Q3" s="2" t="s">
        <v>47</v>
      </c>
      <c r="R3" s="3"/>
    </row>
    <row r="4" spans="1:18" x14ac:dyDescent="0.25">
      <c r="L4" s="4" t="s">
        <v>48</v>
      </c>
      <c r="M4" s="11" t="str">
        <f>CONCATENATE(D9,K9)</f>
        <v>0.007758</v>
      </c>
      <c r="N4" s="12"/>
      <c r="O4" s="11" t="str">
        <f>CONCATENATE($D152,$K152)</f>
        <v>0.00303</v>
      </c>
      <c r="P4" s="12"/>
      <c r="Q4" s="11" t="str">
        <f>CONCATENATE($D295,$K295)</f>
        <v>0.005339 *</v>
      </c>
      <c r="R4" s="12"/>
    </row>
    <row r="5" spans="1:18" x14ac:dyDescent="0.25">
      <c r="A5" t="s">
        <v>0</v>
      </c>
      <c r="L5" s="5"/>
      <c r="M5" s="13" t="str">
        <f>CONCATENATE( "( ", F9, " )" )</f>
        <v>( 0.00517 )</v>
      </c>
      <c r="N5" s="14"/>
      <c r="O5" s="13" t="str">
        <f>CONCATENATE("( ",$F152," )")</f>
        <v>( 0.002968 )</v>
      </c>
      <c r="P5" s="14"/>
      <c r="Q5" s="13" t="str">
        <f>CONCATENATE("( ",$F295," )")</f>
        <v>( 0.002329 )</v>
      </c>
      <c r="R5" s="14"/>
    </row>
    <row r="6" spans="1:18" ht="15.75" thickBot="1" x14ac:dyDescent="0.3">
      <c r="A6" t="s">
        <v>1</v>
      </c>
      <c r="B6" s="19">
        <v>6</v>
      </c>
      <c r="C6" t="s">
        <v>2</v>
      </c>
      <c r="D6" s="18" t="s">
        <v>3</v>
      </c>
      <c r="L6" s="6"/>
      <c r="M6" s="15" t="str">
        <f>CONCATENATE("DF: ", $B$10)</f>
        <v>DF: 93628</v>
      </c>
      <c r="N6" s="16" t="str">
        <f>CONCATENATE("R2: ", B11)</f>
        <v>R2: 0.9862</v>
      </c>
      <c r="O6" s="15" t="str">
        <f>CONCATENATE("DF: ", $B$153)</f>
        <v>DF: 82490</v>
      </c>
      <c r="P6" s="16" t="str">
        <f>CONCATENATE("R2: ", $B11)</f>
        <v>R2: 0.9862</v>
      </c>
      <c r="Q6" s="15" t="str">
        <f>CONCATENATE("DF: ", $B$296)</f>
        <v>DF: 55668</v>
      </c>
      <c r="R6" s="16" t="str">
        <f>CONCATENATE("R2: ", $B11)</f>
        <v>R2: 0.9862</v>
      </c>
    </row>
    <row r="7" spans="1:18" ht="15" customHeight="1" x14ac:dyDescent="0.25">
      <c r="A7" t="s">
        <v>4</v>
      </c>
      <c r="L7" s="7" t="s">
        <v>49</v>
      </c>
      <c r="M7" s="11" t="str">
        <f>CONCATENATE(D20,K20)</f>
        <v>0.00951 *</v>
      </c>
      <c r="N7" s="12"/>
      <c r="O7" s="11" t="str">
        <f>CONCATENATE(D163,K163)</f>
        <v>0.004152 .</v>
      </c>
      <c r="P7" s="12"/>
      <c r="Q7" s="11" t="str">
        <f>CONCATENATE($D306,$K306)</f>
        <v>0.005813 **</v>
      </c>
      <c r="R7" s="12"/>
    </row>
    <row r="8" spans="1:18" x14ac:dyDescent="0.25">
      <c r="A8" t="s">
        <v>5</v>
      </c>
      <c r="L8" s="7"/>
      <c r="M8" s="13" t="str">
        <f>CONCATENATE( "(", F20, ")" )</f>
        <v>(0.004334)</v>
      </c>
      <c r="N8" s="14"/>
      <c r="O8" s="13" t="str">
        <f>CONCATENATE("( ",$F163," )")</f>
        <v>( 0.002491 )</v>
      </c>
      <c r="P8" s="14"/>
      <c r="Q8" s="13" t="str">
        <f>CONCATENATE("( ",$F306," )")</f>
        <v>( 0.00205 )</v>
      </c>
      <c r="R8" s="14"/>
    </row>
    <row r="9" spans="1:18" ht="15.75" thickBot="1" x14ac:dyDescent="0.3">
      <c r="A9" t="s">
        <v>6</v>
      </c>
      <c r="B9" s="19">
        <v>6</v>
      </c>
      <c r="C9" t="s">
        <v>7</v>
      </c>
      <c r="D9" s="18">
        <v>7.7580000000000001E-3</v>
      </c>
      <c r="E9" t="s">
        <v>8</v>
      </c>
      <c r="F9" s="19">
        <v>5.1700000000000001E-3</v>
      </c>
      <c r="G9" t="s">
        <v>8</v>
      </c>
      <c r="H9">
        <v>1.5009999999999999</v>
      </c>
      <c r="I9" t="s">
        <v>9</v>
      </c>
      <c r="J9">
        <v>0.13300000000000001</v>
      </c>
      <c r="L9" s="7"/>
      <c r="M9" s="15" t="str">
        <f>CONCATENATE("DF: ", $B$10)</f>
        <v>DF: 93628</v>
      </c>
      <c r="N9" s="16" t="str">
        <f>CONCATENATE("R2: ", B22)</f>
        <v>R2: 0.9776</v>
      </c>
      <c r="O9" s="15" t="str">
        <f>CONCATENATE("DF: ", $B$153)</f>
        <v>DF: 82490</v>
      </c>
      <c r="P9" s="16" t="str">
        <f>CONCATENATE("R2: ", $B165)</f>
        <v>R2: 0.9801</v>
      </c>
      <c r="Q9" s="15" t="str">
        <f>CONCATENATE("DF: ", $B$296)</f>
        <v>DF: 55668</v>
      </c>
      <c r="R9" s="16" t="str">
        <f>CONCATENATE("R2: ", $B308)</f>
        <v>R2: 0.9837</v>
      </c>
    </row>
    <row r="10" spans="1:18" ht="15" customHeight="1" x14ac:dyDescent="0.25">
      <c r="A10" t="s">
        <v>10</v>
      </c>
      <c r="B10" s="19">
        <v>93628</v>
      </c>
      <c r="C10" t="s">
        <v>11</v>
      </c>
      <c r="L10" s="8" t="s">
        <v>50</v>
      </c>
      <c r="M10" s="11" t="str">
        <f>CONCATENATE(D31,K31)</f>
        <v>0.001752</v>
      </c>
      <c r="N10" s="12"/>
      <c r="O10" s="11" t="str">
        <f>CONCATENATE($F174,$K174)</f>
        <v>0.00125</v>
      </c>
      <c r="P10" s="12"/>
      <c r="Q10" s="11" t="str">
        <f>CONCATENATE($D317,$K317)</f>
        <v>0.0004743</v>
      </c>
      <c r="R10" s="12"/>
    </row>
    <row r="11" spans="1:18" x14ac:dyDescent="0.25">
      <c r="A11" t="s">
        <v>12</v>
      </c>
      <c r="B11" s="19">
        <v>0.98619999999999997</v>
      </c>
      <c r="C11" t="s">
        <v>13</v>
      </c>
      <c r="L11" s="7"/>
      <c r="M11" s="13" t="str">
        <f>CONCATENATE( "( ", F31, " )" )</f>
        <v>( 0.002162 )</v>
      </c>
      <c r="N11" s="14"/>
      <c r="O11" s="13" t="str">
        <f>CONCATENATE("( ",$F174," )")</f>
        <v>( 0.00125 )</v>
      </c>
      <c r="P11" s="14"/>
      <c r="Q11" s="13" t="str">
        <f>CONCATENATE("( ",$F317," )")</f>
        <v>( 0.0008693 )</v>
      </c>
      <c r="R11" s="14"/>
    </row>
    <row r="12" spans="1:18" ht="15.75" thickBot="1" x14ac:dyDescent="0.3">
      <c r="A12" t="s">
        <v>12</v>
      </c>
      <c r="B12" s="19">
        <v>2.7150000000000001E-2</v>
      </c>
      <c r="C12" t="s">
        <v>13</v>
      </c>
      <c r="L12" s="9"/>
      <c r="M12" s="15" t="str">
        <f>CONCATENATE("DF: ", $B$10)</f>
        <v>DF: 93628</v>
      </c>
      <c r="N12" s="16" t="str">
        <f>CONCATENATE("R2: ", B33)</f>
        <v>R2: 0.9896</v>
      </c>
      <c r="O12" s="15" t="str">
        <f>CONCATENATE("DF: ", $B$153)</f>
        <v>DF: 82490</v>
      </c>
      <c r="P12" s="16" t="str">
        <f>CONCATENATE("R2: ", $B176)</f>
        <v>R2: 0.9908</v>
      </c>
      <c r="Q12" s="15" t="str">
        <f>CONCATENATE("DF: ", $B$296)</f>
        <v>DF: 55668</v>
      </c>
      <c r="R12" s="16" t="str">
        <f>CONCATENATE("R2: ", $B319)</f>
        <v>R2: 0.9947</v>
      </c>
    </row>
    <row r="13" spans="1:18" x14ac:dyDescent="0.25">
      <c r="L13" s="7" t="s">
        <v>51</v>
      </c>
      <c r="M13" s="11" t="str">
        <f>CONCATENATE(D42,K42)</f>
        <v>0.001958</v>
      </c>
      <c r="N13" s="12"/>
      <c r="O13" s="11" t="str">
        <f>CONCATENATE($D185,$K185)</f>
        <v>0.0001581</v>
      </c>
      <c r="P13" s="12"/>
      <c r="Q13" s="11" t="str">
        <f>CONCATENATE($D328,$K328)</f>
        <v>0.0012794 .</v>
      </c>
      <c r="R13" s="12"/>
    </row>
    <row r="14" spans="1:18" x14ac:dyDescent="0.25">
      <c r="L14" s="7"/>
      <c r="M14" s="13" t="str">
        <f>CONCATENATE( "(", F42, ")" )</f>
        <v>(0.001399)</v>
      </c>
      <c r="N14" s="14"/>
      <c r="O14" s="13" t="str">
        <f>CONCATENATE("( ",$F185," )")</f>
        <v>( 0.0008141 )</v>
      </c>
      <c r="P14" s="14"/>
      <c r="Q14" s="13" t="str">
        <f>CONCATENATE("( ",$F328," )")</f>
        <v>( 0.0006811 )</v>
      </c>
      <c r="R14" s="14"/>
    </row>
    <row r="15" spans="1:18" ht="15.75" thickBot="1" x14ac:dyDescent="0.3">
      <c r="L15" s="7"/>
      <c r="M15" s="15" t="str">
        <f>CONCATENATE("DF: ", $B$10)</f>
        <v>DF: 93628</v>
      </c>
      <c r="N15" s="16" t="str">
        <f>CONCATENATE("R2: ", B44)</f>
        <v>R2: 0.9747</v>
      </c>
      <c r="O15" s="15" t="str">
        <f>CONCATENATE("DF: ", $B$153)</f>
        <v>DF: 82490</v>
      </c>
      <c r="P15" s="16" t="str">
        <f>CONCATENATE("R2: ", $B187)</f>
        <v>R2: 0.9769</v>
      </c>
      <c r="Q15" s="15" t="str">
        <f>CONCATENATE("DF: ", $B$296)</f>
        <v>DF: 55668</v>
      </c>
      <c r="R15" s="16" t="str">
        <f>CONCATENATE("R2: ", $B330)</f>
        <v>R2: 0.9804</v>
      </c>
    </row>
    <row r="16" spans="1:18" ht="15" customHeight="1" x14ac:dyDescent="0.25">
      <c r="A16" t="s">
        <v>0</v>
      </c>
      <c r="L16" s="8" t="s">
        <v>52</v>
      </c>
      <c r="M16" s="11" t="str">
        <f>CONCATENATE(D53,K53)</f>
        <v>0.002309 *</v>
      </c>
      <c r="N16" s="12"/>
      <c r="O16" s="11" t="str">
        <f>CONCATENATE($D196,$K196)</f>
        <v>0.000578</v>
      </c>
      <c r="P16" s="12"/>
      <c r="Q16" s="11" t="str">
        <f>CONCATENATE($D339,$K339)</f>
        <v>0.0012221 *</v>
      </c>
      <c r="R16" s="12"/>
    </row>
    <row r="17" spans="1:20" x14ac:dyDescent="0.25">
      <c r="A17" t="s">
        <v>14</v>
      </c>
      <c r="B17" s="19">
        <v>6</v>
      </c>
      <c r="C17" t="s">
        <v>2</v>
      </c>
      <c r="D17" s="18" t="s">
        <v>3</v>
      </c>
      <c r="L17" s="7"/>
      <c r="M17" s="13" t="str">
        <f>CONCATENATE( "( ", F53, " )" )</f>
        <v>( 0.001106 )</v>
      </c>
      <c r="N17" s="14"/>
      <c r="O17" s="13" t="str">
        <f>CONCATENATE("( ",$F196," )")</f>
        <v>( 0.000643 )</v>
      </c>
      <c r="P17" s="14"/>
      <c r="Q17" s="13" t="str">
        <f>CONCATENATE("( ",$F339," )")</f>
        <v>( 0.0005518 )</v>
      </c>
      <c r="R17" s="14"/>
    </row>
    <row r="18" spans="1:20" ht="15.75" thickBot="1" x14ac:dyDescent="0.3">
      <c r="A18" t="s">
        <v>4</v>
      </c>
      <c r="L18" s="9"/>
      <c r="M18" s="15" t="str">
        <f>CONCATENATE("DF: ", $B$10)</f>
        <v>DF: 93628</v>
      </c>
      <c r="N18" s="16" t="str">
        <f>CONCATENATE("R2: ", B55)</f>
        <v>R2: 0.9604</v>
      </c>
      <c r="O18" s="15" t="str">
        <f>CONCATENATE("DF: ", $B$153)</f>
        <v>DF: 82490</v>
      </c>
      <c r="P18" s="16" t="str">
        <f>CONCATENATE("R2: ", $B198)</f>
        <v>R2: 0.9637</v>
      </c>
      <c r="Q18" s="15" t="str">
        <f>CONCATENATE("DF: ", $B$296)</f>
        <v>DF: 55668</v>
      </c>
      <c r="R18" s="16" t="str">
        <f>CONCATENATE("R2: ", $B341)</f>
        <v>R2: 0.9675</v>
      </c>
    </row>
    <row r="19" spans="1:20" ht="15" customHeight="1" x14ac:dyDescent="0.25">
      <c r="A19" t="s">
        <v>15</v>
      </c>
      <c r="L19" s="7" t="s">
        <v>53</v>
      </c>
      <c r="M19" s="11" t="str">
        <f>CONCATENATE(D64,K64)</f>
        <v>0.0003502</v>
      </c>
      <c r="N19" s="12"/>
      <c r="O19" s="11" t="str">
        <f>CONCATENATE($D207,$K207)</f>
        <v>0.0004199</v>
      </c>
      <c r="P19" s="12"/>
      <c r="Q19" s="11" t="str">
        <f>CONCATENATE($D350,$K350)</f>
        <v xml:space="preserve">0.00005731    </v>
      </c>
      <c r="R19" s="12"/>
    </row>
    <row r="20" spans="1:20" x14ac:dyDescent="0.25">
      <c r="A20" t="s">
        <v>6</v>
      </c>
      <c r="B20" s="19">
        <v>6</v>
      </c>
      <c r="C20" t="s">
        <v>7</v>
      </c>
      <c r="D20" s="18">
        <v>9.5099999999999994E-3</v>
      </c>
      <c r="E20" t="s">
        <v>8</v>
      </c>
      <c r="F20" s="19">
        <v>4.3340000000000002E-3</v>
      </c>
      <c r="G20" t="s">
        <v>8</v>
      </c>
      <c r="H20">
        <v>2.194</v>
      </c>
      <c r="I20" t="s">
        <v>8</v>
      </c>
      <c r="J20">
        <v>2.8199999999999999E-2</v>
      </c>
      <c r="K20" s="17" t="s">
        <v>16</v>
      </c>
      <c r="L20" s="7"/>
      <c r="M20" s="13" t="str">
        <f>CONCATENATE( "(", F64, ")" )</f>
        <v>(0.0005935)</v>
      </c>
      <c r="N20" s="14"/>
      <c r="O20" s="13" t="str">
        <f>CONCATENATE("( ",$F207," )")</f>
        <v>( 0.0003475 )</v>
      </c>
      <c r="P20" s="14"/>
      <c r="Q20" s="13" t="str">
        <f>CONCATENATE("( ",$F350," )")</f>
        <v>( 0.0002704 )</v>
      </c>
      <c r="R20" s="14"/>
      <c r="T20" s="22"/>
    </row>
    <row r="21" spans="1:20" ht="15.75" thickBot="1" x14ac:dyDescent="0.3">
      <c r="A21" t="s">
        <v>10</v>
      </c>
      <c r="B21" s="19">
        <v>93628</v>
      </c>
      <c r="C21" t="s">
        <v>11</v>
      </c>
      <c r="L21" s="7"/>
      <c r="M21" s="15" t="str">
        <f>CONCATENATE("DF: ", $B$10)</f>
        <v>DF: 93628</v>
      </c>
      <c r="N21" s="16" t="str">
        <f>CONCATENATE("R2: ", B66)</f>
        <v>R2: 0.9836</v>
      </c>
      <c r="O21" s="15" t="str">
        <f>CONCATENATE("DF: ", $B$153)</f>
        <v>DF: 82490</v>
      </c>
      <c r="P21" s="16" t="str">
        <f>CONCATENATE("R2: ", $B209)</f>
        <v>R2: 0.985</v>
      </c>
      <c r="Q21" s="15" t="str">
        <f>CONCATENATE("DF: ", $B$296)</f>
        <v>DF: 55668</v>
      </c>
      <c r="R21" s="16" t="str">
        <f>CONCATENATE("R2: ", $B352)</f>
        <v>R2: 0.9891</v>
      </c>
    </row>
    <row r="22" spans="1:20" ht="15" customHeight="1" x14ac:dyDescent="0.25">
      <c r="A22" t="s">
        <v>12</v>
      </c>
      <c r="B22" s="19">
        <v>0.97760000000000002</v>
      </c>
      <c r="C22" t="s">
        <v>13</v>
      </c>
      <c r="L22" s="8" t="s">
        <v>54</v>
      </c>
      <c r="M22" s="11" t="str">
        <f>CONCATENATE(D75,K75)</f>
        <v>0.1634</v>
      </c>
      <c r="N22" s="12"/>
      <c r="O22" s="11" t="str">
        <f>CONCATENATE($D218,$K218)</f>
        <v>0.118</v>
      </c>
      <c r="P22" s="12"/>
      <c r="Q22" s="11" t="str">
        <f>CONCATENATE($D361,$K361)</f>
        <v>0.1389</v>
      </c>
      <c r="R22" s="12"/>
    </row>
    <row r="23" spans="1:20" x14ac:dyDescent="0.25">
      <c r="A23" t="s">
        <v>12</v>
      </c>
      <c r="B23" s="19">
        <v>2.7119999999999998E-2</v>
      </c>
      <c r="C23" t="s">
        <v>13</v>
      </c>
      <c r="L23" s="7"/>
      <c r="M23" s="13" t="str">
        <f>CONCATENATE( "( ", F75, " )" )</f>
        <v>( 0.2657 )</v>
      </c>
      <c r="N23" s="14"/>
      <c r="O23" s="13" t="str">
        <f>CONCATENATE("( ",$F218," )")</f>
        <v>( 0.1658 )</v>
      </c>
      <c r="P23" s="14"/>
      <c r="Q23" s="13" t="str">
        <f>CONCATENATE("( ",$F361," )")</f>
        <v>( 0.1515 )</v>
      </c>
      <c r="R23" s="14"/>
    </row>
    <row r="24" spans="1:20" ht="15.75" thickBot="1" x14ac:dyDescent="0.3">
      <c r="L24" s="7"/>
      <c r="M24" s="15" t="str">
        <f>CONCATENATE("DF: ", $B$10)</f>
        <v>DF: 93628</v>
      </c>
      <c r="N24" s="16" t="str">
        <f>CONCATENATE("R2: ", B77)</f>
        <v>R2: 0.9306</v>
      </c>
      <c r="O24" s="15" t="str">
        <f>CONCATENATE("DF: ", $B$153)</f>
        <v>DF: 82490</v>
      </c>
      <c r="P24" s="16" t="str">
        <f>CONCATENATE("R2: ", $B220)</f>
        <v>R2: 0.9309</v>
      </c>
      <c r="Q24" s="15" t="str">
        <f>CONCATENATE("DF: ", $B$296)</f>
        <v>DF: 55668</v>
      </c>
      <c r="R24" s="16" t="str">
        <f>CONCATENATE("R2: ", $B363)</f>
        <v>R2: 0.9343</v>
      </c>
    </row>
    <row r="25" spans="1:20" x14ac:dyDescent="0.25">
      <c r="L25" s="8" t="s">
        <v>55</v>
      </c>
      <c r="M25" s="11" t="str">
        <f>CONCATENATE(D86,K86)</f>
        <v>0.09691</v>
      </c>
      <c r="N25" s="12"/>
      <c r="O25" s="11" t="str">
        <f>CONCATENATE($D229,$K229)</f>
        <v>0.0487</v>
      </c>
      <c r="P25" s="12"/>
      <c r="Q25" s="11" t="str">
        <f>CONCATENATE($D372,$K372)</f>
        <v>0.061</v>
      </c>
      <c r="R25" s="12"/>
    </row>
    <row r="26" spans="1:20" x14ac:dyDescent="0.25">
      <c r="L26" s="7"/>
      <c r="M26" s="13" t="str">
        <f>CONCATENATE( "(", F86, ")" )</f>
        <v>(0.12241)</v>
      </c>
      <c r="N26" s="14"/>
      <c r="O26" s="13" t="str">
        <f>CONCATENATE("( ",$F229," )")</f>
        <v>( 0.07695 )</v>
      </c>
      <c r="P26" s="14"/>
      <c r="Q26" s="13" t="str">
        <f>CONCATENATE("( ",$F372," )")</f>
        <v>( 0.06783 )</v>
      </c>
      <c r="R26" s="14"/>
    </row>
    <row r="27" spans="1:20" ht="15.75" thickBot="1" x14ac:dyDescent="0.3">
      <c r="A27" t="s">
        <v>0</v>
      </c>
      <c r="L27" s="9"/>
      <c r="M27" s="15" t="str">
        <f>CONCATENATE("DF: ", $B$10)</f>
        <v>DF: 93628</v>
      </c>
      <c r="N27" s="16" t="str">
        <f>CONCATENATE("R2: ", B88)</f>
        <v>R2: 0.8564</v>
      </c>
      <c r="O27" s="15" t="str">
        <f>CONCATENATE("DF: ", $B$153)</f>
        <v>DF: 82490</v>
      </c>
      <c r="P27" s="16" t="str">
        <f>CONCATENATE("R2: ", $B231)</f>
        <v>R2: 0.8568</v>
      </c>
      <c r="Q27" s="15" t="str">
        <f>CONCATENATE("DF: ", $B$296)</f>
        <v>DF: 55668</v>
      </c>
      <c r="R27" s="16" t="str">
        <f>CONCATENATE("R2: ", $B374)</f>
        <v>R2: 0.868</v>
      </c>
    </row>
    <row r="28" spans="1:20" ht="15" customHeight="1" x14ac:dyDescent="0.25">
      <c r="A28" t="s">
        <v>17</v>
      </c>
      <c r="B28" s="19">
        <v>6</v>
      </c>
      <c r="C28" t="s">
        <v>18</v>
      </c>
      <c r="D28" s="18" t="s">
        <v>3</v>
      </c>
      <c r="L28" s="8" t="s">
        <v>56</v>
      </c>
      <c r="M28" s="11" t="str">
        <f>CONCATENATE(D97,K97)</f>
        <v>0.256 .</v>
      </c>
      <c r="N28" s="12"/>
      <c r="O28" s="11" t="str">
        <f>CONCATENATE($D240,$K240)</f>
        <v>0.14639 .</v>
      </c>
      <c r="P28" s="12"/>
      <c r="Q28" s="11" t="str">
        <f>CONCATENATE($D383,$K383)</f>
        <v>0.07658</v>
      </c>
      <c r="R28" s="12"/>
    </row>
    <row r="29" spans="1:20" x14ac:dyDescent="0.25">
      <c r="A29" t="s">
        <v>4</v>
      </c>
      <c r="L29" s="7"/>
      <c r="M29" s="13" t="str">
        <f>CONCATENATE( "( ", F97, " )" )</f>
        <v>( 0.1401 )</v>
      </c>
      <c r="N29" s="14"/>
      <c r="O29" s="13" t="str">
        <f>CONCATENATE("( ",$F240," )")</f>
        <v>( 0.08855 )</v>
      </c>
      <c r="P29" s="14"/>
      <c r="Q29" s="13" t="str">
        <f>CONCATENATE("( ",$F383," )")</f>
        <v>( 0.0816 )</v>
      </c>
      <c r="R29" s="14"/>
    </row>
    <row r="30" spans="1:20" ht="15.75" thickBot="1" x14ac:dyDescent="0.3">
      <c r="A30" t="s">
        <v>19</v>
      </c>
      <c r="L30" s="9"/>
      <c r="M30" s="15" t="str">
        <f>CONCATENATE("DF: ", $B$10)</f>
        <v>DF: 93628</v>
      </c>
      <c r="N30" s="16" t="str">
        <f>CONCATENATE("R2: ", B99)</f>
        <v>R2: 0.8798</v>
      </c>
      <c r="O30" s="15" t="str">
        <f>CONCATENATE("DF: ", $B$153)</f>
        <v>DF: 82490</v>
      </c>
      <c r="P30" s="16" t="str">
        <f>CONCATENATE("R2: ", $B242)</f>
        <v>R2: 0.8781</v>
      </c>
      <c r="Q30" s="15" t="str">
        <f>CONCATENATE("DF: ", $B$296)</f>
        <v>DF: 55668</v>
      </c>
      <c r="R30" s="16" t="str">
        <f>CONCATENATE("R2: ", $B385)</f>
        <v>R2: 0.8833</v>
      </c>
    </row>
    <row r="31" spans="1:20" ht="15" customHeight="1" x14ac:dyDescent="0.25">
      <c r="A31" t="s">
        <v>6</v>
      </c>
      <c r="B31" s="19">
        <v>6</v>
      </c>
      <c r="C31" t="s">
        <v>7</v>
      </c>
      <c r="D31" s="18">
        <v>1.7520000000000001E-3</v>
      </c>
      <c r="E31" t="s">
        <v>8</v>
      </c>
      <c r="F31" s="19">
        <v>2.1619999999999999E-3</v>
      </c>
      <c r="G31" t="s">
        <v>8</v>
      </c>
      <c r="H31">
        <v>0.81</v>
      </c>
      <c r="I31" t="s">
        <v>9</v>
      </c>
      <c r="J31">
        <v>0.41799999999999998</v>
      </c>
      <c r="L31" s="7" t="s">
        <v>57</v>
      </c>
      <c r="M31" s="11" t="str">
        <f>CONCATENATE(D108,K108)</f>
        <v>8.144</v>
      </c>
      <c r="N31" s="12"/>
      <c r="O31" s="11" t="str">
        <f>CONCATENATE($D251,$K251)</f>
        <v>3.482</v>
      </c>
      <c r="P31" s="12"/>
      <c r="Q31" s="11" t="str">
        <f>CONCATENATE($D394,$K394)</f>
        <v>5.295</v>
      </c>
      <c r="R31" s="12"/>
    </row>
    <row r="32" spans="1:20" x14ac:dyDescent="0.25">
      <c r="A32" t="s">
        <v>10</v>
      </c>
      <c r="B32" s="19">
        <v>93628</v>
      </c>
      <c r="C32" t="s">
        <v>11</v>
      </c>
      <c r="L32" s="7"/>
      <c r="M32" s="13" t="str">
        <f>CONCATENATE( "( ", F108, " )" )</f>
        <v>( 20.831 )</v>
      </c>
      <c r="N32" s="14"/>
      <c r="O32" s="13" t="str">
        <f>CONCATENATE("( ",$F251," )")</f>
        <v>( 11.807 )</v>
      </c>
      <c r="P32" s="14"/>
      <c r="Q32" s="13" t="str">
        <f>CONCATENATE("( ",$F394," )")</f>
        <v>( 9.223 )</v>
      </c>
      <c r="R32" s="14"/>
    </row>
    <row r="33" spans="1:18" ht="15.75" thickBot="1" x14ac:dyDescent="0.3">
      <c r="A33" t="s">
        <v>12</v>
      </c>
      <c r="B33" s="19">
        <v>0.98960000000000004</v>
      </c>
      <c r="C33" t="s">
        <v>13</v>
      </c>
      <c r="L33" s="9"/>
      <c r="M33" s="15" t="str">
        <f>CONCATENATE("DF: ", $B$120)</f>
        <v>DF: 93569</v>
      </c>
      <c r="N33" s="16" t="str">
        <f>CONCATENATE("R2: ", B110)</f>
        <v>R2: 0.9182</v>
      </c>
      <c r="O33" s="15" t="str">
        <f>CONCATENATE("DF: ", $B$263)</f>
        <v>DF: 82456</v>
      </c>
      <c r="P33" s="16" t="str">
        <f>CONCATENATE("R2: ", $B253)</f>
        <v>R2: 0.9237</v>
      </c>
      <c r="Q33" s="15" t="str">
        <f>CONCATENATE("DF: ", $B$395)</f>
        <v>DF: 55644</v>
      </c>
      <c r="R33" s="16" t="str">
        <f>CONCATENATE("R2: ", $B396)</f>
        <v>R2: 0.9376</v>
      </c>
    </row>
    <row r="34" spans="1:18" ht="15" customHeight="1" x14ac:dyDescent="0.25">
      <c r="A34" t="s">
        <v>12</v>
      </c>
      <c r="B34" s="19">
        <v>2.716E-2</v>
      </c>
      <c r="C34" t="s">
        <v>13</v>
      </c>
      <c r="L34" s="7" t="s">
        <v>58</v>
      </c>
      <c r="M34" s="11" t="str">
        <f>CONCATENATE(D119,K119)</f>
        <v>6.583</v>
      </c>
      <c r="N34" s="12"/>
      <c r="O34" s="11" t="str">
        <f>CONCATENATE($D262,$K262)</f>
        <v>3.683</v>
      </c>
      <c r="P34" s="12"/>
      <c r="Q34" s="11" t="str">
        <f>CONCATENATE($D405,$K405)</f>
        <v>3.023</v>
      </c>
      <c r="R34" s="12"/>
    </row>
    <row r="35" spans="1:18" x14ac:dyDescent="0.25">
      <c r="L35" s="7"/>
      <c r="M35" s="13" t="str">
        <f>CONCATENATE( "( ", F119, " )" )</f>
        <v>( 5.492 )</v>
      </c>
      <c r="N35" s="14"/>
      <c r="O35" s="13" t="str">
        <f>CONCATENATE("( ",$F262," )")</f>
        <v>( 3.408 )</v>
      </c>
      <c r="P35" s="14"/>
      <c r="Q35" s="13" t="str">
        <f>CONCATENATE("( ",$F405," )")</f>
        <v>( 3.317 )</v>
      </c>
      <c r="R35" s="14"/>
    </row>
    <row r="36" spans="1:18" ht="15.75" thickBot="1" x14ac:dyDescent="0.3">
      <c r="L36" s="9"/>
      <c r="M36" s="15" t="str">
        <f>CONCATENATE("DF: ", $B$120)</f>
        <v>DF: 93569</v>
      </c>
      <c r="N36" s="16" t="str">
        <f>CONCATENATE("R2: ", B121)</f>
        <v>R2: 0.9565</v>
      </c>
      <c r="O36" s="15" t="str">
        <f>CONCATENATE("DF: ", $B$263)</f>
        <v>DF: 82456</v>
      </c>
      <c r="P36" s="16" t="str">
        <f>CONCATENATE("R2: ", $B264)</f>
        <v>R2: 0.9564</v>
      </c>
      <c r="Q36" s="15" t="str">
        <f>CONCATENATE("DF: ", $B$395)</f>
        <v>DF: 55644</v>
      </c>
      <c r="R36" s="16" t="str">
        <f>CONCATENATE("R2: ", $B407)</f>
        <v>R2: 0.954</v>
      </c>
    </row>
    <row r="37" spans="1:18" x14ac:dyDescent="0.25">
      <c r="L37" s="7" t="s">
        <v>59</v>
      </c>
      <c r="M37" s="11" t="str">
        <f>CONCATENATE(D130,K50)</f>
        <v>9.727</v>
      </c>
      <c r="N37" s="12"/>
      <c r="O37" s="11" t="str">
        <f>CONCATENATE($D273,$K273)</f>
        <v>3.462</v>
      </c>
      <c r="P37" s="12"/>
      <c r="Q37" s="11" t="str">
        <f>CONCATENATE($F416,$K416)</f>
        <v>9.179</v>
      </c>
      <c r="R37" s="12"/>
    </row>
    <row r="38" spans="1:18" x14ac:dyDescent="0.25">
      <c r="A38" t="s">
        <v>0</v>
      </c>
      <c r="L38" s="7"/>
      <c r="M38" s="13" t="str">
        <f>CONCATENATE( "( ", F130, " )" )</f>
        <v>( 20.708 )</v>
      </c>
      <c r="N38" s="14"/>
      <c r="O38" s="13" t="str">
        <f>CONCATENATE("( ",$F273," )")</f>
        <v>( 11.744 )</v>
      </c>
      <c r="P38" s="14"/>
      <c r="Q38" s="13" t="str">
        <f>CONCATENATE("( ",$F416," )")</f>
        <v>( 9.179 )</v>
      </c>
      <c r="R38" s="14"/>
    </row>
    <row r="39" spans="1:18" ht="15.75" thickBot="1" x14ac:dyDescent="0.3">
      <c r="A39" t="s">
        <v>20</v>
      </c>
      <c r="B39" s="19">
        <v>6</v>
      </c>
      <c r="C39" t="s">
        <v>18</v>
      </c>
      <c r="D39" s="18" t="s">
        <v>3</v>
      </c>
      <c r="L39" s="9"/>
      <c r="M39" s="15" t="str">
        <f>CONCATENATE("DF: ", $B$120)</f>
        <v>DF: 93569</v>
      </c>
      <c r="N39" s="16" t="str">
        <f>CONCATENATE("R2: ", B132)</f>
        <v>R2: 0.9189</v>
      </c>
      <c r="O39" s="15" t="str">
        <f>CONCATENATE("DF: ", $B$263)</f>
        <v>DF: 82456</v>
      </c>
      <c r="P39" s="16" t="str">
        <f>CONCATENATE("R2: ", $B275)</f>
        <v>R2: 0.9244</v>
      </c>
      <c r="Q39" s="15" t="str">
        <f>CONCATENATE("DF: ", $B$395)</f>
        <v>DF: 55644</v>
      </c>
      <c r="R39" s="16" t="str">
        <f>CONCATENATE("R2: ", $B418)</f>
        <v>R2: 0.9382</v>
      </c>
    </row>
    <row r="40" spans="1:18" ht="15" customHeight="1" x14ac:dyDescent="0.25">
      <c r="A40" t="s">
        <v>4</v>
      </c>
      <c r="L40" s="7" t="s">
        <v>60</v>
      </c>
      <c r="M40" s="11" t="str">
        <f>CONCATENATE(D141,K5141)</f>
        <v>7.125</v>
      </c>
      <c r="N40" s="12"/>
      <c r="O40" s="11" t="str">
        <f>CONCATENATE($D284,$K284)</f>
        <v>3.841</v>
      </c>
      <c r="P40" s="12"/>
      <c r="Q40" s="11" t="str">
        <f>CONCATENATE($D427,$K427)</f>
        <v>3.251</v>
      </c>
      <c r="R40" s="12"/>
    </row>
    <row r="41" spans="1:18" x14ac:dyDescent="0.25">
      <c r="A41" t="s">
        <v>5</v>
      </c>
      <c r="L41" s="7"/>
      <c r="M41" s="13" t="str">
        <f>CONCATENATE( "( ", F53, " )" )</f>
        <v>( 0.001106 )</v>
      </c>
      <c r="N41" s="14"/>
      <c r="O41" s="13" t="str">
        <f>CONCATENATE("( ",$F284," )")</f>
        <v>( 3.428 )</v>
      </c>
      <c r="P41" s="14"/>
      <c r="Q41" s="13" t="str">
        <f>CONCATENATE("( ",$F427," )")</f>
        <v>( 3.335 )</v>
      </c>
      <c r="R41" s="14"/>
    </row>
    <row r="42" spans="1:18" ht="15.75" thickBot="1" x14ac:dyDescent="0.3">
      <c r="A42" t="s">
        <v>6</v>
      </c>
      <c r="B42" s="19">
        <v>6</v>
      </c>
      <c r="C42" t="s">
        <v>7</v>
      </c>
      <c r="D42" s="18">
        <v>1.9580000000000001E-3</v>
      </c>
      <c r="E42" t="s">
        <v>8</v>
      </c>
      <c r="F42" s="19">
        <v>1.3990000000000001E-3</v>
      </c>
      <c r="G42" t="s">
        <v>21</v>
      </c>
      <c r="H42">
        <v>1.4</v>
      </c>
      <c r="I42" t="s">
        <v>9</v>
      </c>
      <c r="J42">
        <v>0.16200000000000001</v>
      </c>
      <c r="L42" s="9"/>
      <c r="M42" s="15" t="str">
        <f>CONCATENATE("DF: ", $B$120)</f>
        <v>DF: 93569</v>
      </c>
      <c r="N42" s="16" t="str">
        <f>CONCATENATE("R2: ", B143)</f>
        <v>R2: 0.9559</v>
      </c>
      <c r="O42" s="15" t="str">
        <f>CONCATENATE("DF: ", $B$263)</f>
        <v>DF: 82456</v>
      </c>
      <c r="P42" s="16" t="str">
        <f>CONCATENATE("R2: ", $B286)</f>
        <v>R2: 0.9561</v>
      </c>
      <c r="Q42" s="15" t="str">
        <f>CONCATENATE("DF: ", $B$395)</f>
        <v>DF: 55644</v>
      </c>
      <c r="R42" s="16" t="str">
        <f>CONCATENATE("R2: ", $B429)</f>
        <v>R2: 0.9535</v>
      </c>
    </row>
    <row r="43" spans="1:18" x14ac:dyDescent="0.25">
      <c r="A43" t="s">
        <v>10</v>
      </c>
      <c r="B43" s="19">
        <v>93628</v>
      </c>
      <c r="C43" t="s">
        <v>11</v>
      </c>
      <c r="L43" s="10" t="s">
        <v>61</v>
      </c>
      <c r="M43" s="10"/>
      <c r="N43" s="10"/>
      <c r="O43" s="10"/>
      <c r="P43" s="10"/>
      <c r="Q43" s="10"/>
      <c r="R43" s="10"/>
    </row>
    <row r="44" spans="1:18" x14ac:dyDescent="0.25">
      <c r="A44" t="s">
        <v>12</v>
      </c>
      <c r="B44" s="19">
        <v>0.97470000000000001</v>
      </c>
      <c r="C44" t="s">
        <v>13</v>
      </c>
    </row>
    <row r="45" spans="1:18" x14ac:dyDescent="0.25">
      <c r="A45" t="s">
        <v>12</v>
      </c>
      <c r="B45" s="19">
        <v>2.7150000000000001E-2</v>
      </c>
      <c r="C45" t="s">
        <v>13</v>
      </c>
    </row>
    <row r="49" spans="1:11" x14ac:dyDescent="0.25">
      <c r="A49" t="s">
        <v>0</v>
      </c>
    </row>
    <row r="50" spans="1:11" x14ac:dyDescent="0.25">
      <c r="A50" t="s">
        <v>22</v>
      </c>
      <c r="B50" s="19">
        <v>6</v>
      </c>
      <c r="C50" t="s">
        <v>2</v>
      </c>
      <c r="D50" s="18" t="s">
        <v>3</v>
      </c>
    </row>
    <row r="51" spans="1:11" x14ac:dyDescent="0.25">
      <c r="A51" t="s">
        <v>4</v>
      </c>
    </row>
    <row r="52" spans="1:11" x14ac:dyDescent="0.25">
      <c r="A52" t="s">
        <v>15</v>
      </c>
    </row>
    <row r="53" spans="1:11" x14ac:dyDescent="0.25">
      <c r="A53" t="s">
        <v>6</v>
      </c>
      <c r="B53" s="19">
        <v>6</v>
      </c>
      <c r="C53" t="s">
        <v>7</v>
      </c>
      <c r="D53" s="18">
        <v>2.3089999999999999E-3</v>
      </c>
      <c r="E53" t="s">
        <v>8</v>
      </c>
      <c r="F53" s="19">
        <v>1.106E-3</v>
      </c>
      <c r="G53" t="s">
        <v>8</v>
      </c>
      <c r="H53">
        <v>2.0870000000000002</v>
      </c>
      <c r="I53" t="s">
        <v>8</v>
      </c>
      <c r="J53">
        <v>3.6900000000000002E-2</v>
      </c>
      <c r="K53" s="17" t="s">
        <v>16</v>
      </c>
    </row>
    <row r="54" spans="1:11" x14ac:dyDescent="0.25">
      <c r="A54" t="s">
        <v>10</v>
      </c>
      <c r="B54" s="19">
        <v>93628</v>
      </c>
      <c r="C54" t="s">
        <v>11</v>
      </c>
    </row>
    <row r="55" spans="1:11" x14ac:dyDescent="0.25">
      <c r="A55" t="s">
        <v>12</v>
      </c>
      <c r="B55" s="19">
        <v>0.96040000000000003</v>
      </c>
      <c r="C55" t="s">
        <v>13</v>
      </c>
    </row>
    <row r="56" spans="1:11" x14ac:dyDescent="0.25">
      <c r="A56" t="s">
        <v>12</v>
      </c>
      <c r="B56" s="19">
        <v>2.7119999999999998E-2</v>
      </c>
      <c r="C56" t="s">
        <v>13</v>
      </c>
    </row>
    <row r="60" spans="1:11" x14ac:dyDescent="0.25">
      <c r="A60" t="s">
        <v>0</v>
      </c>
    </row>
    <row r="61" spans="1:11" x14ac:dyDescent="0.25">
      <c r="A61" t="s">
        <v>23</v>
      </c>
      <c r="B61" s="19">
        <v>6</v>
      </c>
      <c r="C61" t="s">
        <v>2</v>
      </c>
      <c r="D61" s="18" t="s">
        <v>3</v>
      </c>
    </row>
    <row r="62" spans="1:11" x14ac:dyDescent="0.25">
      <c r="A62" t="s">
        <v>4</v>
      </c>
    </row>
    <row r="63" spans="1:11" x14ac:dyDescent="0.25">
      <c r="A63" t="s">
        <v>24</v>
      </c>
    </row>
    <row r="64" spans="1:11" x14ac:dyDescent="0.25">
      <c r="A64" t="s">
        <v>6</v>
      </c>
      <c r="B64" s="19">
        <v>6</v>
      </c>
      <c r="C64" t="s">
        <v>7</v>
      </c>
      <c r="D64" s="18">
        <v>3.502E-4</v>
      </c>
      <c r="E64" t="s">
        <v>25</v>
      </c>
      <c r="F64" s="19">
        <v>5.9349999999999995E-4</v>
      </c>
      <c r="G64" t="s">
        <v>8</v>
      </c>
      <c r="H64">
        <v>0.59</v>
      </c>
      <c r="I64" t="s">
        <v>9</v>
      </c>
      <c r="J64">
        <v>0.55500000000000005</v>
      </c>
    </row>
    <row r="65" spans="1:10" x14ac:dyDescent="0.25">
      <c r="A65" t="s">
        <v>10</v>
      </c>
      <c r="B65" s="19">
        <v>93628</v>
      </c>
      <c r="C65" t="s">
        <v>11</v>
      </c>
    </row>
    <row r="66" spans="1:10" x14ac:dyDescent="0.25">
      <c r="A66" t="s">
        <v>12</v>
      </c>
      <c r="B66" s="19">
        <v>0.98360000000000003</v>
      </c>
      <c r="C66" t="s">
        <v>13</v>
      </c>
    </row>
    <row r="67" spans="1:10" x14ac:dyDescent="0.25">
      <c r="A67" t="s">
        <v>12</v>
      </c>
      <c r="B67" s="19">
        <v>2.717E-2</v>
      </c>
      <c r="C67" t="s">
        <v>13</v>
      </c>
    </row>
    <row r="71" spans="1:10" x14ac:dyDescent="0.25">
      <c r="A71" t="s">
        <v>0</v>
      </c>
    </row>
    <row r="72" spans="1:10" x14ac:dyDescent="0.25">
      <c r="A72" t="s">
        <v>26</v>
      </c>
      <c r="B72" s="19">
        <v>6</v>
      </c>
      <c r="C72" t="s">
        <v>2</v>
      </c>
      <c r="D72" s="18" t="s">
        <v>3</v>
      </c>
    </row>
    <row r="73" spans="1:10" x14ac:dyDescent="0.25">
      <c r="A73" t="s">
        <v>4</v>
      </c>
    </row>
    <row r="74" spans="1:10" x14ac:dyDescent="0.25">
      <c r="A74" t="s">
        <v>5</v>
      </c>
    </row>
    <row r="75" spans="1:10" x14ac:dyDescent="0.25">
      <c r="A75" t="s">
        <v>6</v>
      </c>
      <c r="B75" s="19">
        <v>6</v>
      </c>
      <c r="C75" t="s">
        <v>27</v>
      </c>
      <c r="D75" s="18">
        <v>0.16339999999999999</v>
      </c>
      <c r="E75" t="s">
        <v>21</v>
      </c>
      <c r="F75" s="19">
        <v>0.26569999999999999</v>
      </c>
      <c r="G75" t="s">
        <v>25</v>
      </c>
      <c r="H75">
        <v>0.61499999999999999</v>
      </c>
      <c r="I75" t="s">
        <v>9</v>
      </c>
      <c r="J75">
        <v>0.53900000000000003</v>
      </c>
    </row>
    <row r="76" spans="1:10" x14ac:dyDescent="0.25">
      <c r="A76" t="s">
        <v>10</v>
      </c>
      <c r="B76" s="19">
        <v>93628</v>
      </c>
      <c r="C76" t="s">
        <v>11</v>
      </c>
    </row>
    <row r="77" spans="1:10" x14ac:dyDescent="0.25">
      <c r="A77" t="s">
        <v>12</v>
      </c>
      <c r="B77" s="19">
        <v>0.93059999999999998</v>
      </c>
      <c r="C77" t="s">
        <v>13</v>
      </c>
    </row>
    <row r="78" spans="1:10" x14ac:dyDescent="0.25">
      <c r="A78" t="s">
        <v>12</v>
      </c>
      <c r="B78" s="19">
        <v>2.717E-2</v>
      </c>
      <c r="C78" t="s">
        <v>13</v>
      </c>
    </row>
    <row r="82" spans="1:10" x14ac:dyDescent="0.25">
      <c r="A82" t="s">
        <v>0</v>
      </c>
    </row>
    <row r="83" spans="1:10" x14ac:dyDescent="0.25">
      <c r="A83" t="s">
        <v>28</v>
      </c>
      <c r="B83" s="19">
        <v>6</v>
      </c>
      <c r="C83" t="s">
        <v>2</v>
      </c>
      <c r="D83" s="18" t="s">
        <v>3</v>
      </c>
    </row>
    <row r="84" spans="1:10" x14ac:dyDescent="0.25">
      <c r="A84" t="s">
        <v>4</v>
      </c>
    </row>
    <row r="85" spans="1:10" x14ac:dyDescent="0.25">
      <c r="A85" t="s">
        <v>5</v>
      </c>
    </row>
    <row r="86" spans="1:10" x14ac:dyDescent="0.25">
      <c r="A86" t="s">
        <v>6</v>
      </c>
      <c r="B86" s="19">
        <v>6</v>
      </c>
      <c r="C86" t="s">
        <v>27</v>
      </c>
      <c r="D86" s="18">
        <v>9.6909999999999996E-2</v>
      </c>
      <c r="E86" t="s">
        <v>9</v>
      </c>
      <c r="F86" s="19">
        <v>0.12241</v>
      </c>
      <c r="G86" t="s">
        <v>8</v>
      </c>
      <c r="H86">
        <v>0.79200000000000004</v>
      </c>
      <c r="I86" t="s">
        <v>9</v>
      </c>
      <c r="J86">
        <v>0.42899999999999999</v>
      </c>
    </row>
    <row r="87" spans="1:10" x14ac:dyDescent="0.25">
      <c r="A87" t="s">
        <v>10</v>
      </c>
      <c r="B87" s="19">
        <v>93628</v>
      </c>
      <c r="C87" t="s">
        <v>11</v>
      </c>
    </row>
    <row r="88" spans="1:10" x14ac:dyDescent="0.25">
      <c r="A88" t="s">
        <v>12</v>
      </c>
      <c r="B88" s="19">
        <v>0.85640000000000005</v>
      </c>
      <c r="C88" t="s">
        <v>13</v>
      </c>
    </row>
    <row r="89" spans="1:10" x14ac:dyDescent="0.25">
      <c r="A89" t="s">
        <v>12</v>
      </c>
      <c r="B89" s="19">
        <v>2.716E-2</v>
      </c>
      <c r="C89" t="s">
        <v>13</v>
      </c>
    </row>
    <row r="93" spans="1:10" x14ac:dyDescent="0.25">
      <c r="A93" t="s">
        <v>0</v>
      </c>
    </row>
    <row r="94" spans="1:10" x14ac:dyDescent="0.25">
      <c r="A94" t="s">
        <v>29</v>
      </c>
      <c r="B94" s="19">
        <v>6</v>
      </c>
      <c r="C94" t="s">
        <v>18</v>
      </c>
      <c r="D94" s="18" t="s">
        <v>3</v>
      </c>
    </row>
    <row r="95" spans="1:10" x14ac:dyDescent="0.25">
      <c r="A95" t="s">
        <v>4</v>
      </c>
    </row>
    <row r="96" spans="1:10" x14ac:dyDescent="0.25">
      <c r="A96" t="s">
        <v>15</v>
      </c>
    </row>
    <row r="97" spans="1:11" x14ac:dyDescent="0.25">
      <c r="A97" t="s">
        <v>6</v>
      </c>
      <c r="B97" s="19">
        <v>6</v>
      </c>
      <c r="C97" t="s">
        <v>27</v>
      </c>
      <c r="D97" s="18">
        <v>0.25600000000000001</v>
      </c>
      <c r="E97" t="s">
        <v>21</v>
      </c>
      <c r="F97" s="19">
        <v>0.1401</v>
      </c>
      <c r="G97" t="s">
        <v>25</v>
      </c>
      <c r="H97">
        <v>1.827</v>
      </c>
      <c r="I97" t="s">
        <v>8</v>
      </c>
      <c r="J97">
        <v>6.7699999999999996E-2</v>
      </c>
      <c r="K97" s="17" t="s">
        <v>30</v>
      </c>
    </row>
    <row r="98" spans="1:11" x14ac:dyDescent="0.25">
      <c r="A98" t="s">
        <v>10</v>
      </c>
      <c r="B98" s="19">
        <v>93628</v>
      </c>
      <c r="C98" t="s">
        <v>11</v>
      </c>
    </row>
    <row r="99" spans="1:11" x14ac:dyDescent="0.25">
      <c r="A99" t="s">
        <v>12</v>
      </c>
      <c r="B99" s="19">
        <v>0.87980000000000003</v>
      </c>
      <c r="C99" t="s">
        <v>13</v>
      </c>
    </row>
    <row r="100" spans="1:11" x14ac:dyDescent="0.25">
      <c r="A100" t="s">
        <v>12</v>
      </c>
      <c r="B100" s="19">
        <v>2.7130000000000001E-2</v>
      </c>
      <c r="C100" t="s">
        <v>13</v>
      </c>
    </row>
    <row r="104" spans="1:11" x14ac:dyDescent="0.25">
      <c r="A104" t="s">
        <v>0</v>
      </c>
    </row>
    <row r="105" spans="1:11" x14ac:dyDescent="0.25">
      <c r="A105" t="s">
        <v>31</v>
      </c>
      <c r="B105" s="19">
        <v>6</v>
      </c>
      <c r="C105" t="s">
        <v>18</v>
      </c>
      <c r="D105" s="18" t="s">
        <v>3</v>
      </c>
    </row>
    <row r="106" spans="1:11" x14ac:dyDescent="0.25">
      <c r="A106" t="s">
        <v>4</v>
      </c>
    </row>
    <row r="107" spans="1:11" x14ac:dyDescent="0.25">
      <c r="A107" t="s">
        <v>5</v>
      </c>
    </row>
    <row r="108" spans="1:11" x14ac:dyDescent="0.25">
      <c r="A108" t="s">
        <v>6</v>
      </c>
      <c r="B108" s="19">
        <v>6</v>
      </c>
      <c r="C108" t="s">
        <v>32</v>
      </c>
      <c r="D108" s="18">
        <v>8.1440000000000001</v>
      </c>
      <c r="E108" t="s">
        <v>21</v>
      </c>
      <c r="F108" s="19">
        <v>20.831</v>
      </c>
      <c r="G108" t="s">
        <v>8</v>
      </c>
      <c r="H108">
        <v>0.39100000000000001</v>
      </c>
      <c r="I108" t="s">
        <v>9</v>
      </c>
      <c r="J108">
        <v>0.69599999999999995</v>
      </c>
    </row>
    <row r="109" spans="1:11" x14ac:dyDescent="0.25">
      <c r="A109" t="s">
        <v>10</v>
      </c>
      <c r="B109" s="19">
        <v>93569</v>
      </c>
      <c r="C109" t="s">
        <v>11</v>
      </c>
    </row>
    <row r="110" spans="1:11" x14ac:dyDescent="0.25">
      <c r="A110" t="s">
        <v>12</v>
      </c>
      <c r="B110" s="19">
        <v>0.91820000000000002</v>
      </c>
      <c r="C110" t="s">
        <v>13</v>
      </c>
    </row>
    <row r="111" spans="1:11" x14ac:dyDescent="0.25">
      <c r="A111" t="s">
        <v>12</v>
      </c>
      <c r="B111" s="19">
        <v>2.7189999999999999E-2</v>
      </c>
      <c r="C111" t="s">
        <v>13</v>
      </c>
    </row>
    <row r="115" spans="1:10" x14ac:dyDescent="0.25">
      <c r="A115" t="s">
        <v>0</v>
      </c>
    </row>
    <row r="116" spans="1:10" x14ac:dyDescent="0.25">
      <c r="A116" t="s">
        <v>33</v>
      </c>
      <c r="B116" s="19">
        <v>6</v>
      </c>
      <c r="C116" t="s">
        <v>18</v>
      </c>
      <c r="D116" s="18" t="s">
        <v>3</v>
      </c>
    </row>
    <row r="117" spans="1:10" x14ac:dyDescent="0.25">
      <c r="A117" t="s">
        <v>4</v>
      </c>
    </row>
    <row r="118" spans="1:10" x14ac:dyDescent="0.25">
      <c r="A118" t="s">
        <v>5</v>
      </c>
    </row>
    <row r="119" spans="1:10" x14ac:dyDescent="0.25">
      <c r="A119" t="s">
        <v>6</v>
      </c>
      <c r="B119" s="19">
        <v>6</v>
      </c>
      <c r="C119" t="s">
        <v>34</v>
      </c>
      <c r="D119" s="18">
        <v>6.5830000000000002</v>
      </c>
      <c r="E119" t="s">
        <v>35</v>
      </c>
      <c r="F119" s="19">
        <v>5.492</v>
      </c>
      <c r="G119" t="s">
        <v>25</v>
      </c>
      <c r="H119">
        <v>1.1990000000000001</v>
      </c>
      <c r="I119" t="s">
        <v>9</v>
      </c>
      <c r="J119">
        <v>0.23100000000000001</v>
      </c>
    </row>
    <row r="120" spans="1:10" x14ac:dyDescent="0.25">
      <c r="A120" t="s">
        <v>10</v>
      </c>
      <c r="B120" s="19">
        <v>93569</v>
      </c>
      <c r="C120" t="s">
        <v>11</v>
      </c>
    </row>
    <row r="121" spans="1:10" x14ac:dyDescent="0.25">
      <c r="A121" t="s">
        <v>12</v>
      </c>
      <c r="B121" s="19">
        <v>0.95650000000000002</v>
      </c>
      <c r="C121" t="s">
        <v>13</v>
      </c>
    </row>
    <row r="122" spans="1:10" x14ac:dyDescent="0.25">
      <c r="A122" t="s">
        <v>12</v>
      </c>
      <c r="B122" s="19">
        <v>2.717E-2</v>
      </c>
      <c r="C122" t="s">
        <v>13</v>
      </c>
    </row>
    <row r="126" spans="1:10" x14ac:dyDescent="0.25">
      <c r="A126" t="s">
        <v>0</v>
      </c>
    </row>
    <row r="127" spans="1:10" x14ac:dyDescent="0.25">
      <c r="A127" t="s">
        <v>36</v>
      </c>
      <c r="B127" s="19">
        <v>6</v>
      </c>
      <c r="C127" t="s">
        <v>2</v>
      </c>
      <c r="D127" s="18" t="s">
        <v>3</v>
      </c>
    </row>
    <row r="128" spans="1:10" x14ac:dyDescent="0.25">
      <c r="A128" t="s">
        <v>4</v>
      </c>
    </row>
    <row r="129" spans="1:10" x14ac:dyDescent="0.25">
      <c r="A129" t="s">
        <v>5</v>
      </c>
    </row>
    <row r="130" spans="1:10" x14ac:dyDescent="0.25">
      <c r="A130" t="s">
        <v>6</v>
      </c>
      <c r="B130" s="19">
        <v>6</v>
      </c>
      <c r="C130" t="s">
        <v>32</v>
      </c>
      <c r="D130" s="18">
        <v>9.7270000000000003</v>
      </c>
      <c r="E130" t="s">
        <v>21</v>
      </c>
      <c r="F130" s="19">
        <v>20.707999999999998</v>
      </c>
      <c r="G130" t="s">
        <v>9</v>
      </c>
      <c r="H130">
        <v>0.47</v>
      </c>
      <c r="I130" t="s">
        <v>9</v>
      </c>
      <c r="J130">
        <v>0.63900000000000001</v>
      </c>
    </row>
    <row r="131" spans="1:10" x14ac:dyDescent="0.25">
      <c r="A131" t="s">
        <v>10</v>
      </c>
      <c r="B131" s="19">
        <v>93569</v>
      </c>
      <c r="C131" t="s">
        <v>11</v>
      </c>
    </row>
    <row r="132" spans="1:10" x14ac:dyDescent="0.25">
      <c r="A132" t="s">
        <v>12</v>
      </c>
      <c r="B132" s="19">
        <v>0.91890000000000005</v>
      </c>
      <c r="C132" t="s">
        <v>13</v>
      </c>
    </row>
    <row r="133" spans="1:10" x14ac:dyDescent="0.25">
      <c r="A133" t="s">
        <v>12</v>
      </c>
      <c r="B133" s="19">
        <v>2.7189999999999999E-2</v>
      </c>
      <c r="C133" t="s">
        <v>13</v>
      </c>
    </row>
    <row r="137" spans="1:10" x14ac:dyDescent="0.25">
      <c r="A137" t="s">
        <v>0</v>
      </c>
    </row>
    <row r="138" spans="1:10" x14ac:dyDescent="0.25">
      <c r="A138" t="s">
        <v>37</v>
      </c>
      <c r="B138" s="19">
        <v>6</v>
      </c>
      <c r="C138" t="s">
        <v>18</v>
      </c>
      <c r="D138" s="18" t="s">
        <v>3</v>
      </c>
    </row>
    <row r="139" spans="1:10" x14ac:dyDescent="0.25">
      <c r="A139" t="s">
        <v>4</v>
      </c>
    </row>
    <row r="140" spans="1:10" x14ac:dyDescent="0.25">
      <c r="A140" t="s">
        <v>5</v>
      </c>
    </row>
    <row r="141" spans="1:10" x14ac:dyDescent="0.25">
      <c r="A141" t="s">
        <v>6</v>
      </c>
      <c r="B141" s="19">
        <v>6</v>
      </c>
      <c r="C141" t="s">
        <v>34</v>
      </c>
      <c r="D141" s="18">
        <v>7.125</v>
      </c>
      <c r="E141" t="s">
        <v>35</v>
      </c>
      <c r="F141" s="19">
        <v>5.5220000000000002</v>
      </c>
      <c r="G141" t="s">
        <v>8</v>
      </c>
      <c r="H141">
        <v>1.29</v>
      </c>
      <c r="I141" t="s">
        <v>9</v>
      </c>
      <c r="J141">
        <v>0.19700000000000001</v>
      </c>
    </row>
    <row r="142" spans="1:10" x14ac:dyDescent="0.25">
      <c r="A142" t="s">
        <v>10</v>
      </c>
      <c r="B142" s="19">
        <v>93569</v>
      </c>
      <c r="C142" t="s">
        <v>11</v>
      </c>
    </row>
    <row r="143" spans="1:10" x14ac:dyDescent="0.25">
      <c r="A143" t="s">
        <v>12</v>
      </c>
      <c r="B143" s="19">
        <v>0.95589999999999997</v>
      </c>
      <c r="C143" t="s">
        <v>13</v>
      </c>
    </row>
    <row r="144" spans="1:10" x14ac:dyDescent="0.25">
      <c r="A144" t="s">
        <v>12</v>
      </c>
      <c r="B144" s="19">
        <v>2.717E-2</v>
      </c>
      <c r="C144" t="s">
        <v>13</v>
      </c>
    </row>
    <row r="148" spans="1:10" x14ac:dyDescent="0.25">
      <c r="A148" t="s">
        <v>0</v>
      </c>
    </row>
    <row r="149" spans="1:10" x14ac:dyDescent="0.25">
      <c r="A149" t="s">
        <v>1</v>
      </c>
      <c r="B149" s="19">
        <v>12</v>
      </c>
      <c r="C149" t="s">
        <v>2</v>
      </c>
      <c r="D149" s="18" t="s">
        <v>3</v>
      </c>
    </row>
    <row r="150" spans="1:10" x14ac:dyDescent="0.25">
      <c r="A150" t="s">
        <v>4</v>
      </c>
    </row>
    <row r="151" spans="1:10" x14ac:dyDescent="0.25">
      <c r="A151" t="s">
        <v>19</v>
      </c>
    </row>
    <row r="152" spans="1:10" x14ac:dyDescent="0.25">
      <c r="A152" t="s">
        <v>6</v>
      </c>
      <c r="B152" s="19">
        <v>12</v>
      </c>
      <c r="C152" t="s">
        <v>7</v>
      </c>
      <c r="D152" s="18">
        <v>3.0300000000000001E-3</v>
      </c>
      <c r="E152" t="s">
        <v>8</v>
      </c>
      <c r="F152" s="19">
        <v>2.9680000000000002E-3</v>
      </c>
      <c r="G152" t="s">
        <v>8</v>
      </c>
      <c r="H152">
        <v>1.0209999999999999</v>
      </c>
      <c r="I152" t="s">
        <v>9</v>
      </c>
      <c r="J152">
        <v>0.307</v>
      </c>
    </row>
    <row r="153" spans="1:10" x14ac:dyDescent="0.25">
      <c r="A153" t="s">
        <v>10</v>
      </c>
      <c r="B153" s="19">
        <v>82490</v>
      </c>
      <c r="C153" t="s">
        <v>11</v>
      </c>
    </row>
    <row r="154" spans="1:10" x14ac:dyDescent="0.25">
      <c r="A154" t="s">
        <v>12</v>
      </c>
      <c r="B154" s="19">
        <v>0.9879</v>
      </c>
      <c r="C154" t="s">
        <v>13</v>
      </c>
    </row>
    <row r="155" spans="1:10" x14ac:dyDescent="0.25">
      <c r="A155" t="s">
        <v>12</v>
      </c>
      <c r="B155" s="19">
        <v>3.0769999999999999E-2</v>
      </c>
      <c r="C155" t="s">
        <v>13</v>
      </c>
    </row>
    <row r="159" spans="1:10" x14ac:dyDescent="0.25">
      <c r="A159" t="s">
        <v>0</v>
      </c>
    </row>
    <row r="160" spans="1:10" x14ac:dyDescent="0.25">
      <c r="A160" t="s">
        <v>14</v>
      </c>
      <c r="B160" s="19">
        <v>12</v>
      </c>
      <c r="C160" t="s">
        <v>18</v>
      </c>
      <c r="D160" s="18" t="s">
        <v>3</v>
      </c>
    </row>
    <row r="161" spans="1:11" x14ac:dyDescent="0.25">
      <c r="A161" t="s">
        <v>4</v>
      </c>
    </row>
    <row r="162" spans="1:11" x14ac:dyDescent="0.25">
      <c r="A162" t="s">
        <v>38</v>
      </c>
    </row>
    <row r="163" spans="1:11" x14ac:dyDescent="0.25">
      <c r="A163" t="s">
        <v>6</v>
      </c>
      <c r="B163" s="19">
        <v>12</v>
      </c>
      <c r="C163" t="s">
        <v>7</v>
      </c>
      <c r="D163" s="18">
        <v>4.1520000000000003E-3</v>
      </c>
      <c r="E163" t="s">
        <v>8</v>
      </c>
      <c r="F163" s="19">
        <v>2.4910000000000002E-3</v>
      </c>
      <c r="G163" t="s">
        <v>8</v>
      </c>
      <c r="H163">
        <v>1.6659999999999999</v>
      </c>
      <c r="I163" t="s">
        <v>8</v>
      </c>
      <c r="J163">
        <v>9.5600000000000004E-2</v>
      </c>
      <c r="K163" s="17" t="s">
        <v>30</v>
      </c>
    </row>
    <row r="164" spans="1:11" x14ac:dyDescent="0.25">
      <c r="A164" t="s">
        <v>10</v>
      </c>
      <c r="B164" s="19">
        <v>82490</v>
      </c>
      <c r="C164" t="s">
        <v>11</v>
      </c>
    </row>
    <row r="165" spans="1:11" x14ac:dyDescent="0.25">
      <c r="A165" t="s">
        <v>12</v>
      </c>
      <c r="B165" s="19">
        <v>0.98009999999999997</v>
      </c>
      <c r="C165" t="s">
        <v>13</v>
      </c>
    </row>
    <row r="166" spans="1:11" x14ac:dyDescent="0.25">
      <c r="A166" t="s">
        <v>12</v>
      </c>
      <c r="B166" s="19">
        <v>3.074E-2</v>
      </c>
      <c r="C166" t="s">
        <v>13</v>
      </c>
    </row>
    <row r="170" spans="1:11" x14ac:dyDescent="0.25">
      <c r="A170" t="s">
        <v>0</v>
      </c>
    </row>
    <row r="171" spans="1:11" x14ac:dyDescent="0.25">
      <c r="A171" t="s">
        <v>17</v>
      </c>
      <c r="B171" s="19">
        <v>12</v>
      </c>
      <c r="C171" t="s">
        <v>18</v>
      </c>
      <c r="D171" s="18" t="s">
        <v>3</v>
      </c>
    </row>
    <row r="172" spans="1:11" x14ac:dyDescent="0.25">
      <c r="A172" t="s">
        <v>4</v>
      </c>
    </row>
    <row r="173" spans="1:11" x14ac:dyDescent="0.25">
      <c r="A173" t="s">
        <v>24</v>
      </c>
    </row>
    <row r="174" spans="1:11" x14ac:dyDescent="0.25">
      <c r="A174" t="s">
        <v>6</v>
      </c>
      <c r="B174" s="19">
        <v>12</v>
      </c>
      <c r="C174" t="s">
        <v>7</v>
      </c>
      <c r="D174" s="18">
        <v>1.122E-3</v>
      </c>
      <c r="E174" t="s">
        <v>8</v>
      </c>
      <c r="F174" s="19">
        <v>1.25E-3</v>
      </c>
      <c r="G174" t="s">
        <v>25</v>
      </c>
      <c r="H174">
        <v>0.89700000000000002</v>
      </c>
      <c r="I174" t="s">
        <v>21</v>
      </c>
      <c r="J174">
        <v>0.37</v>
      </c>
    </row>
    <row r="175" spans="1:11" x14ac:dyDescent="0.25">
      <c r="A175" t="s">
        <v>10</v>
      </c>
      <c r="B175" s="19">
        <v>82490</v>
      </c>
      <c r="C175" t="s">
        <v>11</v>
      </c>
    </row>
    <row r="176" spans="1:11" x14ac:dyDescent="0.25">
      <c r="A176" t="s">
        <v>12</v>
      </c>
      <c r="B176" s="19">
        <v>0.99080000000000001</v>
      </c>
      <c r="C176" t="s">
        <v>13</v>
      </c>
    </row>
    <row r="177" spans="1:10" x14ac:dyDescent="0.25">
      <c r="A177" t="s">
        <v>12</v>
      </c>
      <c r="B177" s="19">
        <v>3.0769999999999999E-2</v>
      </c>
      <c r="C177" t="s">
        <v>13</v>
      </c>
    </row>
    <row r="181" spans="1:10" x14ac:dyDescent="0.25">
      <c r="A181" t="s">
        <v>0</v>
      </c>
    </row>
    <row r="182" spans="1:10" x14ac:dyDescent="0.25">
      <c r="A182" t="s">
        <v>20</v>
      </c>
      <c r="B182" s="19">
        <v>12</v>
      </c>
      <c r="C182" t="s">
        <v>18</v>
      </c>
      <c r="D182" s="18" t="s">
        <v>3</v>
      </c>
    </row>
    <row r="183" spans="1:10" x14ac:dyDescent="0.25">
      <c r="A183" t="s">
        <v>4</v>
      </c>
    </row>
    <row r="184" spans="1:10" x14ac:dyDescent="0.25">
      <c r="A184" t="s">
        <v>24</v>
      </c>
    </row>
    <row r="185" spans="1:10" x14ac:dyDescent="0.25">
      <c r="A185" t="s">
        <v>6</v>
      </c>
      <c r="B185" s="19">
        <v>12</v>
      </c>
      <c r="C185" t="s">
        <v>7</v>
      </c>
      <c r="D185" s="18">
        <v>1.5809999999999999E-4</v>
      </c>
      <c r="E185" t="s">
        <v>25</v>
      </c>
      <c r="F185" s="19">
        <v>8.141E-4</v>
      </c>
      <c r="G185" t="s">
        <v>8</v>
      </c>
      <c r="H185">
        <v>0.19400000000000001</v>
      </c>
      <c r="I185" t="s">
        <v>9</v>
      </c>
      <c r="J185">
        <v>0.84599999999999997</v>
      </c>
    </row>
    <row r="186" spans="1:10" x14ac:dyDescent="0.25">
      <c r="A186" t="s">
        <v>10</v>
      </c>
      <c r="B186" s="19">
        <v>82490</v>
      </c>
      <c r="C186" t="s">
        <v>11</v>
      </c>
    </row>
    <row r="187" spans="1:10" x14ac:dyDescent="0.25">
      <c r="A187" t="s">
        <v>12</v>
      </c>
      <c r="B187" s="19">
        <v>0.97689999999999999</v>
      </c>
      <c r="C187" t="s">
        <v>13</v>
      </c>
    </row>
    <row r="188" spans="1:10" x14ac:dyDescent="0.25">
      <c r="A188" t="s">
        <v>12</v>
      </c>
      <c r="B188" s="19">
        <v>3.0779999999999998E-2</v>
      </c>
      <c r="C188" t="s">
        <v>13</v>
      </c>
    </row>
    <row r="192" spans="1:10" x14ac:dyDescent="0.25">
      <c r="A192" t="s">
        <v>0</v>
      </c>
    </row>
    <row r="193" spans="1:10" x14ac:dyDescent="0.25">
      <c r="A193" t="s">
        <v>22</v>
      </c>
      <c r="B193" s="19">
        <v>12</v>
      </c>
      <c r="C193" t="s">
        <v>2</v>
      </c>
      <c r="D193" s="18" t="s">
        <v>3</v>
      </c>
    </row>
    <row r="194" spans="1:10" x14ac:dyDescent="0.25">
      <c r="A194" t="s">
        <v>4</v>
      </c>
    </row>
    <row r="195" spans="1:10" x14ac:dyDescent="0.25">
      <c r="A195" t="s">
        <v>19</v>
      </c>
    </row>
    <row r="196" spans="1:10" x14ac:dyDescent="0.25">
      <c r="A196" t="s">
        <v>6</v>
      </c>
      <c r="B196" s="19">
        <v>12</v>
      </c>
      <c r="C196" t="s">
        <v>7</v>
      </c>
      <c r="D196" s="18">
        <v>5.7799999999999995E-4</v>
      </c>
      <c r="E196" t="s">
        <v>8</v>
      </c>
      <c r="F196" s="19">
        <v>6.4300000000000002E-4</v>
      </c>
      <c r="G196" t="s">
        <v>8</v>
      </c>
      <c r="H196">
        <v>0.89900000000000002</v>
      </c>
      <c r="I196" t="s">
        <v>9</v>
      </c>
      <c r="J196">
        <v>0.36899999999999999</v>
      </c>
    </row>
    <row r="197" spans="1:10" x14ac:dyDescent="0.25">
      <c r="A197" t="s">
        <v>10</v>
      </c>
      <c r="B197" s="19">
        <v>82490</v>
      </c>
      <c r="C197" t="s">
        <v>11</v>
      </c>
    </row>
    <row r="198" spans="1:10" x14ac:dyDescent="0.25">
      <c r="A198" t="s">
        <v>12</v>
      </c>
      <c r="B198" s="19">
        <v>0.9637</v>
      </c>
      <c r="C198" t="s">
        <v>13</v>
      </c>
    </row>
    <row r="199" spans="1:10" x14ac:dyDescent="0.25">
      <c r="A199" t="s">
        <v>12</v>
      </c>
      <c r="B199" s="19">
        <v>3.0769999999999999E-2</v>
      </c>
      <c r="C199" t="s">
        <v>13</v>
      </c>
    </row>
    <row r="203" spans="1:10" x14ac:dyDescent="0.25">
      <c r="A203" t="s">
        <v>0</v>
      </c>
    </row>
    <row r="204" spans="1:10" x14ac:dyDescent="0.25">
      <c r="A204" t="s">
        <v>23</v>
      </c>
      <c r="B204" s="19">
        <v>12</v>
      </c>
      <c r="C204" t="s">
        <v>18</v>
      </c>
      <c r="D204" s="18" t="s">
        <v>3</v>
      </c>
    </row>
    <row r="205" spans="1:10" x14ac:dyDescent="0.25">
      <c r="A205" t="s">
        <v>4</v>
      </c>
    </row>
    <row r="206" spans="1:10" x14ac:dyDescent="0.25">
      <c r="A206" t="s">
        <v>39</v>
      </c>
    </row>
    <row r="207" spans="1:10" x14ac:dyDescent="0.25">
      <c r="A207" t="s">
        <v>6</v>
      </c>
      <c r="B207" s="19">
        <v>12</v>
      </c>
      <c r="C207" t="s">
        <v>7</v>
      </c>
      <c r="D207" s="18">
        <v>4.1990000000000001E-4</v>
      </c>
      <c r="E207" t="s">
        <v>25</v>
      </c>
      <c r="F207" s="19">
        <v>3.4749999999999999E-4</v>
      </c>
      <c r="G207" t="s">
        <v>25</v>
      </c>
      <c r="H207">
        <v>1.2090000000000001</v>
      </c>
      <c r="I207" t="s">
        <v>9</v>
      </c>
      <c r="J207">
        <v>0.22700000000000001</v>
      </c>
    </row>
    <row r="208" spans="1:10" x14ac:dyDescent="0.25">
      <c r="A208" t="s">
        <v>10</v>
      </c>
      <c r="B208" s="19">
        <v>82490</v>
      </c>
      <c r="C208" t="s">
        <v>11</v>
      </c>
    </row>
    <row r="209" spans="1:10" x14ac:dyDescent="0.25">
      <c r="A209" t="s">
        <v>12</v>
      </c>
      <c r="B209" s="19">
        <v>0.98499999999999999</v>
      </c>
      <c r="C209" t="s">
        <v>13</v>
      </c>
    </row>
    <row r="210" spans="1:10" x14ac:dyDescent="0.25">
      <c r="A210" t="s">
        <v>12</v>
      </c>
      <c r="B210" s="19">
        <v>3.0759999999999999E-2</v>
      </c>
      <c r="C210" t="s">
        <v>13</v>
      </c>
    </row>
    <row r="214" spans="1:10" x14ac:dyDescent="0.25">
      <c r="A214" t="s">
        <v>0</v>
      </c>
    </row>
    <row r="215" spans="1:10" x14ac:dyDescent="0.25">
      <c r="A215" t="s">
        <v>26</v>
      </c>
      <c r="B215" s="19">
        <v>12</v>
      </c>
      <c r="C215" t="s">
        <v>2</v>
      </c>
      <c r="D215" s="18" t="s">
        <v>3</v>
      </c>
    </row>
    <row r="216" spans="1:10" x14ac:dyDescent="0.25">
      <c r="A216" t="s">
        <v>4</v>
      </c>
    </row>
    <row r="217" spans="1:10" x14ac:dyDescent="0.25">
      <c r="A217" t="s">
        <v>19</v>
      </c>
    </row>
    <row r="218" spans="1:10" x14ac:dyDescent="0.25">
      <c r="A218" t="s">
        <v>6</v>
      </c>
      <c r="B218" s="19">
        <v>12</v>
      </c>
      <c r="C218" t="s">
        <v>27</v>
      </c>
      <c r="D218" s="18">
        <v>0.11799999999999999</v>
      </c>
      <c r="E218" t="s">
        <v>21</v>
      </c>
      <c r="F218" s="19">
        <v>0.1658</v>
      </c>
      <c r="G218" t="s">
        <v>25</v>
      </c>
      <c r="H218">
        <v>0.71099999999999997</v>
      </c>
      <c r="I218" t="s">
        <v>9</v>
      </c>
      <c r="J218">
        <v>0.47699999999999998</v>
      </c>
    </row>
    <row r="219" spans="1:10" x14ac:dyDescent="0.25">
      <c r="A219" t="s">
        <v>10</v>
      </c>
      <c r="B219" s="19">
        <v>82490</v>
      </c>
      <c r="C219" t="s">
        <v>11</v>
      </c>
    </row>
    <row r="220" spans="1:10" x14ac:dyDescent="0.25">
      <c r="A220" t="s">
        <v>12</v>
      </c>
      <c r="B220" s="19">
        <v>0.93089999999999995</v>
      </c>
      <c r="C220" t="s">
        <v>13</v>
      </c>
    </row>
    <row r="221" spans="1:10" x14ac:dyDescent="0.25">
      <c r="A221" t="s">
        <v>12</v>
      </c>
      <c r="B221" s="19">
        <v>3.0769999999999999E-2</v>
      </c>
      <c r="C221" t="s">
        <v>13</v>
      </c>
    </row>
    <row r="225" spans="1:11" x14ac:dyDescent="0.25">
      <c r="A225" t="s">
        <v>0</v>
      </c>
    </row>
    <row r="226" spans="1:11" x14ac:dyDescent="0.25">
      <c r="A226" t="s">
        <v>28</v>
      </c>
      <c r="B226" s="19">
        <v>12</v>
      </c>
      <c r="C226" t="s">
        <v>18</v>
      </c>
      <c r="D226" s="18" t="s">
        <v>3</v>
      </c>
    </row>
    <row r="227" spans="1:11" x14ac:dyDescent="0.25">
      <c r="A227" t="s">
        <v>4</v>
      </c>
    </row>
    <row r="228" spans="1:11" x14ac:dyDescent="0.25">
      <c r="A228" t="s">
        <v>19</v>
      </c>
    </row>
    <row r="229" spans="1:11" x14ac:dyDescent="0.25">
      <c r="A229" t="s">
        <v>6</v>
      </c>
      <c r="B229" s="19">
        <v>12</v>
      </c>
      <c r="C229" t="s">
        <v>27</v>
      </c>
      <c r="D229" s="18">
        <v>4.87E-2</v>
      </c>
      <c r="E229" t="s">
        <v>9</v>
      </c>
      <c r="F229" s="19">
        <v>7.6950000000000005E-2</v>
      </c>
      <c r="G229" t="s">
        <v>8</v>
      </c>
      <c r="H229">
        <v>0.63300000000000001</v>
      </c>
      <c r="I229" t="s">
        <v>9</v>
      </c>
      <c r="J229">
        <v>0.52700000000000002</v>
      </c>
    </row>
    <row r="230" spans="1:11" x14ac:dyDescent="0.25">
      <c r="A230" t="s">
        <v>10</v>
      </c>
      <c r="B230" s="19">
        <v>82490</v>
      </c>
      <c r="C230" t="s">
        <v>11</v>
      </c>
    </row>
    <row r="231" spans="1:11" x14ac:dyDescent="0.25">
      <c r="A231" t="s">
        <v>12</v>
      </c>
      <c r="B231" s="19">
        <v>0.85680000000000001</v>
      </c>
      <c r="C231" t="s">
        <v>13</v>
      </c>
    </row>
    <row r="232" spans="1:11" x14ac:dyDescent="0.25">
      <c r="A232" t="s">
        <v>12</v>
      </c>
      <c r="B232" s="19">
        <v>3.0769999999999999E-2</v>
      </c>
      <c r="C232" t="s">
        <v>13</v>
      </c>
    </row>
    <row r="236" spans="1:11" x14ac:dyDescent="0.25">
      <c r="A236" t="s">
        <v>0</v>
      </c>
    </row>
    <row r="237" spans="1:11" x14ac:dyDescent="0.25">
      <c r="A237" t="s">
        <v>29</v>
      </c>
      <c r="B237" s="19">
        <v>12</v>
      </c>
      <c r="C237" t="s">
        <v>18</v>
      </c>
      <c r="D237" s="18" t="s">
        <v>3</v>
      </c>
    </row>
    <row r="238" spans="1:11" x14ac:dyDescent="0.25">
      <c r="A238" t="s">
        <v>4</v>
      </c>
    </row>
    <row r="239" spans="1:11" x14ac:dyDescent="0.25">
      <c r="A239" t="s">
        <v>38</v>
      </c>
    </row>
    <row r="240" spans="1:11" x14ac:dyDescent="0.25">
      <c r="A240" t="s">
        <v>6</v>
      </c>
      <c r="B240" s="19">
        <v>12</v>
      </c>
      <c r="C240" t="s">
        <v>7</v>
      </c>
      <c r="D240" s="18">
        <v>0.14638999999999999</v>
      </c>
      <c r="E240" t="s">
        <v>9</v>
      </c>
      <c r="F240" s="19">
        <v>8.8550000000000004E-2</v>
      </c>
      <c r="G240" t="s">
        <v>25</v>
      </c>
      <c r="H240">
        <v>1.653</v>
      </c>
      <c r="I240" t="s">
        <v>8</v>
      </c>
      <c r="J240">
        <v>9.8299999999999998E-2</v>
      </c>
      <c r="K240" s="17" t="s">
        <v>30</v>
      </c>
    </row>
    <row r="241" spans="1:10" x14ac:dyDescent="0.25">
      <c r="A241" t="s">
        <v>10</v>
      </c>
      <c r="B241" s="19">
        <v>82490</v>
      </c>
      <c r="C241" t="s">
        <v>11</v>
      </c>
    </row>
    <row r="242" spans="1:10" x14ac:dyDescent="0.25">
      <c r="A242" t="s">
        <v>12</v>
      </c>
      <c r="B242" s="19">
        <v>0.87809999999999999</v>
      </c>
      <c r="C242" t="s">
        <v>13</v>
      </c>
    </row>
    <row r="243" spans="1:10" x14ac:dyDescent="0.25">
      <c r="A243" t="s">
        <v>12</v>
      </c>
      <c r="B243" s="19">
        <v>3.075E-2</v>
      </c>
      <c r="C243" t="s">
        <v>13</v>
      </c>
    </row>
    <row r="247" spans="1:10" x14ac:dyDescent="0.25">
      <c r="A247" t="s">
        <v>0</v>
      </c>
    </row>
    <row r="248" spans="1:10" x14ac:dyDescent="0.25">
      <c r="A248" t="s">
        <v>31</v>
      </c>
      <c r="B248" s="19">
        <v>12</v>
      </c>
      <c r="C248" t="s">
        <v>18</v>
      </c>
      <c r="D248" s="18" t="s">
        <v>3</v>
      </c>
    </row>
    <row r="249" spans="1:10" x14ac:dyDescent="0.25">
      <c r="A249" t="s">
        <v>4</v>
      </c>
    </row>
    <row r="250" spans="1:10" x14ac:dyDescent="0.25">
      <c r="A250" t="s">
        <v>19</v>
      </c>
    </row>
    <row r="251" spans="1:10" x14ac:dyDescent="0.25">
      <c r="A251" t="s">
        <v>6</v>
      </c>
      <c r="B251" s="19">
        <v>12</v>
      </c>
      <c r="C251" t="s">
        <v>32</v>
      </c>
      <c r="D251" s="18">
        <v>3.4820000000000002</v>
      </c>
      <c r="E251" t="s">
        <v>21</v>
      </c>
      <c r="F251" s="19">
        <v>11.807</v>
      </c>
      <c r="G251" t="s">
        <v>8</v>
      </c>
      <c r="H251">
        <v>0.29499999999999998</v>
      </c>
      <c r="I251" t="s">
        <v>9</v>
      </c>
      <c r="J251">
        <v>0.76800000000000002</v>
      </c>
    </row>
    <row r="252" spans="1:10" x14ac:dyDescent="0.25">
      <c r="A252" t="s">
        <v>10</v>
      </c>
      <c r="B252" s="19">
        <v>82456</v>
      </c>
      <c r="C252" t="s">
        <v>11</v>
      </c>
    </row>
    <row r="253" spans="1:10" x14ac:dyDescent="0.25">
      <c r="A253" t="s">
        <v>12</v>
      </c>
      <c r="B253" s="19">
        <v>0.92369999999999997</v>
      </c>
      <c r="C253" t="s">
        <v>13</v>
      </c>
    </row>
    <row r="254" spans="1:10" x14ac:dyDescent="0.25">
      <c r="A254" t="s">
        <v>12</v>
      </c>
      <c r="B254" s="19">
        <v>3.0790000000000001E-2</v>
      </c>
      <c r="C254" t="s">
        <v>13</v>
      </c>
    </row>
    <row r="258" spans="1:10" x14ac:dyDescent="0.25">
      <c r="A258" t="s">
        <v>0</v>
      </c>
    </row>
    <row r="259" spans="1:10" x14ac:dyDescent="0.25">
      <c r="A259" t="s">
        <v>33</v>
      </c>
      <c r="B259" s="19">
        <v>12</v>
      </c>
      <c r="C259" t="s">
        <v>18</v>
      </c>
      <c r="D259" s="18" t="s">
        <v>3</v>
      </c>
    </row>
    <row r="260" spans="1:10" x14ac:dyDescent="0.25">
      <c r="A260" t="s">
        <v>4</v>
      </c>
    </row>
    <row r="261" spans="1:10" x14ac:dyDescent="0.25">
      <c r="A261" t="s">
        <v>19</v>
      </c>
    </row>
    <row r="262" spans="1:10" x14ac:dyDescent="0.25">
      <c r="A262" t="s">
        <v>6</v>
      </c>
      <c r="B262" s="19">
        <v>12</v>
      </c>
      <c r="C262" t="s">
        <v>34</v>
      </c>
      <c r="D262" s="18">
        <v>3.6829999999999998</v>
      </c>
      <c r="E262" t="s">
        <v>35</v>
      </c>
      <c r="F262" s="19">
        <v>3.4079999999999999</v>
      </c>
      <c r="G262" t="s">
        <v>25</v>
      </c>
      <c r="H262">
        <v>1.081</v>
      </c>
      <c r="I262" t="s">
        <v>21</v>
      </c>
      <c r="J262">
        <v>0.28000000000000003</v>
      </c>
    </row>
    <row r="263" spans="1:10" x14ac:dyDescent="0.25">
      <c r="A263" t="s">
        <v>10</v>
      </c>
      <c r="B263" s="19">
        <v>82456</v>
      </c>
      <c r="C263" t="s">
        <v>11</v>
      </c>
    </row>
    <row r="264" spans="1:10" x14ac:dyDescent="0.25">
      <c r="A264" t="s">
        <v>12</v>
      </c>
      <c r="B264" s="19">
        <v>0.95640000000000003</v>
      </c>
      <c r="C264" t="s">
        <v>13</v>
      </c>
    </row>
    <row r="265" spans="1:10" x14ac:dyDescent="0.25">
      <c r="A265" t="s">
        <v>12</v>
      </c>
      <c r="B265" s="19">
        <v>3.0779999999999998E-2</v>
      </c>
      <c r="C265" t="s">
        <v>13</v>
      </c>
    </row>
    <row r="269" spans="1:10" x14ac:dyDescent="0.25">
      <c r="A269" t="s">
        <v>0</v>
      </c>
    </row>
    <row r="270" spans="1:10" x14ac:dyDescent="0.25">
      <c r="A270" t="s">
        <v>36</v>
      </c>
      <c r="B270" s="19">
        <v>12</v>
      </c>
      <c r="C270" t="s">
        <v>18</v>
      </c>
      <c r="D270" s="18" t="s">
        <v>3</v>
      </c>
    </row>
    <row r="271" spans="1:10" x14ac:dyDescent="0.25">
      <c r="A271" t="s">
        <v>4</v>
      </c>
    </row>
    <row r="272" spans="1:10" x14ac:dyDescent="0.25">
      <c r="A272" t="s">
        <v>19</v>
      </c>
    </row>
    <row r="273" spans="1:10" x14ac:dyDescent="0.25">
      <c r="A273" t="s">
        <v>6</v>
      </c>
      <c r="B273" s="19">
        <v>12</v>
      </c>
      <c r="C273" t="s">
        <v>32</v>
      </c>
      <c r="D273" s="18">
        <v>3.4620000000000002</v>
      </c>
      <c r="E273" t="s">
        <v>21</v>
      </c>
      <c r="F273" s="19">
        <v>11.744</v>
      </c>
      <c r="G273" t="s">
        <v>8</v>
      </c>
      <c r="H273">
        <v>0.29499999999999998</v>
      </c>
      <c r="I273" t="s">
        <v>9</v>
      </c>
      <c r="J273">
        <v>0.76800000000000002</v>
      </c>
    </row>
    <row r="274" spans="1:10" x14ac:dyDescent="0.25">
      <c r="A274" t="s">
        <v>10</v>
      </c>
      <c r="B274" s="19">
        <v>82456</v>
      </c>
      <c r="C274" t="s">
        <v>11</v>
      </c>
    </row>
    <row r="275" spans="1:10" x14ac:dyDescent="0.25">
      <c r="A275" t="s">
        <v>12</v>
      </c>
      <c r="B275" s="19">
        <v>0.9244</v>
      </c>
      <c r="C275" t="s">
        <v>13</v>
      </c>
    </row>
    <row r="276" spans="1:10" x14ac:dyDescent="0.25">
      <c r="A276" t="s">
        <v>12</v>
      </c>
      <c r="B276" s="19">
        <v>3.0790000000000001E-2</v>
      </c>
      <c r="C276" t="s">
        <v>13</v>
      </c>
    </row>
    <row r="280" spans="1:10" x14ac:dyDescent="0.25">
      <c r="A280" t="s">
        <v>0</v>
      </c>
    </row>
    <row r="281" spans="1:10" x14ac:dyDescent="0.25">
      <c r="A281" t="s">
        <v>37</v>
      </c>
      <c r="B281" s="19">
        <v>12</v>
      </c>
      <c r="C281" t="s">
        <v>18</v>
      </c>
      <c r="D281" s="18" t="s">
        <v>3</v>
      </c>
    </row>
    <row r="282" spans="1:10" x14ac:dyDescent="0.25">
      <c r="A282" t="s">
        <v>4</v>
      </c>
    </row>
    <row r="283" spans="1:10" x14ac:dyDescent="0.25">
      <c r="A283" t="s">
        <v>19</v>
      </c>
    </row>
    <row r="284" spans="1:10" x14ac:dyDescent="0.25">
      <c r="A284" t="s">
        <v>6</v>
      </c>
      <c r="B284" s="19">
        <v>12</v>
      </c>
      <c r="C284" t="s">
        <v>34</v>
      </c>
      <c r="D284" s="18">
        <v>3.8410000000000002</v>
      </c>
      <c r="E284" t="s">
        <v>35</v>
      </c>
      <c r="F284" s="19">
        <v>3.4279999999999999</v>
      </c>
      <c r="G284" t="s">
        <v>25</v>
      </c>
      <c r="H284">
        <v>1.121</v>
      </c>
      <c r="I284" t="s">
        <v>9</v>
      </c>
      <c r="J284">
        <v>0.26200000000000001</v>
      </c>
    </row>
    <row r="285" spans="1:10" x14ac:dyDescent="0.25">
      <c r="A285" t="s">
        <v>10</v>
      </c>
      <c r="B285" s="19">
        <v>82456</v>
      </c>
      <c r="C285" t="s">
        <v>11</v>
      </c>
    </row>
    <row r="286" spans="1:10" x14ac:dyDescent="0.25">
      <c r="A286" t="s">
        <v>12</v>
      </c>
      <c r="B286" s="19">
        <v>0.95609999999999995</v>
      </c>
      <c r="C286" t="s">
        <v>13</v>
      </c>
    </row>
    <row r="287" spans="1:10" x14ac:dyDescent="0.25">
      <c r="A287" t="s">
        <v>12</v>
      </c>
      <c r="B287" s="19">
        <v>3.0779999999999998E-2</v>
      </c>
      <c r="C287" t="s">
        <v>13</v>
      </c>
    </row>
    <row r="291" spans="1:11" x14ac:dyDescent="0.25">
      <c r="A291" t="s">
        <v>0</v>
      </c>
    </row>
    <row r="292" spans="1:11" x14ac:dyDescent="0.25">
      <c r="A292" t="s">
        <v>1</v>
      </c>
      <c r="B292" s="19">
        <v>24</v>
      </c>
      <c r="C292" t="s">
        <v>2</v>
      </c>
      <c r="D292" s="18" t="s">
        <v>3</v>
      </c>
    </row>
    <row r="293" spans="1:11" x14ac:dyDescent="0.25">
      <c r="A293" t="s">
        <v>4</v>
      </c>
    </row>
    <row r="294" spans="1:11" x14ac:dyDescent="0.25">
      <c r="A294" t="s">
        <v>40</v>
      </c>
    </row>
    <row r="295" spans="1:11" x14ac:dyDescent="0.25">
      <c r="A295" t="s">
        <v>6</v>
      </c>
      <c r="B295" s="19">
        <v>24</v>
      </c>
      <c r="C295" t="s">
        <v>7</v>
      </c>
      <c r="D295" s="18">
        <v>5.339E-3</v>
      </c>
      <c r="E295" t="s">
        <v>8</v>
      </c>
      <c r="F295" s="19">
        <v>2.3289999999999999E-3</v>
      </c>
      <c r="G295" t="s">
        <v>25</v>
      </c>
      <c r="H295">
        <v>2.2919999999999998</v>
      </c>
      <c r="I295" t="s">
        <v>8</v>
      </c>
      <c r="J295">
        <v>2.1899999999999999E-2</v>
      </c>
      <c r="K295" s="17" t="s">
        <v>16</v>
      </c>
    </row>
    <row r="296" spans="1:11" x14ac:dyDescent="0.25">
      <c r="A296" t="s">
        <v>10</v>
      </c>
      <c r="B296" s="19">
        <v>55668</v>
      </c>
      <c r="C296" t="s">
        <v>11</v>
      </c>
    </row>
    <row r="297" spans="1:11" x14ac:dyDescent="0.25">
      <c r="A297" t="s">
        <v>12</v>
      </c>
      <c r="B297" s="19">
        <v>0.99099999999999999</v>
      </c>
      <c r="C297" t="s">
        <v>13</v>
      </c>
    </row>
    <row r="298" spans="1:11" x14ac:dyDescent="0.25">
      <c r="A298" t="s">
        <v>12</v>
      </c>
      <c r="B298" s="19">
        <v>4.53E-2</v>
      </c>
      <c r="C298" t="s">
        <v>13</v>
      </c>
    </row>
    <row r="302" spans="1:11" x14ac:dyDescent="0.25">
      <c r="A302" t="s">
        <v>0</v>
      </c>
    </row>
    <row r="303" spans="1:11" x14ac:dyDescent="0.25">
      <c r="A303" t="s">
        <v>14</v>
      </c>
      <c r="B303" s="19">
        <v>24</v>
      </c>
      <c r="C303" t="s">
        <v>18</v>
      </c>
      <c r="D303" s="18" t="s">
        <v>3</v>
      </c>
    </row>
    <row r="304" spans="1:11" x14ac:dyDescent="0.25">
      <c r="A304" t="s">
        <v>4</v>
      </c>
    </row>
    <row r="305" spans="1:11" x14ac:dyDescent="0.25">
      <c r="A305" t="s">
        <v>41</v>
      </c>
    </row>
    <row r="306" spans="1:11" x14ac:dyDescent="0.25">
      <c r="A306" t="s">
        <v>6</v>
      </c>
      <c r="B306" s="19">
        <v>24</v>
      </c>
      <c r="C306" t="s">
        <v>7</v>
      </c>
      <c r="D306" s="18">
        <v>5.8129999999999996E-3</v>
      </c>
      <c r="E306" t="s">
        <v>8</v>
      </c>
      <c r="F306" s="19">
        <v>2.0500000000000002E-3</v>
      </c>
      <c r="G306" t="s">
        <v>25</v>
      </c>
      <c r="H306">
        <v>2.8359999999999999</v>
      </c>
      <c r="I306" t="s">
        <v>25</v>
      </c>
      <c r="J306">
        <v>4.5700000000000003E-3</v>
      </c>
      <c r="K306" s="17" t="s">
        <v>42</v>
      </c>
    </row>
    <row r="307" spans="1:11" x14ac:dyDescent="0.25">
      <c r="A307" t="s">
        <v>10</v>
      </c>
      <c r="B307" s="19">
        <v>55668</v>
      </c>
      <c r="C307" t="s">
        <v>11</v>
      </c>
    </row>
    <row r="308" spans="1:11" x14ac:dyDescent="0.25">
      <c r="A308" t="s">
        <v>12</v>
      </c>
      <c r="B308" s="19">
        <v>0.98370000000000002</v>
      </c>
      <c r="C308" t="s">
        <v>13</v>
      </c>
    </row>
    <row r="309" spans="1:11" x14ac:dyDescent="0.25">
      <c r="A309" t="s">
        <v>12</v>
      </c>
      <c r="B309" s="19">
        <v>4.5240000000000002E-2</v>
      </c>
      <c r="C309" t="s">
        <v>13</v>
      </c>
    </row>
    <row r="313" spans="1:11" x14ac:dyDescent="0.25">
      <c r="A313" t="s">
        <v>0</v>
      </c>
    </row>
    <row r="314" spans="1:11" x14ac:dyDescent="0.25">
      <c r="A314" t="s">
        <v>17</v>
      </c>
      <c r="B314" s="19">
        <v>24</v>
      </c>
      <c r="C314" t="s">
        <v>18</v>
      </c>
      <c r="D314" s="18" t="s">
        <v>3</v>
      </c>
    </row>
    <row r="315" spans="1:11" x14ac:dyDescent="0.25">
      <c r="A315" t="s">
        <v>4</v>
      </c>
    </row>
    <row r="316" spans="1:11" x14ac:dyDescent="0.25">
      <c r="A316" t="s">
        <v>24</v>
      </c>
    </row>
    <row r="317" spans="1:11" x14ac:dyDescent="0.25">
      <c r="A317" t="s">
        <v>6</v>
      </c>
      <c r="B317" s="19">
        <v>24</v>
      </c>
      <c r="C317" t="s">
        <v>7</v>
      </c>
      <c r="D317" s="18">
        <v>4.7429999999999998E-4</v>
      </c>
      <c r="E317" t="s">
        <v>25</v>
      </c>
      <c r="F317" s="19">
        <v>8.6930000000000004E-4</v>
      </c>
      <c r="G317" t="s">
        <v>8</v>
      </c>
      <c r="H317">
        <v>0.54600000000000004</v>
      </c>
      <c r="I317" t="s">
        <v>9</v>
      </c>
      <c r="J317">
        <v>0.58499999999999996</v>
      </c>
    </row>
    <row r="318" spans="1:11" x14ac:dyDescent="0.25">
      <c r="A318" t="s">
        <v>10</v>
      </c>
      <c r="B318" s="19">
        <v>55668</v>
      </c>
      <c r="C318" t="s">
        <v>11</v>
      </c>
    </row>
    <row r="319" spans="1:11" x14ac:dyDescent="0.25">
      <c r="A319" t="s">
        <v>12</v>
      </c>
      <c r="B319" s="19">
        <v>0.99470000000000003</v>
      </c>
      <c r="C319" t="s">
        <v>13</v>
      </c>
    </row>
    <row r="320" spans="1:11" x14ac:dyDescent="0.25">
      <c r="A320" t="s">
        <v>12</v>
      </c>
      <c r="B320" s="19">
        <v>4.539E-2</v>
      </c>
      <c r="C320" t="s">
        <v>13</v>
      </c>
    </row>
    <row r="324" spans="1:11" x14ac:dyDescent="0.25">
      <c r="A324" t="s">
        <v>0</v>
      </c>
    </row>
    <row r="325" spans="1:11" x14ac:dyDescent="0.25">
      <c r="A325" t="s">
        <v>20</v>
      </c>
      <c r="B325" s="19">
        <v>24</v>
      </c>
      <c r="C325" t="s">
        <v>18</v>
      </c>
      <c r="D325" s="18" t="s">
        <v>3</v>
      </c>
    </row>
    <row r="326" spans="1:11" x14ac:dyDescent="0.25">
      <c r="A326" t="s">
        <v>4</v>
      </c>
    </row>
    <row r="327" spans="1:11" x14ac:dyDescent="0.25">
      <c r="A327" t="s">
        <v>43</v>
      </c>
    </row>
    <row r="328" spans="1:11" x14ac:dyDescent="0.25">
      <c r="A328" t="s">
        <v>6</v>
      </c>
      <c r="B328" s="19">
        <v>24</v>
      </c>
      <c r="C328" t="s">
        <v>7</v>
      </c>
      <c r="D328" s="18">
        <v>1.2794E-3</v>
      </c>
      <c r="E328" t="s">
        <v>25</v>
      </c>
      <c r="F328" s="19">
        <v>6.8110000000000002E-4</v>
      </c>
      <c r="G328" t="s">
        <v>25</v>
      </c>
      <c r="H328">
        <v>1.8779999999999999</v>
      </c>
      <c r="I328" t="s">
        <v>8</v>
      </c>
      <c r="J328">
        <v>6.0299999999999999E-2</v>
      </c>
      <c r="K328" s="17" t="s">
        <v>30</v>
      </c>
    </row>
    <row r="329" spans="1:11" x14ac:dyDescent="0.25">
      <c r="A329" t="s">
        <v>10</v>
      </c>
      <c r="B329" s="19">
        <v>55668</v>
      </c>
      <c r="C329" t="s">
        <v>11</v>
      </c>
    </row>
    <row r="330" spans="1:11" x14ac:dyDescent="0.25">
      <c r="A330" t="s">
        <v>12</v>
      </c>
      <c r="B330" s="19">
        <v>0.98040000000000005</v>
      </c>
      <c r="C330" t="s">
        <v>13</v>
      </c>
    </row>
    <row r="331" spans="1:11" x14ac:dyDescent="0.25">
      <c r="A331" t="s">
        <v>12</v>
      </c>
      <c r="B331" s="19">
        <v>4.5330000000000002E-2</v>
      </c>
      <c r="C331" t="s">
        <v>13</v>
      </c>
    </row>
    <row r="335" spans="1:11" x14ac:dyDescent="0.25">
      <c r="A335" t="s">
        <v>0</v>
      </c>
    </row>
    <row r="336" spans="1:11" x14ac:dyDescent="0.25">
      <c r="A336" t="s">
        <v>22</v>
      </c>
      <c r="B336" s="19">
        <v>24</v>
      </c>
      <c r="C336" t="s">
        <v>2</v>
      </c>
      <c r="D336" s="18" t="s">
        <v>3</v>
      </c>
    </row>
    <row r="337" spans="1:12" x14ac:dyDescent="0.25">
      <c r="A337" t="s">
        <v>4</v>
      </c>
    </row>
    <row r="338" spans="1:12" x14ac:dyDescent="0.25">
      <c r="A338" t="s">
        <v>43</v>
      </c>
    </row>
    <row r="339" spans="1:12" x14ac:dyDescent="0.25">
      <c r="A339" t="s">
        <v>6</v>
      </c>
      <c r="B339" s="19">
        <v>24</v>
      </c>
      <c r="C339" t="s">
        <v>7</v>
      </c>
      <c r="D339" s="18">
        <v>1.2221000000000001E-3</v>
      </c>
      <c r="E339" t="s">
        <v>25</v>
      </c>
      <c r="F339" s="19">
        <v>5.5179999999999997E-4</v>
      </c>
      <c r="G339" t="s">
        <v>25</v>
      </c>
      <c r="H339">
        <v>2.2149999999999999</v>
      </c>
      <c r="I339" t="s">
        <v>8</v>
      </c>
      <c r="J339">
        <v>2.6800000000000001E-2</v>
      </c>
      <c r="K339" s="17" t="s">
        <v>16</v>
      </c>
    </row>
    <row r="340" spans="1:12" x14ac:dyDescent="0.25">
      <c r="A340" t="s">
        <v>10</v>
      </c>
      <c r="B340" s="19">
        <v>55668</v>
      </c>
      <c r="C340" t="s">
        <v>11</v>
      </c>
    </row>
    <row r="341" spans="1:12" x14ac:dyDescent="0.25">
      <c r="A341" t="s">
        <v>12</v>
      </c>
      <c r="B341" s="19">
        <v>0.96750000000000003</v>
      </c>
      <c r="C341" t="s">
        <v>13</v>
      </c>
    </row>
    <row r="342" spans="1:12" x14ac:dyDescent="0.25">
      <c r="A342" t="s">
        <v>12</v>
      </c>
      <c r="B342" s="19">
        <v>4.53E-2</v>
      </c>
      <c r="C342" t="s">
        <v>13</v>
      </c>
    </row>
    <row r="346" spans="1:12" x14ac:dyDescent="0.25">
      <c r="A346" t="s">
        <v>0</v>
      </c>
    </row>
    <row r="347" spans="1:12" x14ac:dyDescent="0.25">
      <c r="A347" t="s">
        <v>23</v>
      </c>
      <c r="B347" s="19">
        <v>24</v>
      </c>
      <c r="C347" t="s">
        <v>18</v>
      </c>
      <c r="D347" s="18" t="s">
        <v>3</v>
      </c>
    </row>
    <row r="348" spans="1:12" x14ac:dyDescent="0.25">
      <c r="A348" t="s">
        <v>4</v>
      </c>
    </row>
    <row r="349" spans="1:12" x14ac:dyDescent="0.25">
      <c r="A349" t="s">
        <v>39</v>
      </c>
    </row>
    <row r="350" spans="1:12" x14ac:dyDescent="0.25">
      <c r="A350" t="s">
        <v>6</v>
      </c>
      <c r="B350" s="19">
        <v>24</v>
      </c>
      <c r="C350" t="s">
        <v>7</v>
      </c>
      <c r="D350" s="20">
        <v>5.7309999999999998E-5</v>
      </c>
      <c r="E350" t="s">
        <v>25</v>
      </c>
      <c r="F350" s="21">
        <v>2.7040000000000001E-4</v>
      </c>
      <c r="G350" t="s">
        <v>44</v>
      </c>
      <c r="H350">
        <v>4</v>
      </c>
      <c r="I350" t="s">
        <v>25</v>
      </c>
      <c r="J350">
        <v>0.21199999999999999</v>
      </c>
      <c r="K350" s="17" t="s">
        <v>9</v>
      </c>
      <c r="L350">
        <v>0.83199999999999996</v>
      </c>
    </row>
    <row r="351" spans="1:12" x14ac:dyDescent="0.25">
      <c r="A351" t="s">
        <v>10</v>
      </c>
      <c r="B351" s="19">
        <v>55668</v>
      </c>
      <c r="C351" t="s">
        <v>11</v>
      </c>
    </row>
    <row r="352" spans="1:12" x14ac:dyDescent="0.25">
      <c r="A352" t="s">
        <v>12</v>
      </c>
      <c r="B352" s="19">
        <v>0.98909999999999998</v>
      </c>
      <c r="C352" t="s">
        <v>13</v>
      </c>
    </row>
    <row r="353" spans="1:10" x14ac:dyDescent="0.25">
      <c r="A353" t="s">
        <v>12</v>
      </c>
      <c r="B353" s="19">
        <v>4.539E-2</v>
      </c>
      <c r="C353" t="s">
        <v>13</v>
      </c>
    </row>
    <row r="357" spans="1:10" x14ac:dyDescent="0.25">
      <c r="A357" t="s">
        <v>0</v>
      </c>
    </row>
    <row r="358" spans="1:10" x14ac:dyDescent="0.25">
      <c r="A358" t="s">
        <v>26</v>
      </c>
      <c r="B358" s="19">
        <v>24</v>
      </c>
      <c r="C358" t="s">
        <v>2</v>
      </c>
      <c r="D358" s="18" t="s">
        <v>3</v>
      </c>
    </row>
    <row r="359" spans="1:10" x14ac:dyDescent="0.25">
      <c r="A359" t="s">
        <v>4</v>
      </c>
    </row>
    <row r="360" spans="1:10" x14ac:dyDescent="0.25">
      <c r="A360" t="s">
        <v>19</v>
      </c>
    </row>
    <row r="361" spans="1:10" x14ac:dyDescent="0.25">
      <c r="A361" t="s">
        <v>6</v>
      </c>
      <c r="B361" s="19">
        <v>24</v>
      </c>
      <c r="C361" t="s">
        <v>27</v>
      </c>
      <c r="D361" s="18">
        <v>0.1389</v>
      </c>
      <c r="E361" t="s">
        <v>21</v>
      </c>
      <c r="F361" s="19">
        <v>0.1515</v>
      </c>
      <c r="G361" t="s">
        <v>25</v>
      </c>
      <c r="H361">
        <v>0.91700000000000004</v>
      </c>
      <c r="I361" t="s">
        <v>9</v>
      </c>
      <c r="J361">
        <v>0.35899999999999999</v>
      </c>
    </row>
    <row r="362" spans="1:10" x14ac:dyDescent="0.25">
      <c r="A362" t="s">
        <v>10</v>
      </c>
      <c r="B362" s="19">
        <v>55668</v>
      </c>
      <c r="C362" t="s">
        <v>11</v>
      </c>
    </row>
    <row r="363" spans="1:10" x14ac:dyDescent="0.25">
      <c r="A363" t="s">
        <v>12</v>
      </c>
      <c r="B363" s="19">
        <v>0.93430000000000002</v>
      </c>
      <c r="C363" t="s">
        <v>13</v>
      </c>
    </row>
    <row r="364" spans="1:10" x14ac:dyDescent="0.25">
      <c r="A364" t="s">
        <v>12</v>
      </c>
      <c r="B364" s="19">
        <v>4.5379999999999997E-2</v>
      </c>
      <c r="C364" t="s">
        <v>13</v>
      </c>
    </row>
    <row r="368" spans="1:10" x14ac:dyDescent="0.25">
      <c r="A368" t="s">
        <v>0</v>
      </c>
    </row>
    <row r="369" spans="1:10" x14ac:dyDescent="0.25">
      <c r="A369" t="s">
        <v>28</v>
      </c>
      <c r="B369" s="19">
        <v>24</v>
      </c>
      <c r="C369" t="s">
        <v>18</v>
      </c>
      <c r="D369" s="18" t="s">
        <v>3</v>
      </c>
    </row>
    <row r="370" spans="1:10" x14ac:dyDescent="0.25">
      <c r="A370" t="s">
        <v>4</v>
      </c>
    </row>
    <row r="371" spans="1:10" x14ac:dyDescent="0.25">
      <c r="A371" t="s">
        <v>19</v>
      </c>
    </row>
    <row r="372" spans="1:10" x14ac:dyDescent="0.25">
      <c r="A372" t="s">
        <v>6</v>
      </c>
      <c r="B372" s="19">
        <v>24</v>
      </c>
      <c r="C372" t="s">
        <v>7</v>
      </c>
      <c r="D372" s="18">
        <v>6.0999999999999999E-2</v>
      </c>
      <c r="E372" t="s">
        <v>9</v>
      </c>
      <c r="F372" s="19">
        <v>6.7830000000000001E-2</v>
      </c>
      <c r="G372" t="s">
        <v>25</v>
      </c>
      <c r="H372">
        <v>0.89900000000000002</v>
      </c>
      <c r="I372" t="s">
        <v>9</v>
      </c>
      <c r="J372">
        <v>0.36899999999999999</v>
      </c>
    </row>
    <row r="373" spans="1:10" x14ac:dyDescent="0.25">
      <c r="A373" t="s">
        <v>10</v>
      </c>
      <c r="B373" s="19">
        <v>55668</v>
      </c>
      <c r="C373" t="s">
        <v>11</v>
      </c>
    </row>
    <row r="374" spans="1:10" x14ac:dyDescent="0.25">
      <c r="A374" t="s">
        <v>12</v>
      </c>
      <c r="B374" s="19">
        <v>0.86799999999999999</v>
      </c>
      <c r="C374" t="s">
        <v>13</v>
      </c>
    </row>
    <row r="375" spans="1:10" x14ac:dyDescent="0.25">
      <c r="A375" t="s">
        <v>12</v>
      </c>
      <c r="B375" s="19">
        <v>4.5379999999999997E-2</v>
      </c>
      <c r="C375" t="s">
        <v>13</v>
      </c>
    </row>
    <row r="379" spans="1:10" x14ac:dyDescent="0.25">
      <c r="A379" t="s">
        <v>0</v>
      </c>
    </row>
    <row r="380" spans="1:10" x14ac:dyDescent="0.25">
      <c r="A380" t="s">
        <v>29</v>
      </c>
      <c r="B380" s="19">
        <v>24</v>
      </c>
      <c r="C380" t="s">
        <v>18</v>
      </c>
      <c r="D380" s="18" t="s">
        <v>3</v>
      </c>
    </row>
    <row r="381" spans="1:10" x14ac:dyDescent="0.25">
      <c r="A381" t="s">
        <v>4</v>
      </c>
    </row>
    <row r="382" spans="1:10" x14ac:dyDescent="0.25">
      <c r="A382" t="s">
        <v>19</v>
      </c>
    </row>
    <row r="383" spans="1:10" x14ac:dyDescent="0.25">
      <c r="A383" t="s">
        <v>6</v>
      </c>
      <c r="B383" s="19">
        <v>24</v>
      </c>
      <c r="C383" t="s">
        <v>7</v>
      </c>
      <c r="D383" s="18">
        <v>7.6579999999999995E-2</v>
      </c>
      <c r="E383" t="s">
        <v>9</v>
      </c>
      <c r="F383" s="19">
        <v>8.1600000000000006E-2</v>
      </c>
      <c r="G383" t="s">
        <v>25</v>
      </c>
      <c r="H383">
        <v>0.93899999999999995</v>
      </c>
      <c r="I383" t="s">
        <v>9</v>
      </c>
      <c r="J383">
        <v>0.34799999999999998</v>
      </c>
    </row>
    <row r="384" spans="1:10" x14ac:dyDescent="0.25">
      <c r="A384" t="s">
        <v>10</v>
      </c>
      <c r="B384" s="19">
        <v>55668</v>
      </c>
      <c r="C384" t="s">
        <v>11</v>
      </c>
    </row>
    <row r="385" spans="1:10" x14ac:dyDescent="0.25">
      <c r="A385" t="s">
        <v>12</v>
      </c>
      <c r="B385" s="19">
        <v>0.88329999999999997</v>
      </c>
      <c r="C385" t="s">
        <v>13</v>
      </c>
    </row>
    <row r="386" spans="1:10" x14ac:dyDescent="0.25">
      <c r="A386" t="s">
        <v>12</v>
      </c>
      <c r="B386" s="19">
        <v>4.5379999999999997E-2</v>
      </c>
      <c r="C386" t="s">
        <v>13</v>
      </c>
    </row>
    <row r="390" spans="1:10" x14ac:dyDescent="0.25">
      <c r="A390" t="s">
        <v>0</v>
      </c>
    </row>
    <row r="391" spans="1:10" x14ac:dyDescent="0.25">
      <c r="A391" t="s">
        <v>31</v>
      </c>
      <c r="B391" s="19">
        <v>24</v>
      </c>
      <c r="C391" t="s">
        <v>18</v>
      </c>
      <c r="D391" s="18" t="s">
        <v>3</v>
      </c>
    </row>
    <row r="392" spans="1:10" x14ac:dyDescent="0.25">
      <c r="A392" t="s">
        <v>4</v>
      </c>
    </row>
    <row r="393" spans="1:10" x14ac:dyDescent="0.25">
      <c r="A393" t="s">
        <v>19</v>
      </c>
    </row>
    <row r="394" spans="1:10" x14ac:dyDescent="0.25">
      <c r="A394" t="s">
        <v>6</v>
      </c>
      <c r="B394" s="19">
        <v>24</v>
      </c>
      <c r="C394" t="s">
        <v>34</v>
      </c>
      <c r="D394" s="18">
        <v>5.2949999999999999</v>
      </c>
      <c r="E394" t="s">
        <v>35</v>
      </c>
      <c r="F394" s="19">
        <v>9.2230000000000008</v>
      </c>
      <c r="G394" t="s">
        <v>25</v>
      </c>
      <c r="H394">
        <v>0.57399999999999995</v>
      </c>
      <c r="I394" t="s">
        <v>9</v>
      </c>
      <c r="J394">
        <v>0.56599999999999995</v>
      </c>
    </row>
    <row r="395" spans="1:10" x14ac:dyDescent="0.25">
      <c r="A395" t="s">
        <v>10</v>
      </c>
      <c r="B395" s="19">
        <v>55644</v>
      </c>
      <c r="C395" t="s">
        <v>11</v>
      </c>
    </row>
    <row r="396" spans="1:10" x14ac:dyDescent="0.25">
      <c r="A396" t="s">
        <v>12</v>
      </c>
      <c r="B396" s="19">
        <v>0.93759999999999999</v>
      </c>
      <c r="C396" t="s">
        <v>13</v>
      </c>
    </row>
    <row r="397" spans="1:10" x14ac:dyDescent="0.25">
      <c r="A397" t="s">
        <v>12</v>
      </c>
      <c r="B397" s="19">
        <v>4.5409999999999999E-2</v>
      </c>
      <c r="C397" t="s">
        <v>13</v>
      </c>
    </row>
    <row r="401" spans="1:10" x14ac:dyDescent="0.25">
      <c r="A401" t="s">
        <v>0</v>
      </c>
    </row>
    <row r="402" spans="1:10" x14ac:dyDescent="0.25">
      <c r="A402" t="s">
        <v>33</v>
      </c>
      <c r="B402" s="19">
        <v>24</v>
      </c>
      <c r="C402" t="s">
        <v>18</v>
      </c>
      <c r="D402" s="18" t="s">
        <v>3</v>
      </c>
    </row>
    <row r="403" spans="1:10" x14ac:dyDescent="0.25">
      <c r="A403" t="s">
        <v>4</v>
      </c>
    </row>
    <row r="404" spans="1:10" x14ac:dyDescent="0.25">
      <c r="A404" t="s">
        <v>19</v>
      </c>
    </row>
    <row r="405" spans="1:10" x14ac:dyDescent="0.25">
      <c r="A405" t="s">
        <v>6</v>
      </c>
      <c r="B405" s="19">
        <v>24</v>
      </c>
      <c r="C405" t="s">
        <v>34</v>
      </c>
      <c r="D405" s="18">
        <v>3.0230000000000001</v>
      </c>
      <c r="E405" t="s">
        <v>35</v>
      </c>
      <c r="F405" s="19">
        <v>3.3170000000000002</v>
      </c>
      <c r="G405" t="s">
        <v>25</v>
      </c>
      <c r="H405">
        <v>0.91100000000000003</v>
      </c>
      <c r="I405" t="s">
        <v>9</v>
      </c>
      <c r="J405">
        <v>0.36199999999999999</v>
      </c>
    </row>
    <row r="406" spans="1:10" x14ac:dyDescent="0.25">
      <c r="A406" t="s">
        <v>10</v>
      </c>
      <c r="B406" s="19">
        <v>55644</v>
      </c>
      <c r="C406" t="s">
        <v>11</v>
      </c>
    </row>
    <row r="407" spans="1:10" x14ac:dyDescent="0.25">
      <c r="A407" t="s">
        <v>12</v>
      </c>
      <c r="B407" s="19">
        <v>0.95399999999999996</v>
      </c>
      <c r="C407" t="s">
        <v>13</v>
      </c>
    </row>
    <row r="408" spans="1:10" x14ac:dyDescent="0.25">
      <c r="A408" t="s">
        <v>12</v>
      </c>
      <c r="B408" s="19">
        <v>4.5400000000000003E-2</v>
      </c>
      <c r="C408" t="s">
        <v>13</v>
      </c>
    </row>
    <row r="412" spans="1:10" x14ac:dyDescent="0.25">
      <c r="A412" t="s">
        <v>0</v>
      </c>
    </row>
    <row r="413" spans="1:10" x14ac:dyDescent="0.25">
      <c r="A413" t="s">
        <v>36</v>
      </c>
      <c r="B413" s="19">
        <v>24</v>
      </c>
      <c r="C413" t="s">
        <v>18</v>
      </c>
      <c r="D413" s="18" t="s">
        <v>3</v>
      </c>
    </row>
    <row r="414" spans="1:10" x14ac:dyDescent="0.25">
      <c r="A414" t="s">
        <v>4</v>
      </c>
    </row>
    <row r="415" spans="1:10" x14ac:dyDescent="0.25">
      <c r="A415" t="s">
        <v>19</v>
      </c>
    </row>
    <row r="416" spans="1:10" x14ac:dyDescent="0.25">
      <c r="A416" t="s">
        <v>6</v>
      </c>
      <c r="B416" s="19">
        <v>24</v>
      </c>
      <c r="C416" t="s">
        <v>34</v>
      </c>
      <c r="D416" s="18">
        <v>4.2759999999999998</v>
      </c>
      <c r="E416" t="s">
        <v>35</v>
      </c>
      <c r="F416" s="19">
        <v>9.1790000000000003</v>
      </c>
      <c r="G416" t="s">
        <v>25</v>
      </c>
      <c r="H416">
        <v>0.46600000000000003</v>
      </c>
      <c r="I416" t="s">
        <v>9</v>
      </c>
      <c r="J416">
        <v>0.64100000000000001</v>
      </c>
    </row>
    <row r="417" spans="1:10" x14ac:dyDescent="0.25">
      <c r="A417" t="s">
        <v>10</v>
      </c>
      <c r="B417" s="19">
        <v>55644</v>
      </c>
      <c r="C417" t="s">
        <v>11</v>
      </c>
    </row>
    <row r="418" spans="1:10" x14ac:dyDescent="0.25">
      <c r="A418" t="s">
        <v>12</v>
      </c>
      <c r="B418" s="19">
        <v>0.93820000000000003</v>
      </c>
      <c r="C418" t="s">
        <v>13</v>
      </c>
    </row>
    <row r="419" spans="1:10" x14ac:dyDescent="0.25">
      <c r="A419" t="s">
        <v>12</v>
      </c>
      <c r="B419" s="19">
        <v>4.5409999999999999E-2</v>
      </c>
      <c r="C419" t="s">
        <v>13</v>
      </c>
    </row>
    <row r="423" spans="1:10" x14ac:dyDescent="0.25">
      <c r="A423" t="s">
        <v>0</v>
      </c>
    </row>
    <row r="424" spans="1:10" x14ac:dyDescent="0.25">
      <c r="A424" t="s">
        <v>37</v>
      </c>
      <c r="B424" s="19">
        <v>24</v>
      </c>
      <c r="C424" t="s">
        <v>18</v>
      </c>
      <c r="D424" s="18" t="s">
        <v>3</v>
      </c>
    </row>
    <row r="425" spans="1:10" x14ac:dyDescent="0.25">
      <c r="A425" t="s">
        <v>4</v>
      </c>
    </row>
    <row r="426" spans="1:10" x14ac:dyDescent="0.25">
      <c r="A426" t="s">
        <v>19</v>
      </c>
    </row>
    <row r="427" spans="1:10" x14ac:dyDescent="0.25">
      <c r="A427" t="s">
        <v>6</v>
      </c>
      <c r="B427" s="19">
        <v>24</v>
      </c>
      <c r="C427" t="s">
        <v>34</v>
      </c>
      <c r="D427" s="18">
        <v>3.2509999999999999</v>
      </c>
      <c r="E427" t="s">
        <v>35</v>
      </c>
      <c r="F427" s="19">
        <v>3.335</v>
      </c>
      <c r="G427" t="s">
        <v>25</v>
      </c>
      <c r="H427">
        <v>0.97499999999999998</v>
      </c>
      <c r="I427" t="s">
        <v>21</v>
      </c>
      <c r="J427">
        <v>0.33</v>
      </c>
    </row>
    <row r="428" spans="1:10" x14ac:dyDescent="0.25">
      <c r="A428" t="s">
        <v>10</v>
      </c>
      <c r="B428" s="19">
        <v>55644</v>
      </c>
      <c r="C428" t="s">
        <v>11</v>
      </c>
    </row>
    <row r="429" spans="1:10" x14ac:dyDescent="0.25">
      <c r="A429" t="s">
        <v>12</v>
      </c>
      <c r="B429" s="19">
        <v>0.95350000000000001</v>
      </c>
      <c r="C429" t="s">
        <v>13</v>
      </c>
    </row>
    <row r="430" spans="1:10" x14ac:dyDescent="0.25">
      <c r="A430" t="s">
        <v>12</v>
      </c>
      <c r="B430" s="19">
        <v>4.5400000000000003E-2</v>
      </c>
      <c r="C430" t="s">
        <v>13</v>
      </c>
    </row>
  </sheetData>
  <mergeCells count="95">
    <mergeCell ref="L43:R43"/>
    <mergeCell ref="L40:L42"/>
    <mergeCell ref="M40:N40"/>
    <mergeCell ref="O40:P40"/>
    <mergeCell ref="Q40:R40"/>
    <mergeCell ref="M41:N41"/>
    <mergeCell ref="O41:P41"/>
    <mergeCell ref="Q41:R41"/>
    <mergeCell ref="L37:L39"/>
    <mergeCell ref="M37:N37"/>
    <mergeCell ref="O37:P37"/>
    <mergeCell ref="Q37:R37"/>
    <mergeCell ref="M38:N38"/>
    <mergeCell ref="O38:P38"/>
    <mergeCell ref="Q38:R38"/>
    <mergeCell ref="L34:L36"/>
    <mergeCell ref="M34:N34"/>
    <mergeCell ref="O34:P34"/>
    <mergeCell ref="Q34:R34"/>
    <mergeCell ref="M35:N35"/>
    <mergeCell ref="O35:P35"/>
    <mergeCell ref="Q35:R35"/>
    <mergeCell ref="L31:L33"/>
    <mergeCell ref="M31:N31"/>
    <mergeCell ref="O31:P31"/>
    <mergeCell ref="Q31:R31"/>
    <mergeCell ref="M32:N32"/>
    <mergeCell ref="O32:P32"/>
    <mergeCell ref="Q32:R32"/>
    <mergeCell ref="L28:L30"/>
    <mergeCell ref="M28:N28"/>
    <mergeCell ref="O28:P28"/>
    <mergeCell ref="Q28:R28"/>
    <mergeCell ref="M29:N29"/>
    <mergeCell ref="O29:P29"/>
    <mergeCell ref="Q29:R29"/>
    <mergeCell ref="L25:L27"/>
    <mergeCell ref="M25:N25"/>
    <mergeCell ref="O25:P25"/>
    <mergeCell ref="Q25:R25"/>
    <mergeCell ref="M26:N26"/>
    <mergeCell ref="O26:P26"/>
    <mergeCell ref="Q26:R26"/>
    <mergeCell ref="L22:L24"/>
    <mergeCell ref="M22:N22"/>
    <mergeCell ref="O22:P22"/>
    <mergeCell ref="Q22:R22"/>
    <mergeCell ref="M23:N23"/>
    <mergeCell ref="O23:P23"/>
    <mergeCell ref="Q23:R23"/>
    <mergeCell ref="L19:L21"/>
    <mergeCell ref="M19:N19"/>
    <mergeCell ref="O19:P19"/>
    <mergeCell ref="Q19:R19"/>
    <mergeCell ref="M20:N20"/>
    <mergeCell ref="O20:P20"/>
    <mergeCell ref="Q20:R20"/>
    <mergeCell ref="L16:L18"/>
    <mergeCell ref="M16:N16"/>
    <mergeCell ref="O16:P16"/>
    <mergeCell ref="Q16:R16"/>
    <mergeCell ref="M17:N17"/>
    <mergeCell ref="O17:P17"/>
    <mergeCell ref="Q17:R17"/>
    <mergeCell ref="L13:L15"/>
    <mergeCell ref="M13:N13"/>
    <mergeCell ref="O13:P13"/>
    <mergeCell ref="Q13:R13"/>
    <mergeCell ref="M14:N14"/>
    <mergeCell ref="O14:P14"/>
    <mergeCell ref="Q14:R14"/>
    <mergeCell ref="L10:L12"/>
    <mergeCell ref="M10:N10"/>
    <mergeCell ref="O10:P10"/>
    <mergeCell ref="Q10:R10"/>
    <mergeCell ref="M11:N11"/>
    <mergeCell ref="O11:P11"/>
    <mergeCell ref="Q11:R11"/>
    <mergeCell ref="Q5:R5"/>
    <mergeCell ref="L7:L9"/>
    <mergeCell ref="M7:N7"/>
    <mergeCell ref="O7:P7"/>
    <mergeCell ref="Q7:R7"/>
    <mergeCell ref="M8:N8"/>
    <mergeCell ref="O8:P8"/>
    <mergeCell ref="Q8:R8"/>
    <mergeCell ref="M3:N3"/>
    <mergeCell ref="O3:P3"/>
    <mergeCell ref="Q3:R3"/>
    <mergeCell ref="L4:L6"/>
    <mergeCell ref="M4:N4"/>
    <mergeCell ref="O4:P4"/>
    <mergeCell ref="Q4:R4"/>
    <mergeCell ref="M5:N5"/>
    <mergeCell ref="O5:P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empresasGrandes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DIVINA1</dc:creator>
  <cp:lastModifiedBy>DIVINA1</cp:lastModifiedBy>
  <dcterms:created xsi:type="dcterms:W3CDTF">2017-06-11T02:29:01Z</dcterms:created>
  <dcterms:modified xsi:type="dcterms:W3CDTF">2017-06-11T05:13:44Z</dcterms:modified>
</cp:coreProperties>
</file>