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46503D49-12FC-9447-91E4-01EC9789999B}" xr6:coauthVersionLast="45" xr6:coauthVersionMax="45" xr10:uidLastSave="{00000000-0000-0000-0000-000000000000}"/>
  <bookViews>
    <workbookView xWindow="-34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12" i="1" l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G3212" i="1" l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I3472" i="1" l="1"/>
  <c r="I3442" i="1" l="1"/>
  <c r="I3412" i="1"/>
  <c r="I3382" i="1" l="1"/>
  <c r="I3352" i="1" l="1"/>
  <c r="I3322" i="1" l="1"/>
  <c r="I3292" i="1" l="1"/>
  <c r="I3262" i="1" l="1"/>
  <c r="I3232" i="1" l="1"/>
  <c r="H3032" i="1" l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3" i="1"/>
  <c r="H3154" i="1"/>
  <c r="H3155" i="1"/>
  <c r="H3156" i="1"/>
  <c r="H3158" i="1"/>
  <c r="H3159" i="1"/>
  <c r="H3160" i="1"/>
  <c r="H3161" i="1"/>
  <c r="H3162" i="1"/>
  <c r="H3163" i="1"/>
  <c r="H3164" i="1"/>
  <c r="H3165" i="1"/>
  <c r="H3166" i="1"/>
  <c r="H3168" i="1"/>
  <c r="H3169" i="1"/>
  <c r="H3170" i="1"/>
  <c r="H3171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62" i="1"/>
  <c r="G3163" i="1"/>
  <c r="G3164" i="1"/>
  <c r="G3165" i="1"/>
  <c r="G316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62" i="1"/>
  <c r="F3163" i="1"/>
  <c r="F3164" i="1"/>
  <c r="F3165" i="1"/>
  <c r="F316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I3202" i="1" l="1"/>
  <c r="I3172" i="1" l="1"/>
  <c r="I3112" i="1" l="1"/>
  <c r="I3052" i="1" l="1"/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I2992" i="1" l="1"/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872" i="1" l="1"/>
  <c r="H2902" i="1"/>
  <c r="I2842" i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02" i="1" l="1"/>
  <c r="H2332" i="1"/>
  <c r="I2272" i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H647" i="1" s="1"/>
  <c r="I61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F1817" i="1" l="1"/>
  <c r="G1847" i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G1817" i="1" l="1"/>
  <c r="F749" i="1"/>
  <c r="F562" i="1"/>
  <c r="F707" i="1"/>
  <c r="F677" i="1"/>
  <c r="D677" i="1"/>
  <c r="E1367" i="1"/>
  <c r="D1367" i="1"/>
  <c r="F647" i="1"/>
  <c r="G1397" i="1" l="1"/>
  <c r="G1367" i="1"/>
  <c r="F1592" i="1"/>
  <c r="F1533" i="1"/>
  <c r="F334" i="1"/>
  <c r="F303" i="1"/>
  <c r="I1762" i="1" l="1"/>
  <c r="H1792" i="1" l="1"/>
  <c r="I1732" i="1"/>
  <c r="I1727" i="1"/>
  <c r="H1757" i="1" l="1"/>
  <c r="H1727" i="1"/>
  <c r="H1762" i="1"/>
  <c r="I1697" i="1"/>
  <c r="H1697" i="1" s="1"/>
  <c r="I1702" i="1"/>
  <c r="H1732" i="1" s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H427" i="1" s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07" i="1" l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H57" i="1" s="1"/>
  <c r="I52" i="1"/>
  <c r="I32" i="1"/>
  <c r="H32" i="1" s="1"/>
  <c r="I27" i="1"/>
  <c r="I22" i="1"/>
  <c r="I2" i="1"/>
  <c r="H107" i="1" l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<sst xmlns="http://schemas.openxmlformats.org/spreadsheetml/2006/main" count="4186" uniqueCount="44">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</sst>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3481"/>
  <sheetViews>
    <sheetView tabSelected="1" topLeftCell="A3418" zoomScale="89" zoomScaleNormal="100" workbookViewId="0">
      <selection activeCell="H3347" sqref="H3347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0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69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2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1:9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1:9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1:9" x14ac:dyDescent="0.2">
      <c r="B3027" s="3" t="s">
        <v>20</v>
      </c>
      <c r="C3027" s="3" t="s">
        <v>22</v>
      </c>
      <c r="D3027" s="2">
        <v>127503</v>
      </c>
      <c r="E3027" s="2">
        <v>3738</v>
      </c>
      <c r="F3027" s="2">
        <f t="shared" si="149"/>
        <v>2441</v>
      </c>
      <c r="G3027" s="2">
        <f t="shared" si="149"/>
        <v>49</v>
      </c>
      <c r="H3027" s="2">
        <f t="shared" si="148"/>
        <v>99958</v>
      </c>
      <c r="I3027" s="2">
        <v>5275695</v>
      </c>
    </row>
    <row r="3028" spans="1:9" x14ac:dyDescent="0.2">
      <c r="B3028" s="3"/>
      <c r="C3028" s="3" t="s">
        <v>26</v>
      </c>
      <c r="D3028" s="2">
        <v>18862</v>
      </c>
      <c r="E3028" s="2">
        <v>420</v>
      </c>
      <c r="F3028" s="2">
        <f t="shared" si="149"/>
        <v>458</v>
      </c>
      <c r="G3028" s="2">
        <f t="shared" si="149"/>
        <v>5</v>
      </c>
      <c r="H3028" s="2">
        <f t="shared" si="148"/>
        <v>0</v>
      </c>
    </row>
    <row r="3029" spans="1:9" x14ac:dyDescent="0.2">
      <c r="B3029" s="3"/>
      <c r="C3029" s="3" t="s">
        <v>27</v>
      </c>
      <c r="D3029" s="2">
        <v>25481</v>
      </c>
      <c r="E3029" s="2">
        <v>537</v>
      </c>
      <c r="F3029" s="2">
        <f t="shared" si="149"/>
        <v>501</v>
      </c>
      <c r="G3029" s="2">
        <f t="shared" si="149"/>
        <v>4</v>
      </c>
      <c r="H3029" s="2">
        <f t="shared" si="148"/>
        <v>0</v>
      </c>
    </row>
    <row r="3030" spans="1:9" x14ac:dyDescent="0.2">
      <c r="C3030" s="3" t="s">
        <v>42</v>
      </c>
      <c r="D3030" s="2">
        <v>5819</v>
      </c>
      <c r="E3030" s="2">
        <v>166</v>
      </c>
      <c r="F3030" s="2">
        <f t="shared" si="149"/>
        <v>181</v>
      </c>
      <c r="G3030" s="2">
        <f t="shared" si="149"/>
        <v>0</v>
      </c>
      <c r="H3030" s="2">
        <f t="shared" si="148"/>
        <v>0</v>
      </c>
    </row>
    <row r="3031" spans="1:9" x14ac:dyDescent="0.2">
      <c r="C3031" s="3" t="s">
        <v>43</v>
      </c>
      <c r="D3031" s="2">
        <v>23692</v>
      </c>
      <c r="E3031" s="2">
        <v>412</v>
      </c>
      <c r="F3031" s="2">
        <f t="shared" si="149"/>
        <v>732</v>
      </c>
      <c r="G3031" s="2">
        <f t="shared" si="149"/>
        <v>10</v>
      </c>
      <c r="H3031" s="2">
        <f t="shared" si="148"/>
        <v>0</v>
      </c>
    </row>
    <row r="3032" spans="1:9" x14ac:dyDescent="0.2">
      <c r="A3032" s="1">
        <v>44023</v>
      </c>
      <c r="B3032" s="3" t="s">
        <v>5</v>
      </c>
      <c r="C3032" s="3" t="s">
        <v>6</v>
      </c>
      <c r="D3032" s="2">
        <v>66323</v>
      </c>
      <c r="E3032" s="2">
        <v>4036</v>
      </c>
      <c r="F3032" s="2">
        <f t="shared" si="149"/>
        <v>82</v>
      </c>
      <c r="G3032" s="2">
        <f t="shared" si="149"/>
        <v>0</v>
      </c>
      <c r="H3032" s="2">
        <f t="shared" si="148"/>
        <v>69203</v>
      </c>
      <c r="I3032" s="2">
        <v>4610777</v>
      </c>
    </row>
    <row r="3033" spans="1:9" x14ac:dyDescent="0.2">
      <c r="B3033" s="3"/>
      <c r="C3033" s="3" t="s">
        <v>7</v>
      </c>
      <c r="D3033" s="2">
        <v>60647</v>
      </c>
      <c r="E3033" s="2">
        <v>4535</v>
      </c>
      <c r="F3033" s="2">
        <f t="shared" ref="F3033:G3096" si="150">SUM(D3033-D3003)</f>
        <v>87</v>
      </c>
      <c r="G3033" s="2">
        <f t="shared" si="150"/>
        <v>0</v>
      </c>
      <c r="H3033" s="2">
        <f t="shared" si="148"/>
        <v>0</v>
      </c>
    </row>
    <row r="3034" spans="1:9" x14ac:dyDescent="0.2">
      <c r="B3034" s="3"/>
      <c r="C3034" s="3" t="s">
        <v>8</v>
      </c>
      <c r="D3034" s="2">
        <v>42267</v>
      </c>
      <c r="E3034" s="2">
        <v>2701</v>
      </c>
      <c r="F3034" s="2">
        <f t="shared" si="150"/>
        <v>35</v>
      </c>
      <c r="G3034" s="2">
        <f t="shared" si="150"/>
        <v>0</v>
      </c>
      <c r="H3034" s="2">
        <f t="shared" si="148"/>
        <v>0</v>
      </c>
    </row>
    <row r="3035" spans="1:9" x14ac:dyDescent="0.2">
      <c r="B3035" s="3"/>
      <c r="C3035" s="3" t="s">
        <v>35</v>
      </c>
      <c r="D3035" s="2">
        <v>48267</v>
      </c>
      <c r="E3035" s="2">
        <v>3053</v>
      </c>
      <c r="F3035" s="2">
        <f t="shared" si="150"/>
        <v>59</v>
      </c>
      <c r="G3035" s="2">
        <f t="shared" si="150"/>
        <v>1</v>
      </c>
      <c r="H3035" s="2">
        <f t="shared" si="148"/>
        <v>0</v>
      </c>
    </row>
    <row r="3036" spans="1:9" x14ac:dyDescent="0.2">
      <c r="B3036" s="3"/>
      <c r="C3036" s="3" t="s">
        <v>14</v>
      </c>
      <c r="D3036" s="2">
        <v>41987</v>
      </c>
      <c r="E3036" s="2">
        <v>2039</v>
      </c>
      <c r="F3036" s="2">
        <f t="shared" si="150"/>
        <v>76</v>
      </c>
      <c r="G3036" s="2">
        <f t="shared" si="150"/>
        <v>1</v>
      </c>
      <c r="H3036" s="2">
        <f t="shared" si="148"/>
        <v>0</v>
      </c>
    </row>
    <row r="3037" spans="1:9" x14ac:dyDescent="0.2">
      <c r="B3037" s="3" t="s">
        <v>9</v>
      </c>
      <c r="C3037" s="3" t="s">
        <v>10</v>
      </c>
      <c r="D3037" s="2">
        <v>19847</v>
      </c>
      <c r="E3037" s="2">
        <v>1756</v>
      </c>
      <c r="F3037" s="2">
        <f t="shared" si="150"/>
        <v>20</v>
      </c>
      <c r="G3037" s="2">
        <f t="shared" si="150"/>
        <v>5</v>
      </c>
      <c r="H3037" s="2">
        <f t="shared" si="148"/>
        <v>38126</v>
      </c>
      <c r="I3037" s="2">
        <v>1661284</v>
      </c>
    </row>
    <row r="3038" spans="1:9" x14ac:dyDescent="0.2">
      <c r="B3038" s="3"/>
      <c r="C3038" s="3" t="s">
        <v>11</v>
      </c>
      <c r="D3038" s="2">
        <v>19089</v>
      </c>
      <c r="E3038" s="2">
        <v>1303</v>
      </c>
      <c r="F3038" s="2">
        <f t="shared" si="150"/>
        <v>33</v>
      </c>
      <c r="G3038" s="2">
        <f t="shared" si="150"/>
        <v>1</v>
      </c>
      <c r="H3038" s="2">
        <f t="shared" si="148"/>
        <v>0</v>
      </c>
    </row>
    <row r="3039" spans="1:9" x14ac:dyDescent="0.2">
      <c r="B3039" s="3"/>
      <c r="C3039" s="3" t="s">
        <v>12</v>
      </c>
      <c r="D3039" s="2">
        <v>18988</v>
      </c>
      <c r="E3039" s="2">
        <v>1821</v>
      </c>
      <c r="F3039" s="2">
        <f t="shared" si="150"/>
        <v>34</v>
      </c>
      <c r="G3039" s="2">
        <f t="shared" si="150"/>
        <v>9</v>
      </c>
      <c r="H3039" s="2">
        <f t="shared" si="148"/>
        <v>0</v>
      </c>
    </row>
    <row r="3040" spans="1:9" x14ac:dyDescent="0.2">
      <c r="B3040" s="3"/>
      <c r="C3040" s="3" t="s">
        <v>36</v>
      </c>
      <c r="D3040" s="2">
        <v>16471</v>
      </c>
      <c r="E3040" s="2">
        <v>1159</v>
      </c>
      <c r="F3040" s="2">
        <f t="shared" si="150"/>
        <v>11</v>
      </c>
      <c r="G3040" s="2">
        <f t="shared" si="150"/>
        <v>2</v>
      </c>
      <c r="H3040" s="2">
        <f t="shared" si="148"/>
        <v>0</v>
      </c>
    </row>
    <row r="3041" spans="2:9" x14ac:dyDescent="0.2">
      <c r="B3041" s="3"/>
      <c r="C3041" s="3" t="s">
        <v>37</v>
      </c>
      <c r="D3041" s="2">
        <v>17050</v>
      </c>
      <c r="E3041" s="2">
        <v>1061</v>
      </c>
      <c r="F3041" s="2">
        <f t="shared" si="150"/>
        <v>20</v>
      </c>
      <c r="G3041" s="2">
        <f t="shared" si="150"/>
        <v>1</v>
      </c>
      <c r="H3041" s="2">
        <f t="shared" si="148"/>
        <v>0</v>
      </c>
    </row>
    <row r="3042" spans="2:9" x14ac:dyDescent="0.2">
      <c r="B3042" s="3" t="s">
        <v>13</v>
      </c>
      <c r="C3042" s="3" t="s">
        <v>14</v>
      </c>
      <c r="D3042" s="2">
        <v>20272</v>
      </c>
      <c r="E3042" s="2">
        <v>1018</v>
      </c>
      <c r="F3042" s="2">
        <f t="shared" si="150"/>
        <v>44</v>
      </c>
      <c r="G3042" s="2">
        <f t="shared" si="150"/>
        <v>2</v>
      </c>
      <c r="H3042" s="2">
        <f t="shared" si="148"/>
        <v>7597</v>
      </c>
      <c r="I3042" s="2">
        <v>940393</v>
      </c>
    </row>
    <row r="3043" spans="2:9" x14ac:dyDescent="0.2">
      <c r="B3043" s="3"/>
      <c r="C3043" s="3" t="s">
        <v>15</v>
      </c>
      <c r="D3043" s="2">
        <v>24436</v>
      </c>
      <c r="E3043" s="2">
        <v>1913</v>
      </c>
      <c r="F3043" s="2">
        <f t="shared" si="150"/>
        <v>59</v>
      </c>
      <c r="G3043" s="2">
        <f t="shared" si="150"/>
        <v>5</v>
      </c>
      <c r="H3043" s="2">
        <f t="shared" si="148"/>
        <v>0</v>
      </c>
    </row>
    <row r="3044" spans="2:9" x14ac:dyDescent="0.2">
      <c r="B3044" s="3"/>
      <c r="C3044" s="3" t="s">
        <v>12</v>
      </c>
      <c r="D3044" s="2">
        <v>16452</v>
      </c>
      <c r="E3044" s="2">
        <v>1136</v>
      </c>
      <c r="F3044" s="2">
        <f t="shared" si="150"/>
        <v>38</v>
      </c>
      <c r="G3044" s="2">
        <f t="shared" si="150"/>
        <v>0</v>
      </c>
      <c r="H3044" s="2">
        <f t="shared" si="148"/>
        <v>0</v>
      </c>
    </row>
    <row r="3045" spans="2:9" x14ac:dyDescent="0.2">
      <c r="B3045" s="3"/>
      <c r="C3045" s="3" t="s">
        <v>33</v>
      </c>
      <c r="D3045" s="2">
        <v>9440</v>
      </c>
      <c r="E3045" s="2">
        <v>957</v>
      </c>
      <c r="F3045" s="2">
        <f t="shared" si="150"/>
        <v>37</v>
      </c>
      <c r="G3045" s="2">
        <f t="shared" si="150"/>
        <v>1</v>
      </c>
      <c r="H3045" s="2">
        <f t="shared" si="148"/>
        <v>0</v>
      </c>
    </row>
    <row r="3046" spans="2:9" x14ac:dyDescent="0.2">
      <c r="B3046" s="3"/>
      <c r="C3046" s="3" t="s">
        <v>34</v>
      </c>
      <c r="D3046" s="2">
        <v>12629</v>
      </c>
      <c r="E3046" s="2">
        <v>958</v>
      </c>
      <c r="F3046" s="2">
        <f t="shared" si="150"/>
        <v>26</v>
      </c>
      <c r="G3046" s="2">
        <f t="shared" si="150"/>
        <v>0</v>
      </c>
      <c r="H3046" s="2">
        <f t="shared" si="148"/>
        <v>0</v>
      </c>
    </row>
    <row r="3047" spans="2:9" x14ac:dyDescent="0.2">
      <c r="B3047" s="3" t="s">
        <v>23</v>
      </c>
      <c r="C3047" s="3" t="s">
        <v>24</v>
      </c>
      <c r="D3047" s="2">
        <v>22834</v>
      </c>
      <c r="E3047" s="2">
        <v>2638</v>
      </c>
      <c r="F3047" s="2">
        <f t="shared" si="150"/>
        <v>78</v>
      </c>
      <c r="G3047" s="2">
        <f t="shared" si="150"/>
        <v>10</v>
      </c>
      <c r="H3047" s="2">
        <f t="shared" si="148"/>
        <v>27317</v>
      </c>
      <c r="I3047" s="2">
        <v>1274122</v>
      </c>
    </row>
    <row r="3048" spans="2:9" x14ac:dyDescent="0.2">
      <c r="B3048" s="3"/>
      <c r="C3048" s="3" t="s">
        <v>25</v>
      </c>
      <c r="D3048" s="2">
        <v>9481</v>
      </c>
      <c r="E3048" s="2">
        <v>1066</v>
      </c>
      <c r="F3048" s="2">
        <f t="shared" si="150"/>
        <v>75</v>
      </c>
      <c r="G3048" s="2">
        <f t="shared" si="150"/>
        <v>6</v>
      </c>
      <c r="H3048" s="2">
        <f t="shared" si="148"/>
        <v>0</v>
      </c>
    </row>
    <row r="3049" spans="2:9" x14ac:dyDescent="0.2">
      <c r="B3049" s="3"/>
      <c r="C3049" s="3" t="s">
        <v>28</v>
      </c>
      <c r="D3049" s="2">
        <v>7539</v>
      </c>
      <c r="E3049" s="2">
        <v>891</v>
      </c>
      <c r="F3049" s="2">
        <f t="shared" si="150"/>
        <v>49</v>
      </c>
      <c r="G3049" s="2">
        <f t="shared" si="150"/>
        <v>4</v>
      </c>
      <c r="H3049" s="2">
        <f t="shared" si="148"/>
        <v>0</v>
      </c>
    </row>
    <row r="3050" spans="2:9" x14ac:dyDescent="0.2">
      <c r="B3050" s="3"/>
      <c r="C3050" s="3" t="s">
        <v>38</v>
      </c>
      <c r="D3050" s="2">
        <v>2310</v>
      </c>
      <c r="E3050" s="2">
        <v>266</v>
      </c>
      <c r="F3050" s="2">
        <f t="shared" si="150"/>
        <v>8</v>
      </c>
      <c r="G3050" s="2">
        <f t="shared" si="150"/>
        <v>0</v>
      </c>
      <c r="H3050" s="2">
        <f t="shared" si="148"/>
        <v>0</v>
      </c>
    </row>
    <row r="3051" spans="2:9" x14ac:dyDescent="0.2">
      <c r="B3051" s="3"/>
      <c r="C3051" s="3" t="s">
        <v>39</v>
      </c>
      <c r="D3051" s="2">
        <v>1674</v>
      </c>
      <c r="E3051" s="2">
        <v>108</v>
      </c>
      <c r="F3051" s="2">
        <f t="shared" si="150"/>
        <v>25</v>
      </c>
      <c r="G3051" s="2">
        <f t="shared" si="150"/>
        <v>1</v>
      </c>
      <c r="H3051" s="2">
        <f t="shared" si="148"/>
        <v>0</v>
      </c>
    </row>
    <row r="3052" spans="2:9" x14ac:dyDescent="0.2">
      <c r="B3052" s="3" t="s">
        <v>16</v>
      </c>
      <c r="C3052" s="3" t="s">
        <v>17</v>
      </c>
      <c r="D3052" s="2">
        <v>22840</v>
      </c>
      <c r="E3052" s="2">
        <v>1636</v>
      </c>
      <c r="F3052" s="2">
        <f t="shared" si="150"/>
        <v>105</v>
      </c>
      <c r="G3052" s="2">
        <f t="shared" si="150"/>
        <v>1</v>
      </c>
      <c r="H3052" s="2">
        <f t="shared" si="148"/>
        <v>13683</v>
      </c>
      <c r="I3052" s="2">
        <f>SUM(817634+94689)</f>
        <v>912323</v>
      </c>
    </row>
    <row r="3053" spans="2:9" x14ac:dyDescent="0.2">
      <c r="B3053" s="3"/>
      <c r="C3053" s="3" t="s">
        <v>18</v>
      </c>
      <c r="D3053" s="2">
        <v>8828</v>
      </c>
      <c r="E3053" s="2">
        <v>829</v>
      </c>
      <c r="F3053" s="2">
        <f t="shared" si="150"/>
        <v>38</v>
      </c>
      <c r="G3053" s="2">
        <f t="shared" si="150"/>
        <v>3</v>
      </c>
      <c r="H3053" s="2">
        <f t="shared" si="148"/>
        <v>0</v>
      </c>
    </row>
    <row r="3054" spans="2:9" x14ac:dyDescent="0.2">
      <c r="B3054" s="3"/>
      <c r="C3054" s="3" t="s">
        <v>19</v>
      </c>
      <c r="D3054" s="2">
        <v>7513</v>
      </c>
      <c r="E3054" s="2">
        <v>709</v>
      </c>
      <c r="F3054" s="2">
        <f t="shared" si="150"/>
        <v>18</v>
      </c>
      <c r="G3054" s="2">
        <f t="shared" si="150"/>
        <v>0</v>
      </c>
      <c r="H3054" s="2">
        <f t="shared" si="148"/>
        <v>0</v>
      </c>
    </row>
    <row r="3055" spans="2:9" x14ac:dyDescent="0.2">
      <c r="B3055" s="3"/>
      <c r="C3055" s="3" t="s">
        <v>40</v>
      </c>
      <c r="D3055" s="2">
        <v>4424</v>
      </c>
      <c r="E3055" s="2">
        <v>324</v>
      </c>
      <c r="F3055" s="2">
        <f t="shared" si="150"/>
        <v>33</v>
      </c>
      <c r="G3055" s="2">
        <f t="shared" si="150"/>
        <v>5</v>
      </c>
      <c r="H3055" s="2">
        <f t="shared" si="148"/>
        <v>0</v>
      </c>
    </row>
    <row r="3056" spans="2:9" x14ac:dyDescent="0.2">
      <c r="B3056" s="3"/>
      <c r="C3056" s="3" t="s">
        <v>41</v>
      </c>
      <c r="D3056" s="2">
        <v>4680</v>
      </c>
      <c r="E3056" s="2">
        <v>358</v>
      </c>
      <c r="F3056" s="2">
        <f t="shared" si="150"/>
        <v>17</v>
      </c>
      <c r="G3056" s="2">
        <f t="shared" si="150"/>
        <v>1</v>
      </c>
      <c r="H3056" s="2">
        <f t="shared" si="148"/>
        <v>0</v>
      </c>
    </row>
    <row r="3057" spans="1:9" x14ac:dyDescent="0.2">
      <c r="B3057" s="3" t="s">
        <v>20</v>
      </c>
      <c r="C3057" s="3" t="s">
        <v>22</v>
      </c>
      <c r="D3057" s="2">
        <v>130479</v>
      </c>
      <c r="E3057" s="2">
        <v>3793</v>
      </c>
      <c r="F3057" s="2">
        <f t="shared" si="150"/>
        <v>2976</v>
      </c>
      <c r="G3057" s="2">
        <f t="shared" si="150"/>
        <v>55</v>
      </c>
      <c r="H3057" s="2">
        <f t="shared" si="148"/>
        <v>130904</v>
      </c>
      <c r="I3057" s="2">
        <v>5406599</v>
      </c>
    </row>
    <row r="3058" spans="1:9" x14ac:dyDescent="0.2">
      <c r="B3058" s="3"/>
      <c r="C3058" s="3" t="s">
        <v>26</v>
      </c>
      <c r="D3058" s="2">
        <v>19371</v>
      </c>
      <c r="E3058" s="2">
        <v>422</v>
      </c>
      <c r="F3058" s="2">
        <f t="shared" si="150"/>
        <v>509</v>
      </c>
      <c r="G3058" s="2">
        <f t="shared" si="150"/>
        <v>2</v>
      </c>
      <c r="H3058" s="2">
        <f t="shared" si="148"/>
        <v>0</v>
      </c>
    </row>
    <row r="3059" spans="1:9" x14ac:dyDescent="0.2">
      <c r="B3059" s="3"/>
      <c r="C3059" s="3" t="s">
        <v>27</v>
      </c>
      <c r="D3059" s="2">
        <v>25994</v>
      </c>
      <c r="E3059" s="2">
        <v>537</v>
      </c>
      <c r="F3059" s="2">
        <f t="shared" si="150"/>
        <v>513</v>
      </c>
      <c r="G3059" s="2">
        <f t="shared" si="150"/>
        <v>0</v>
      </c>
      <c r="H3059" s="2">
        <f t="shared" si="148"/>
        <v>0</v>
      </c>
    </row>
    <row r="3060" spans="1:9" x14ac:dyDescent="0.2">
      <c r="C3060" s="3" t="s">
        <v>42</v>
      </c>
      <c r="D3060" s="2">
        <v>5959</v>
      </c>
      <c r="E3060" s="2">
        <v>166</v>
      </c>
      <c r="F3060" s="2">
        <f t="shared" si="150"/>
        <v>140</v>
      </c>
      <c r="G3060" s="2">
        <f t="shared" si="150"/>
        <v>0</v>
      </c>
      <c r="H3060" s="2">
        <f t="shared" si="148"/>
        <v>0</v>
      </c>
    </row>
    <row r="3061" spans="1:9" x14ac:dyDescent="0.2">
      <c r="C3061" s="3" t="s">
        <v>43</v>
      </c>
      <c r="D3061" s="2">
        <v>24430</v>
      </c>
      <c r="E3061" s="2">
        <v>421</v>
      </c>
      <c r="F3061" s="2">
        <f t="shared" si="150"/>
        <v>738</v>
      </c>
      <c r="G3061" s="2">
        <f t="shared" si="150"/>
        <v>9</v>
      </c>
      <c r="H3061" s="2">
        <f t="shared" si="148"/>
        <v>0</v>
      </c>
    </row>
    <row r="3062" spans="1:9" x14ac:dyDescent="0.2">
      <c r="A3062" s="1">
        <v>44024</v>
      </c>
      <c r="B3062" s="3" t="s">
        <v>5</v>
      </c>
      <c r="C3062" s="3" t="s">
        <v>6</v>
      </c>
      <c r="D3062" s="2">
        <v>66410</v>
      </c>
      <c r="E3062" s="2">
        <v>4036</v>
      </c>
      <c r="F3062" s="2">
        <f t="shared" si="150"/>
        <v>87</v>
      </c>
      <c r="G3062" s="2">
        <f t="shared" si="150"/>
        <v>0</v>
      </c>
      <c r="H3062" s="2">
        <f t="shared" si="148"/>
        <v>62418</v>
      </c>
      <c r="I3062" s="2">
        <v>4673195</v>
      </c>
    </row>
    <row r="3063" spans="1:9" x14ac:dyDescent="0.2">
      <c r="B3063" s="3"/>
      <c r="C3063" s="3" t="s">
        <v>7</v>
      </c>
      <c r="D3063" s="2">
        <v>60748</v>
      </c>
      <c r="E3063" s="2">
        <v>4535</v>
      </c>
      <c r="F3063" s="2">
        <f t="shared" si="150"/>
        <v>101</v>
      </c>
      <c r="G3063" s="2">
        <f t="shared" si="150"/>
        <v>0</v>
      </c>
      <c r="H3063" s="2">
        <f t="shared" si="148"/>
        <v>0</v>
      </c>
    </row>
    <row r="3064" spans="1:9" x14ac:dyDescent="0.2">
      <c r="B3064" s="3"/>
      <c r="C3064" s="3" t="s">
        <v>8</v>
      </c>
      <c r="D3064" s="2">
        <v>42307</v>
      </c>
      <c r="E3064" s="2">
        <v>2701</v>
      </c>
      <c r="F3064" s="2">
        <f t="shared" si="150"/>
        <v>40</v>
      </c>
      <c r="G3064" s="2">
        <f t="shared" si="150"/>
        <v>0</v>
      </c>
      <c r="H3064" s="2">
        <f t="shared" si="148"/>
        <v>0</v>
      </c>
    </row>
    <row r="3065" spans="1:9" x14ac:dyDescent="0.2">
      <c r="B3065" s="3"/>
      <c r="C3065" s="3" t="s">
        <v>35</v>
      </c>
      <c r="D3065" s="2">
        <v>48327</v>
      </c>
      <c r="E3065" s="2">
        <v>3053</v>
      </c>
      <c r="F3065" s="2">
        <f t="shared" si="150"/>
        <v>60</v>
      </c>
      <c r="G3065" s="2">
        <f t="shared" si="150"/>
        <v>0</v>
      </c>
      <c r="H3065" s="2">
        <f t="shared" si="148"/>
        <v>0</v>
      </c>
    </row>
    <row r="3066" spans="1:9" x14ac:dyDescent="0.2">
      <c r="B3066" s="3"/>
      <c r="C3066" s="3" t="s">
        <v>14</v>
      </c>
      <c r="D3066" s="2">
        <v>42028</v>
      </c>
      <c r="E3066" s="2">
        <v>2039</v>
      </c>
      <c r="F3066" s="2">
        <f t="shared" si="150"/>
        <v>41</v>
      </c>
      <c r="G3066" s="2">
        <f t="shared" si="150"/>
        <v>0</v>
      </c>
      <c r="H3066" s="2">
        <f t="shared" si="148"/>
        <v>0</v>
      </c>
    </row>
    <row r="3067" spans="1:9" x14ac:dyDescent="0.2">
      <c r="B3067" s="3" t="s">
        <v>9</v>
      </c>
      <c r="C3067" s="3" t="s">
        <v>10</v>
      </c>
      <c r="D3067" s="2">
        <v>19871</v>
      </c>
      <c r="E3067" s="2">
        <v>1756</v>
      </c>
      <c r="F3067" s="2">
        <f t="shared" si="150"/>
        <v>24</v>
      </c>
      <c r="G3067" s="2">
        <f t="shared" si="150"/>
        <v>0</v>
      </c>
      <c r="H3067" s="2">
        <f t="shared" si="148"/>
        <v>24320</v>
      </c>
      <c r="I3067" s="2">
        <v>1685604</v>
      </c>
    </row>
    <row r="3068" spans="1:9" x14ac:dyDescent="0.2">
      <c r="B3068" s="3"/>
      <c r="C3068" s="3" t="s">
        <v>11</v>
      </c>
      <c r="D3068" s="2">
        <v>19121</v>
      </c>
      <c r="E3068" s="2">
        <v>1303</v>
      </c>
      <c r="F3068" s="2">
        <f t="shared" si="150"/>
        <v>32</v>
      </c>
      <c r="G3068" s="2">
        <f t="shared" si="150"/>
        <v>0</v>
      </c>
      <c r="H3068" s="2">
        <f t="shared" si="148"/>
        <v>0</v>
      </c>
    </row>
    <row r="3069" spans="1:9" x14ac:dyDescent="0.2">
      <c r="B3069" s="3"/>
      <c r="C3069" s="3" t="s">
        <v>12</v>
      </c>
      <c r="D3069" s="2">
        <v>19008</v>
      </c>
      <c r="E3069" s="2">
        <v>1821</v>
      </c>
      <c r="F3069" s="2">
        <f t="shared" si="150"/>
        <v>20</v>
      </c>
      <c r="G3069" s="2">
        <f t="shared" si="150"/>
        <v>0</v>
      </c>
      <c r="H3069" s="2">
        <f t="shared" si="148"/>
        <v>0</v>
      </c>
    </row>
    <row r="3070" spans="1:9" x14ac:dyDescent="0.2">
      <c r="B3070" s="3"/>
      <c r="C3070" s="3" t="s">
        <v>36</v>
      </c>
      <c r="D3070" s="2">
        <v>16501</v>
      </c>
      <c r="E3070" s="2">
        <v>1159</v>
      </c>
      <c r="F3070" s="2">
        <f t="shared" si="150"/>
        <v>30</v>
      </c>
      <c r="G3070" s="2">
        <f t="shared" si="150"/>
        <v>0</v>
      </c>
      <c r="H3070" s="2">
        <f t="shared" ref="H3070:H3133" si="151">SUM(I3070-I3040)</f>
        <v>0</v>
      </c>
    </row>
    <row r="3071" spans="1:9" x14ac:dyDescent="0.2">
      <c r="B3071" s="3"/>
      <c r="C3071" s="3" t="s">
        <v>37</v>
      </c>
      <c r="D3071" s="2">
        <v>17064</v>
      </c>
      <c r="E3071" s="2">
        <v>1061</v>
      </c>
      <c r="F3071" s="2">
        <f t="shared" si="150"/>
        <v>14</v>
      </c>
      <c r="G3071" s="2">
        <f t="shared" si="150"/>
        <v>0</v>
      </c>
      <c r="H3071" s="2">
        <f t="shared" si="151"/>
        <v>0</v>
      </c>
    </row>
    <row r="3072" spans="1:9" x14ac:dyDescent="0.2">
      <c r="B3072" s="3" t="s">
        <v>13</v>
      </c>
      <c r="C3072" s="3" t="s">
        <v>14</v>
      </c>
      <c r="D3072" s="2">
        <v>20301</v>
      </c>
      <c r="E3072" s="2">
        <v>1020</v>
      </c>
      <c r="F3072" s="2">
        <f t="shared" si="150"/>
        <v>29</v>
      </c>
      <c r="G3072" s="2">
        <f t="shared" si="150"/>
        <v>2</v>
      </c>
      <c r="H3072" s="2">
        <f t="shared" si="151"/>
        <v>11119</v>
      </c>
      <c r="I3072" s="2">
        <v>951512</v>
      </c>
    </row>
    <row r="3073" spans="2:9" x14ac:dyDescent="0.2">
      <c r="B3073" s="3"/>
      <c r="C3073" s="3" t="s">
        <v>15</v>
      </c>
      <c r="D3073" s="2">
        <v>24483</v>
      </c>
      <c r="E3073" s="2">
        <v>1916</v>
      </c>
      <c r="F3073" s="2">
        <f t="shared" si="150"/>
        <v>47</v>
      </c>
      <c r="G3073" s="2">
        <f t="shared" si="150"/>
        <v>3</v>
      </c>
      <c r="H3073" s="2">
        <f t="shared" si="151"/>
        <v>0</v>
      </c>
    </row>
    <row r="3074" spans="2:9" x14ac:dyDescent="0.2">
      <c r="B3074" s="3"/>
      <c r="C3074" s="3" t="s">
        <v>12</v>
      </c>
      <c r="D3074" s="2">
        <v>16469</v>
      </c>
      <c r="E3074" s="2">
        <v>1137</v>
      </c>
      <c r="F3074" s="2">
        <f t="shared" si="150"/>
        <v>17</v>
      </c>
      <c r="G3074" s="2">
        <f t="shared" si="150"/>
        <v>1</v>
      </c>
      <c r="H3074" s="2">
        <f t="shared" si="151"/>
        <v>0</v>
      </c>
    </row>
    <row r="3075" spans="2:9" x14ac:dyDescent="0.2">
      <c r="B3075" s="3"/>
      <c r="C3075" s="3" t="s">
        <v>33</v>
      </c>
      <c r="D3075" s="2">
        <v>9462</v>
      </c>
      <c r="E3075" s="2">
        <v>958</v>
      </c>
      <c r="F3075" s="2">
        <f t="shared" si="150"/>
        <v>22</v>
      </c>
      <c r="G3075" s="2">
        <f t="shared" si="150"/>
        <v>1</v>
      </c>
      <c r="H3075" s="2">
        <f t="shared" si="151"/>
        <v>0</v>
      </c>
    </row>
    <row r="3076" spans="2:9" x14ac:dyDescent="0.2">
      <c r="B3076" s="3"/>
      <c r="C3076" s="3" t="s">
        <v>34</v>
      </c>
      <c r="D3076" s="2">
        <v>12648</v>
      </c>
      <c r="E3076" s="2">
        <v>958</v>
      </c>
      <c r="F3076" s="2">
        <f t="shared" si="150"/>
        <v>19</v>
      </c>
      <c r="G3076" s="2">
        <f t="shared" si="150"/>
        <v>0</v>
      </c>
      <c r="H3076" s="2">
        <f t="shared" si="151"/>
        <v>0</v>
      </c>
    </row>
    <row r="3077" spans="2:9" x14ac:dyDescent="0.2">
      <c r="B3077" s="3" t="s">
        <v>23</v>
      </c>
      <c r="C3077" s="3" t="s">
        <v>24</v>
      </c>
      <c r="D3077" s="2">
        <v>22932</v>
      </c>
      <c r="E3077" s="2">
        <v>2639</v>
      </c>
      <c r="F3077" s="2">
        <f t="shared" si="150"/>
        <v>98</v>
      </c>
      <c r="G3077" s="2">
        <f t="shared" si="150"/>
        <v>1</v>
      </c>
      <c r="H3077" s="2">
        <f t="shared" si="151"/>
        <v>22033</v>
      </c>
      <c r="I3077" s="2">
        <v>1296155</v>
      </c>
    </row>
    <row r="3078" spans="2:9" x14ac:dyDescent="0.2">
      <c r="B3078" s="3"/>
      <c r="C3078" s="3" t="s">
        <v>25</v>
      </c>
      <c r="D3078" s="2">
        <v>9535</v>
      </c>
      <c r="E3078" s="2">
        <v>1066</v>
      </c>
      <c r="F3078" s="2">
        <f t="shared" si="150"/>
        <v>54</v>
      </c>
      <c r="G3078" s="2">
        <f t="shared" si="150"/>
        <v>0</v>
      </c>
      <c r="H3078" s="2">
        <f t="shared" si="151"/>
        <v>0</v>
      </c>
    </row>
    <row r="3079" spans="2:9" x14ac:dyDescent="0.2">
      <c r="B3079" s="3"/>
      <c r="C3079" s="3" t="s">
        <v>28</v>
      </c>
      <c r="D3079" s="2">
        <v>7582</v>
      </c>
      <c r="E3079" s="2">
        <v>891</v>
      </c>
      <c r="F3079" s="2">
        <f t="shared" si="150"/>
        <v>43</v>
      </c>
      <c r="G3079" s="2">
        <f t="shared" si="150"/>
        <v>0</v>
      </c>
      <c r="H3079" s="2">
        <f t="shared" si="151"/>
        <v>0</v>
      </c>
    </row>
    <row r="3080" spans="2:9" x14ac:dyDescent="0.2">
      <c r="B3080" s="3"/>
      <c r="C3080" s="3" t="s">
        <v>38</v>
      </c>
      <c r="D3080" s="2">
        <v>2322</v>
      </c>
      <c r="E3080" s="2">
        <v>266</v>
      </c>
      <c r="F3080" s="2">
        <f t="shared" si="150"/>
        <v>12</v>
      </c>
      <c r="G3080" s="2">
        <f t="shared" si="150"/>
        <v>0</v>
      </c>
      <c r="H3080" s="2">
        <f t="shared" si="151"/>
        <v>0</v>
      </c>
    </row>
    <row r="3081" spans="2:9" x14ac:dyDescent="0.2">
      <c r="B3081" s="3"/>
      <c r="C3081" s="3" t="s">
        <v>39</v>
      </c>
      <c r="D3081" s="2">
        <v>1679</v>
      </c>
      <c r="E3081" s="2">
        <v>108</v>
      </c>
      <c r="F3081" s="2">
        <f t="shared" si="150"/>
        <v>5</v>
      </c>
      <c r="G3081" s="2">
        <f t="shared" si="150"/>
        <v>0</v>
      </c>
      <c r="H3081" s="2">
        <f t="shared" si="151"/>
        <v>0</v>
      </c>
    </row>
    <row r="3082" spans="2:9" x14ac:dyDescent="0.2">
      <c r="B3082" s="3" t="s">
        <v>16</v>
      </c>
      <c r="C3082" s="3" t="s">
        <v>17</v>
      </c>
    </row>
    <row r="3083" spans="2:9" x14ac:dyDescent="0.2">
      <c r="B3083" s="3"/>
      <c r="C3083" s="3" t="s">
        <v>18</v>
      </c>
      <c r="H3083" s="2">
        <f t="shared" si="151"/>
        <v>0</v>
      </c>
    </row>
    <row r="3084" spans="2:9" x14ac:dyDescent="0.2">
      <c r="B3084" s="3"/>
      <c r="C3084" s="3" t="s">
        <v>19</v>
      </c>
      <c r="H3084" s="2">
        <f t="shared" si="151"/>
        <v>0</v>
      </c>
    </row>
    <row r="3085" spans="2:9" x14ac:dyDescent="0.2">
      <c r="B3085" s="3"/>
      <c r="C3085" s="3" t="s">
        <v>40</v>
      </c>
      <c r="H3085" s="2">
        <f t="shared" si="151"/>
        <v>0</v>
      </c>
    </row>
    <row r="3086" spans="2:9" x14ac:dyDescent="0.2">
      <c r="B3086" s="3"/>
      <c r="C3086" s="3" t="s">
        <v>41</v>
      </c>
      <c r="H3086" s="2">
        <f t="shared" si="151"/>
        <v>0</v>
      </c>
    </row>
    <row r="3087" spans="2:9" x14ac:dyDescent="0.2">
      <c r="B3087" s="3" t="s">
        <v>20</v>
      </c>
      <c r="C3087" s="3" t="s">
        <v>22</v>
      </c>
      <c r="D3087" s="2">
        <v>133830</v>
      </c>
      <c r="E3087" s="2">
        <v>3908</v>
      </c>
      <c r="F3087" s="2">
        <f t="shared" si="150"/>
        <v>3351</v>
      </c>
      <c r="G3087" s="2">
        <f t="shared" si="150"/>
        <v>115</v>
      </c>
      <c r="H3087" s="2">
        <f t="shared" si="151"/>
        <v>137766</v>
      </c>
      <c r="I3087" s="2">
        <v>5544365</v>
      </c>
    </row>
    <row r="3088" spans="2:9" x14ac:dyDescent="0.2">
      <c r="B3088" s="3"/>
      <c r="C3088" s="3" t="s">
        <v>26</v>
      </c>
      <c r="D3088" s="2">
        <v>19929</v>
      </c>
      <c r="E3088" s="2">
        <v>422</v>
      </c>
      <c r="F3088" s="2">
        <f t="shared" si="150"/>
        <v>558</v>
      </c>
      <c r="G3088" s="2">
        <f t="shared" si="150"/>
        <v>0</v>
      </c>
      <c r="H3088" s="2">
        <f t="shared" si="151"/>
        <v>0</v>
      </c>
    </row>
    <row r="3089" spans="1:9" x14ac:dyDescent="0.2">
      <c r="B3089" s="3"/>
      <c r="C3089" s="3" t="s">
        <v>27</v>
      </c>
      <c r="D3089" s="2">
        <v>26404</v>
      </c>
      <c r="E3089" s="2">
        <v>537</v>
      </c>
      <c r="F3089" s="2">
        <f t="shared" si="150"/>
        <v>410</v>
      </c>
      <c r="G3089" s="2">
        <f t="shared" si="150"/>
        <v>0</v>
      </c>
      <c r="H3089" s="2">
        <f t="shared" si="151"/>
        <v>0</v>
      </c>
    </row>
    <row r="3090" spans="1:9" x14ac:dyDescent="0.2">
      <c r="C3090" s="3" t="s">
        <v>42</v>
      </c>
      <c r="D3090" s="2">
        <v>6252</v>
      </c>
      <c r="E3090" s="2">
        <v>166</v>
      </c>
      <c r="F3090" s="2">
        <f t="shared" si="150"/>
        <v>293</v>
      </c>
      <c r="G3090" s="2">
        <f t="shared" si="150"/>
        <v>0</v>
      </c>
      <c r="H3090" s="2">
        <f t="shared" si="151"/>
        <v>0</v>
      </c>
    </row>
    <row r="3091" spans="1:9" x14ac:dyDescent="0.2">
      <c r="C3091" s="3" t="s">
        <v>43</v>
      </c>
      <c r="D3091" s="2">
        <v>25399</v>
      </c>
      <c r="E3091" s="2">
        <v>423</v>
      </c>
      <c r="F3091" s="2">
        <f t="shared" si="150"/>
        <v>969</v>
      </c>
      <c r="G3091" s="2">
        <f t="shared" si="150"/>
        <v>2</v>
      </c>
      <c r="H3091" s="2">
        <f t="shared" si="151"/>
        <v>0</v>
      </c>
    </row>
    <row r="3092" spans="1:9" x14ac:dyDescent="0.2">
      <c r="A3092" s="1">
        <v>44025</v>
      </c>
      <c r="B3092" s="3" t="s">
        <v>5</v>
      </c>
      <c r="C3092" s="3" t="s">
        <v>6</v>
      </c>
      <c r="D3092" s="2">
        <v>66466</v>
      </c>
      <c r="E3092" s="2">
        <v>4038</v>
      </c>
      <c r="F3092" s="2">
        <f t="shared" si="150"/>
        <v>56</v>
      </c>
      <c r="G3092" s="2">
        <f t="shared" si="150"/>
        <v>2</v>
      </c>
      <c r="H3092" s="2">
        <f t="shared" si="151"/>
        <v>51687</v>
      </c>
      <c r="I3092" s="2">
        <v>4724882</v>
      </c>
    </row>
    <row r="3093" spans="1:9" x14ac:dyDescent="0.2">
      <c r="B3093" s="3"/>
      <c r="C3093" s="3" t="s">
        <v>7</v>
      </c>
      <c r="D3093" s="2">
        <v>60815</v>
      </c>
      <c r="E3093" s="2">
        <v>4535</v>
      </c>
      <c r="F3093" s="2">
        <f t="shared" si="150"/>
        <v>67</v>
      </c>
      <c r="G3093" s="2">
        <f t="shared" si="150"/>
        <v>0</v>
      </c>
      <c r="H3093" s="2">
        <f t="shared" si="151"/>
        <v>0</v>
      </c>
    </row>
    <row r="3094" spans="1:9" x14ac:dyDescent="0.2">
      <c r="B3094" s="3"/>
      <c r="C3094" s="3" t="s">
        <v>8</v>
      </c>
      <c r="D3094" s="2">
        <v>42354</v>
      </c>
      <c r="E3094" s="2">
        <v>2701</v>
      </c>
      <c r="F3094" s="2">
        <f t="shared" si="150"/>
        <v>47</v>
      </c>
      <c r="G3094" s="2">
        <f t="shared" si="150"/>
        <v>0</v>
      </c>
      <c r="H3094" s="2">
        <f t="shared" si="151"/>
        <v>0</v>
      </c>
    </row>
    <row r="3095" spans="1:9" x14ac:dyDescent="0.2">
      <c r="B3095" s="3"/>
      <c r="C3095" s="3" t="s">
        <v>35</v>
      </c>
      <c r="D3095" s="2">
        <v>48377</v>
      </c>
      <c r="E3095" s="2">
        <v>3055</v>
      </c>
      <c r="F3095" s="2">
        <f t="shared" si="150"/>
        <v>50</v>
      </c>
      <c r="G3095" s="2">
        <f t="shared" si="150"/>
        <v>2</v>
      </c>
      <c r="H3095" s="2">
        <f t="shared" si="151"/>
        <v>0</v>
      </c>
    </row>
    <row r="3096" spans="1:9" x14ac:dyDescent="0.2">
      <c r="B3096" s="3"/>
      <c r="C3096" s="3" t="s">
        <v>14</v>
      </c>
      <c r="D3096" s="2">
        <v>42112</v>
      </c>
      <c r="E3096" s="2">
        <v>2039</v>
      </c>
      <c r="F3096" s="2">
        <f t="shared" si="150"/>
        <v>84</v>
      </c>
      <c r="G3096" s="2">
        <f t="shared" si="150"/>
        <v>0</v>
      </c>
      <c r="H3096" s="2">
        <f t="shared" si="151"/>
        <v>0</v>
      </c>
    </row>
    <row r="3097" spans="1:9" x14ac:dyDescent="0.2">
      <c r="B3097" s="3" t="s">
        <v>9</v>
      </c>
      <c r="C3097" s="3" t="s">
        <v>10</v>
      </c>
      <c r="D3097" s="2">
        <v>19891</v>
      </c>
      <c r="E3097" s="2">
        <v>1758</v>
      </c>
      <c r="F3097" s="2">
        <f t="shared" ref="F3097:G3146" si="152">SUM(D3097-D3067)</f>
        <v>20</v>
      </c>
      <c r="G3097" s="2">
        <f t="shared" si="152"/>
        <v>2</v>
      </c>
      <c r="H3097" s="2">
        <f t="shared" si="151"/>
        <v>14781</v>
      </c>
      <c r="I3097" s="2">
        <v>1700385</v>
      </c>
    </row>
    <row r="3098" spans="1:9" x14ac:dyDescent="0.2">
      <c r="B3098" s="3"/>
      <c r="C3098" s="3" t="s">
        <v>11</v>
      </c>
      <c r="D3098" s="2">
        <v>19135</v>
      </c>
      <c r="E3098" s="2">
        <v>1305</v>
      </c>
      <c r="F3098" s="2">
        <f t="shared" si="152"/>
        <v>14</v>
      </c>
      <c r="G3098" s="2">
        <f t="shared" si="152"/>
        <v>2</v>
      </c>
      <c r="H3098" s="2">
        <f t="shared" si="151"/>
        <v>0</v>
      </c>
    </row>
    <row r="3099" spans="1:9" x14ac:dyDescent="0.2">
      <c r="B3099" s="3"/>
      <c r="C3099" s="3" t="s">
        <v>12</v>
      </c>
      <c r="D3099" s="2">
        <v>19039</v>
      </c>
      <c r="E3099" s="2">
        <v>1828</v>
      </c>
      <c r="F3099" s="2">
        <f t="shared" si="152"/>
        <v>31</v>
      </c>
      <c r="G3099" s="2">
        <f t="shared" si="152"/>
        <v>7</v>
      </c>
      <c r="H3099" s="2">
        <f t="shared" si="151"/>
        <v>0</v>
      </c>
    </row>
    <row r="3100" spans="1:9" x14ac:dyDescent="0.2">
      <c r="B3100" s="3"/>
      <c r="C3100" s="3" t="s">
        <v>36</v>
      </c>
      <c r="D3100" s="2">
        <v>16519</v>
      </c>
      <c r="E3100" s="2">
        <v>1159</v>
      </c>
      <c r="F3100" s="2">
        <f t="shared" si="152"/>
        <v>18</v>
      </c>
      <c r="G3100" s="2">
        <f t="shared" si="152"/>
        <v>0</v>
      </c>
      <c r="H3100" s="2">
        <f t="shared" si="151"/>
        <v>0</v>
      </c>
    </row>
    <row r="3101" spans="1:9" x14ac:dyDescent="0.2">
      <c r="B3101" s="3"/>
      <c r="C3101" s="3" t="s">
        <v>37</v>
      </c>
      <c r="D3101" s="2">
        <v>17080</v>
      </c>
      <c r="E3101" s="2">
        <v>1066</v>
      </c>
      <c r="F3101" s="2">
        <f t="shared" si="152"/>
        <v>16</v>
      </c>
      <c r="G3101" s="2">
        <f t="shared" si="152"/>
        <v>5</v>
      </c>
      <c r="H3101" s="2">
        <f t="shared" si="151"/>
        <v>0</v>
      </c>
    </row>
    <row r="3102" spans="1:9" x14ac:dyDescent="0.2">
      <c r="B3102" s="3" t="s">
        <v>13</v>
      </c>
      <c r="C3102" s="3" t="s">
        <v>14</v>
      </c>
      <c r="D3102" s="2">
        <v>20342</v>
      </c>
      <c r="E3102" s="2">
        <v>1020</v>
      </c>
      <c r="F3102" s="2">
        <f t="shared" si="152"/>
        <v>41</v>
      </c>
      <c r="G3102" s="2">
        <f t="shared" si="152"/>
        <v>0</v>
      </c>
      <c r="H3102" s="2">
        <f t="shared" si="151"/>
        <v>8587</v>
      </c>
      <c r="I3102" s="2">
        <v>960099</v>
      </c>
    </row>
    <row r="3103" spans="1:9" x14ac:dyDescent="0.2">
      <c r="B3103" s="3"/>
      <c r="C3103" s="3" t="s">
        <v>15</v>
      </c>
      <c r="D3103" s="2">
        <v>24536</v>
      </c>
      <c r="E3103" s="2">
        <v>1921</v>
      </c>
      <c r="F3103" s="2">
        <f t="shared" si="152"/>
        <v>53</v>
      </c>
      <c r="G3103" s="2">
        <f t="shared" si="152"/>
        <v>5</v>
      </c>
      <c r="H3103" s="2">
        <f t="shared" si="151"/>
        <v>0</v>
      </c>
    </row>
    <row r="3104" spans="1:9" x14ac:dyDescent="0.2">
      <c r="B3104" s="3"/>
      <c r="C3104" s="3" t="s">
        <v>12</v>
      </c>
      <c r="D3104" s="2">
        <v>16485</v>
      </c>
      <c r="E3104" s="2">
        <v>1136</v>
      </c>
      <c r="F3104" s="2">
        <f t="shared" si="152"/>
        <v>16</v>
      </c>
      <c r="G3104" s="2">
        <f t="shared" si="152"/>
        <v>-1</v>
      </c>
      <c r="H3104" s="2">
        <f t="shared" si="151"/>
        <v>0</v>
      </c>
    </row>
    <row r="3105" spans="2:9" x14ac:dyDescent="0.2">
      <c r="B3105" s="3"/>
      <c r="C3105" s="3" t="s">
        <v>33</v>
      </c>
      <c r="D3105" s="2">
        <v>9485</v>
      </c>
      <c r="E3105" s="2">
        <v>958</v>
      </c>
      <c r="F3105" s="2">
        <f t="shared" si="152"/>
        <v>23</v>
      </c>
      <c r="G3105" s="2">
        <f t="shared" si="152"/>
        <v>0</v>
      </c>
      <c r="H3105" s="2">
        <f t="shared" si="151"/>
        <v>0</v>
      </c>
    </row>
    <row r="3106" spans="2:9" x14ac:dyDescent="0.2">
      <c r="B3106" s="3"/>
      <c r="C3106" s="3" t="s">
        <v>34</v>
      </c>
      <c r="D3106" s="2">
        <v>12679</v>
      </c>
      <c r="E3106" s="2">
        <v>959</v>
      </c>
      <c r="F3106" s="2">
        <f t="shared" si="152"/>
        <v>31</v>
      </c>
      <c r="G3106" s="2">
        <f t="shared" si="152"/>
        <v>1</v>
      </c>
      <c r="H3106" s="2">
        <f t="shared" si="151"/>
        <v>0</v>
      </c>
    </row>
    <row r="3107" spans="2:9" x14ac:dyDescent="0.2">
      <c r="B3107" s="3" t="s">
        <v>23</v>
      </c>
      <c r="C3107" s="3" t="s">
        <v>24</v>
      </c>
      <c r="D3107" s="2">
        <v>23013</v>
      </c>
      <c r="E3107" s="2">
        <v>2641</v>
      </c>
      <c r="F3107" s="2">
        <f t="shared" si="152"/>
        <v>81</v>
      </c>
      <c r="G3107" s="2">
        <f t="shared" si="152"/>
        <v>2</v>
      </c>
      <c r="H3107" s="2">
        <f t="shared" si="151"/>
        <v>17272</v>
      </c>
      <c r="I3107" s="2">
        <v>1313427</v>
      </c>
    </row>
    <row r="3108" spans="2:9" x14ac:dyDescent="0.2">
      <c r="B3108" s="3"/>
      <c r="C3108" s="3" t="s">
        <v>25</v>
      </c>
      <c r="D3108" s="2">
        <v>9585</v>
      </c>
      <c r="E3108" s="2">
        <v>1067</v>
      </c>
      <c r="F3108" s="2">
        <f t="shared" si="152"/>
        <v>50</v>
      </c>
      <c r="G3108" s="2">
        <f t="shared" si="152"/>
        <v>1</v>
      </c>
      <c r="H3108" s="2">
        <f t="shared" si="151"/>
        <v>0</v>
      </c>
    </row>
    <row r="3109" spans="2:9" x14ac:dyDescent="0.2">
      <c r="B3109" s="3"/>
      <c r="C3109" s="3" t="s">
        <v>28</v>
      </c>
      <c r="D3109" s="2">
        <v>7625</v>
      </c>
      <c r="E3109" s="2">
        <v>891</v>
      </c>
      <c r="F3109" s="2">
        <f t="shared" si="152"/>
        <v>43</v>
      </c>
      <c r="G3109" s="2">
        <f t="shared" si="152"/>
        <v>0</v>
      </c>
      <c r="H3109" s="2">
        <f t="shared" si="151"/>
        <v>0</v>
      </c>
    </row>
    <row r="3110" spans="2:9" x14ac:dyDescent="0.2">
      <c r="B3110" s="3"/>
      <c r="C3110" s="3" t="s">
        <v>38</v>
      </c>
      <c r="D3110" s="2">
        <v>2323</v>
      </c>
      <c r="E3110" s="2">
        <v>266</v>
      </c>
      <c r="F3110" s="2">
        <f t="shared" si="152"/>
        <v>1</v>
      </c>
      <c r="G3110" s="2">
        <f t="shared" si="152"/>
        <v>0</v>
      </c>
      <c r="H3110" s="2">
        <f t="shared" si="151"/>
        <v>0</v>
      </c>
    </row>
    <row r="3111" spans="2:9" x14ac:dyDescent="0.2">
      <c r="B3111" s="3"/>
      <c r="C3111" s="3" t="s">
        <v>39</v>
      </c>
      <c r="D3111" s="2">
        <v>1599</v>
      </c>
      <c r="E3111" s="2">
        <v>108</v>
      </c>
      <c r="F3111" s="2">
        <f t="shared" si="152"/>
        <v>-80</v>
      </c>
      <c r="G3111" s="2">
        <f t="shared" si="152"/>
        <v>0</v>
      </c>
      <c r="H3111" s="2">
        <f t="shared" si="151"/>
        <v>0</v>
      </c>
    </row>
    <row r="3112" spans="2:9" x14ac:dyDescent="0.2">
      <c r="B3112" s="3" t="s">
        <v>16</v>
      </c>
      <c r="C3112" s="3" t="s">
        <v>17</v>
      </c>
      <c r="D3112" s="2">
        <v>22987</v>
      </c>
      <c r="E3112" s="2">
        <v>1640</v>
      </c>
      <c r="I3112" s="2">
        <f>SUM(95742+835732)</f>
        <v>931474</v>
      </c>
    </row>
    <row r="3113" spans="2:9" x14ac:dyDescent="0.2">
      <c r="B3113" s="3"/>
      <c r="C3113" s="3" t="s">
        <v>18</v>
      </c>
      <c r="D3113" s="2">
        <v>8876</v>
      </c>
      <c r="E3113" s="2">
        <v>829</v>
      </c>
      <c r="H3113" s="2">
        <f t="shared" si="151"/>
        <v>0</v>
      </c>
    </row>
    <row r="3114" spans="2:9" x14ac:dyDescent="0.2">
      <c r="B3114" s="3"/>
      <c r="C3114" s="3" t="s">
        <v>19</v>
      </c>
      <c r="D3114" s="2">
        <v>7569</v>
      </c>
      <c r="E3114" s="2">
        <v>709</v>
      </c>
      <c r="H3114" s="2">
        <f t="shared" si="151"/>
        <v>0</v>
      </c>
    </row>
    <row r="3115" spans="2:9" x14ac:dyDescent="0.2">
      <c r="B3115" s="3"/>
      <c r="C3115" s="3" t="s">
        <v>40</v>
      </c>
      <c r="D3115" s="2">
        <v>4439</v>
      </c>
      <c r="E3115" s="2">
        <v>327</v>
      </c>
      <c r="H3115" s="2">
        <f t="shared" si="151"/>
        <v>0</v>
      </c>
    </row>
    <row r="3116" spans="2:9" x14ac:dyDescent="0.2">
      <c r="B3116" s="3"/>
      <c r="C3116" s="3" t="s">
        <v>41</v>
      </c>
      <c r="D3116" s="2">
        <v>4700</v>
      </c>
      <c r="E3116" s="2">
        <v>358</v>
      </c>
      <c r="H3116" s="2">
        <f t="shared" si="151"/>
        <v>0</v>
      </c>
    </row>
    <row r="3117" spans="2:9" x14ac:dyDescent="0.2">
      <c r="B3117" s="3" t="s">
        <v>20</v>
      </c>
      <c r="C3117" s="3" t="s">
        <v>22</v>
      </c>
      <c r="F3117" s="2">
        <f t="shared" si="152"/>
        <v>-133830</v>
      </c>
      <c r="G3117" s="2">
        <f t="shared" si="152"/>
        <v>-3908</v>
      </c>
      <c r="H3117" s="2">
        <f t="shared" si="151"/>
        <v>130590</v>
      </c>
      <c r="I3117" s="2">
        <v>5674955</v>
      </c>
    </row>
    <row r="3118" spans="2:9" x14ac:dyDescent="0.2">
      <c r="B3118" s="3"/>
      <c r="C3118" s="3" t="s">
        <v>26</v>
      </c>
      <c r="F3118" s="2">
        <f t="shared" si="152"/>
        <v>-19929</v>
      </c>
      <c r="G3118" s="2">
        <f t="shared" si="152"/>
        <v>-422</v>
      </c>
      <c r="H3118" s="2">
        <f t="shared" si="151"/>
        <v>0</v>
      </c>
    </row>
    <row r="3119" spans="2:9" x14ac:dyDescent="0.2">
      <c r="B3119" s="3"/>
      <c r="C3119" s="3" t="s">
        <v>27</v>
      </c>
      <c r="F3119" s="2">
        <f t="shared" si="152"/>
        <v>-26404</v>
      </c>
      <c r="G3119" s="2">
        <f t="shared" si="152"/>
        <v>-537</v>
      </c>
      <c r="H3119" s="2">
        <f t="shared" si="151"/>
        <v>0</v>
      </c>
    </row>
    <row r="3120" spans="2:9" x14ac:dyDescent="0.2">
      <c r="C3120" s="3" t="s">
        <v>42</v>
      </c>
      <c r="F3120" s="2">
        <f t="shared" si="152"/>
        <v>-6252</v>
      </c>
      <c r="G3120" s="2">
        <f t="shared" si="152"/>
        <v>-166</v>
      </c>
      <c r="H3120" s="2">
        <f t="shared" si="151"/>
        <v>0</v>
      </c>
    </row>
    <row r="3121" spans="1:9" x14ac:dyDescent="0.2">
      <c r="C3121" s="3" t="s">
        <v>43</v>
      </c>
      <c r="F3121" s="2">
        <f t="shared" si="152"/>
        <v>-25399</v>
      </c>
      <c r="G3121" s="2">
        <f t="shared" si="152"/>
        <v>-423</v>
      </c>
      <c r="H3121" s="2">
        <f t="shared" si="151"/>
        <v>0</v>
      </c>
    </row>
    <row r="3122" spans="1:9" x14ac:dyDescent="0.2">
      <c r="A3122" s="1">
        <v>44026</v>
      </c>
      <c r="B3122" s="3" t="s">
        <v>5</v>
      </c>
      <c r="C3122" s="3" t="s">
        <v>6</v>
      </c>
      <c r="F3122" s="2">
        <f t="shared" si="152"/>
        <v>-66466</v>
      </c>
      <c r="G3122" s="2">
        <f t="shared" si="152"/>
        <v>-4038</v>
      </c>
      <c r="H3122" s="2">
        <f t="shared" si="151"/>
        <v>-4724882</v>
      </c>
    </row>
    <row r="3123" spans="1:9" x14ac:dyDescent="0.2">
      <c r="B3123" s="3"/>
      <c r="C3123" s="3" t="s">
        <v>7</v>
      </c>
      <c r="F3123" s="2">
        <f t="shared" si="152"/>
        <v>-60815</v>
      </c>
      <c r="G3123" s="2">
        <f t="shared" si="152"/>
        <v>-4535</v>
      </c>
      <c r="H3123" s="2">
        <f t="shared" si="151"/>
        <v>0</v>
      </c>
    </row>
    <row r="3124" spans="1:9" x14ac:dyDescent="0.2">
      <c r="B3124" s="3"/>
      <c r="C3124" s="3" t="s">
        <v>8</v>
      </c>
      <c r="F3124" s="2">
        <f t="shared" si="152"/>
        <v>-42354</v>
      </c>
      <c r="G3124" s="2">
        <f t="shared" si="152"/>
        <v>-2701</v>
      </c>
      <c r="H3124" s="2">
        <f t="shared" si="151"/>
        <v>0</v>
      </c>
    </row>
    <row r="3125" spans="1:9" x14ac:dyDescent="0.2">
      <c r="B3125" s="3"/>
      <c r="C3125" s="3" t="s">
        <v>35</v>
      </c>
      <c r="F3125" s="2">
        <f t="shared" si="152"/>
        <v>-48377</v>
      </c>
      <c r="G3125" s="2">
        <f t="shared" si="152"/>
        <v>-3055</v>
      </c>
      <c r="H3125" s="2">
        <f t="shared" si="151"/>
        <v>0</v>
      </c>
    </row>
    <row r="3126" spans="1:9" x14ac:dyDescent="0.2">
      <c r="B3126" s="3"/>
      <c r="C3126" s="3" t="s">
        <v>14</v>
      </c>
      <c r="F3126" s="2">
        <f t="shared" si="152"/>
        <v>-42112</v>
      </c>
      <c r="G3126" s="2">
        <f t="shared" si="152"/>
        <v>-2039</v>
      </c>
      <c r="H3126" s="2">
        <f t="shared" si="151"/>
        <v>0</v>
      </c>
    </row>
    <row r="3127" spans="1:9" x14ac:dyDescent="0.2">
      <c r="B3127" s="3" t="s">
        <v>9</v>
      </c>
      <c r="C3127" s="3" t="s">
        <v>10</v>
      </c>
      <c r="F3127" s="2">
        <f t="shared" si="152"/>
        <v>-19891</v>
      </c>
      <c r="G3127" s="2">
        <f t="shared" si="152"/>
        <v>-1758</v>
      </c>
      <c r="H3127" s="2">
        <f t="shared" si="151"/>
        <v>-1700385</v>
      </c>
    </row>
    <row r="3128" spans="1:9" x14ac:dyDescent="0.2">
      <c r="B3128" s="3"/>
      <c r="C3128" s="3" t="s">
        <v>11</v>
      </c>
      <c r="F3128" s="2">
        <f t="shared" si="152"/>
        <v>-19135</v>
      </c>
      <c r="G3128" s="2">
        <f t="shared" si="152"/>
        <v>-1305</v>
      </c>
      <c r="H3128" s="2">
        <f t="shared" si="151"/>
        <v>0</v>
      </c>
    </row>
    <row r="3129" spans="1:9" x14ac:dyDescent="0.2">
      <c r="B3129" s="3"/>
      <c r="C3129" s="3" t="s">
        <v>12</v>
      </c>
      <c r="F3129" s="2">
        <f t="shared" si="152"/>
        <v>-19039</v>
      </c>
      <c r="G3129" s="2">
        <f t="shared" si="152"/>
        <v>-1828</v>
      </c>
      <c r="H3129" s="2">
        <f t="shared" si="151"/>
        <v>0</v>
      </c>
    </row>
    <row r="3130" spans="1:9" x14ac:dyDescent="0.2">
      <c r="B3130" s="3"/>
      <c r="C3130" s="3" t="s">
        <v>36</v>
      </c>
      <c r="F3130" s="2">
        <f t="shared" si="152"/>
        <v>-16519</v>
      </c>
      <c r="G3130" s="2">
        <f t="shared" si="152"/>
        <v>-1159</v>
      </c>
      <c r="H3130" s="2">
        <f t="shared" si="151"/>
        <v>0</v>
      </c>
    </row>
    <row r="3131" spans="1:9" x14ac:dyDescent="0.2">
      <c r="B3131" s="3"/>
      <c r="C3131" s="3" t="s">
        <v>37</v>
      </c>
      <c r="F3131" s="2">
        <f t="shared" si="152"/>
        <v>-17080</v>
      </c>
      <c r="G3131" s="2">
        <f t="shared" si="152"/>
        <v>-1066</v>
      </c>
      <c r="H3131" s="2">
        <f t="shared" si="151"/>
        <v>0</v>
      </c>
    </row>
    <row r="3132" spans="1:9" x14ac:dyDescent="0.2">
      <c r="B3132" s="3" t="s">
        <v>13</v>
      </c>
      <c r="C3132" s="3" t="s">
        <v>14</v>
      </c>
      <c r="D3132" s="2">
        <v>20386</v>
      </c>
      <c r="E3132" s="2">
        <v>1022</v>
      </c>
      <c r="F3132" s="2">
        <f t="shared" si="152"/>
        <v>44</v>
      </c>
      <c r="G3132" s="2">
        <f t="shared" si="152"/>
        <v>2</v>
      </c>
      <c r="H3132" s="2">
        <f t="shared" si="151"/>
        <v>11971</v>
      </c>
      <c r="I3132" s="2">
        <v>972070</v>
      </c>
    </row>
    <row r="3133" spans="1:9" x14ac:dyDescent="0.2">
      <c r="B3133" s="3"/>
      <c r="C3133" s="3" t="s">
        <v>15</v>
      </c>
      <c r="D3133" s="2">
        <v>24600</v>
      </c>
      <c r="E3133" s="2">
        <v>1923</v>
      </c>
      <c r="F3133" s="2">
        <f t="shared" si="152"/>
        <v>64</v>
      </c>
      <c r="G3133" s="2">
        <f t="shared" si="152"/>
        <v>2</v>
      </c>
      <c r="H3133" s="2">
        <f t="shared" si="151"/>
        <v>0</v>
      </c>
    </row>
    <row r="3134" spans="1:9" x14ac:dyDescent="0.2">
      <c r="B3134" s="3"/>
      <c r="C3134" s="3" t="s">
        <v>12</v>
      </c>
      <c r="D3134" s="2">
        <v>16530</v>
      </c>
      <c r="E3134" s="2">
        <v>1136</v>
      </c>
      <c r="F3134" s="2">
        <f t="shared" si="152"/>
        <v>45</v>
      </c>
      <c r="G3134" s="2">
        <f t="shared" si="152"/>
        <v>0</v>
      </c>
      <c r="H3134" s="2">
        <f t="shared" ref="H3134:H3197" si="153">SUM(I3134-I3104)</f>
        <v>0</v>
      </c>
    </row>
    <row r="3135" spans="1:9" x14ac:dyDescent="0.2">
      <c r="B3135" s="3"/>
      <c r="C3135" s="3" t="s">
        <v>33</v>
      </c>
      <c r="D3135" s="2">
        <v>9530</v>
      </c>
      <c r="E3135" s="2">
        <v>959</v>
      </c>
      <c r="F3135" s="2">
        <f t="shared" si="152"/>
        <v>45</v>
      </c>
      <c r="G3135" s="2">
        <f t="shared" si="152"/>
        <v>1</v>
      </c>
      <c r="H3135" s="2">
        <f t="shared" si="153"/>
        <v>0</v>
      </c>
    </row>
    <row r="3136" spans="1:9" x14ac:dyDescent="0.2">
      <c r="B3136" s="3"/>
      <c r="C3136" s="3" t="s">
        <v>34</v>
      </c>
      <c r="D3136" s="2">
        <v>12710</v>
      </c>
      <c r="E3136" s="2">
        <v>961</v>
      </c>
      <c r="F3136" s="2">
        <f t="shared" si="152"/>
        <v>31</v>
      </c>
      <c r="G3136" s="2">
        <f t="shared" si="152"/>
        <v>2</v>
      </c>
      <c r="H3136" s="2">
        <f t="shared" si="153"/>
        <v>0</v>
      </c>
    </row>
    <row r="3137" spans="1:9" x14ac:dyDescent="0.2">
      <c r="B3137" s="3" t="s">
        <v>23</v>
      </c>
      <c r="C3137" s="3" t="s">
        <v>24</v>
      </c>
      <c r="F3137" s="2">
        <f t="shared" si="152"/>
        <v>-23013</v>
      </c>
      <c r="G3137" s="2">
        <f t="shared" si="152"/>
        <v>-2641</v>
      </c>
      <c r="H3137" s="2">
        <f t="shared" si="153"/>
        <v>-1313427</v>
      </c>
    </row>
    <row r="3138" spans="1:9" x14ac:dyDescent="0.2">
      <c r="B3138" s="3"/>
      <c r="C3138" s="3" t="s">
        <v>25</v>
      </c>
      <c r="F3138" s="2">
        <f t="shared" si="152"/>
        <v>-9585</v>
      </c>
      <c r="G3138" s="2">
        <f t="shared" si="152"/>
        <v>-1067</v>
      </c>
      <c r="H3138" s="2">
        <f t="shared" si="153"/>
        <v>0</v>
      </c>
    </row>
    <row r="3139" spans="1:9" x14ac:dyDescent="0.2">
      <c r="B3139" s="3"/>
      <c r="C3139" s="3" t="s">
        <v>28</v>
      </c>
      <c r="F3139" s="2">
        <f t="shared" si="152"/>
        <v>-7625</v>
      </c>
      <c r="G3139" s="2">
        <f t="shared" si="152"/>
        <v>-891</v>
      </c>
      <c r="H3139" s="2">
        <f t="shared" si="153"/>
        <v>0</v>
      </c>
    </row>
    <row r="3140" spans="1:9" x14ac:dyDescent="0.2">
      <c r="B3140" s="3"/>
      <c r="C3140" s="3" t="s">
        <v>38</v>
      </c>
      <c r="F3140" s="2">
        <f t="shared" si="152"/>
        <v>-2323</v>
      </c>
      <c r="G3140" s="2">
        <f t="shared" si="152"/>
        <v>-266</v>
      </c>
      <c r="H3140" s="2">
        <f t="shared" si="153"/>
        <v>0</v>
      </c>
    </row>
    <row r="3141" spans="1:9" x14ac:dyDescent="0.2">
      <c r="B3141" s="3"/>
      <c r="C3141" s="3" t="s">
        <v>39</v>
      </c>
      <c r="F3141" s="2">
        <f t="shared" si="152"/>
        <v>-1599</v>
      </c>
      <c r="G3141" s="2">
        <f t="shared" si="152"/>
        <v>-108</v>
      </c>
      <c r="H3141" s="2">
        <f t="shared" si="153"/>
        <v>0</v>
      </c>
    </row>
    <row r="3142" spans="1:9" x14ac:dyDescent="0.2">
      <c r="B3142" s="3" t="s">
        <v>16</v>
      </c>
      <c r="C3142" s="3" t="s">
        <v>17</v>
      </c>
      <c r="F3142" s="2">
        <f t="shared" si="152"/>
        <v>-22987</v>
      </c>
      <c r="G3142" s="2">
        <f t="shared" si="152"/>
        <v>-1640</v>
      </c>
      <c r="H3142" s="2">
        <f t="shared" si="153"/>
        <v>-931474</v>
      </c>
    </row>
    <row r="3143" spans="1:9" x14ac:dyDescent="0.2">
      <c r="B3143" s="3"/>
      <c r="C3143" s="3" t="s">
        <v>18</v>
      </c>
      <c r="F3143" s="2">
        <f t="shared" si="152"/>
        <v>-8876</v>
      </c>
      <c r="G3143" s="2">
        <f t="shared" si="152"/>
        <v>-829</v>
      </c>
      <c r="H3143" s="2">
        <f t="shared" si="153"/>
        <v>0</v>
      </c>
    </row>
    <row r="3144" spans="1:9" x14ac:dyDescent="0.2">
      <c r="B3144" s="3"/>
      <c r="C3144" s="3" t="s">
        <v>19</v>
      </c>
      <c r="F3144" s="2">
        <f t="shared" si="152"/>
        <v>-7569</v>
      </c>
      <c r="G3144" s="2">
        <f t="shared" si="152"/>
        <v>-709</v>
      </c>
      <c r="H3144" s="2">
        <f t="shared" si="153"/>
        <v>0</v>
      </c>
    </row>
    <row r="3145" spans="1:9" x14ac:dyDescent="0.2">
      <c r="B3145" s="3"/>
      <c r="C3145" s="3" t="s">
        <v>40</v>
      </c>
      <c r="F3145" s="2">
        <f t="shared" si="152"/>
        <v>-4439</v>
      </c>
      <c r="G3145" s="2">
        <f t="shared" si="152"/>
        <v>-327</v>
      </c>
      <c r="H3145" s="2">
        <f t="shared" si="153"/>
        <v>0</v>
      </c>
    </row>
    <row r="3146" spans="1:9" x14ac:dyDescent="0.2">
      <c r="B3146" s="3"/>
      <c r="C3146" s="3" t="s">
        <v>41</v>
      </c>
      <c r="F3146" s="2">
        <f t="shared" si="152"/>
        <v>-4700</v>
      </c>
      <c r="G3146" s="2">
        <f t="shared" si="152"/>
        <v>-358</v>
      </c>
      <c r="H3146" s="2">
        <f t="shared" si="153"/>
        <v>0</v>
      </c>
    </row>
    <row r="3147" spans="1:9" x14ac:dyDescent="0.2">
      <c r="B3147" s="3" t="s">
        <v>20</v>
      </c>
      <c r="C3147" s="3" t="s">
        <v>22</v>
      </c>
      <c r="D3147" s="2">
        <v>140632</v>
      </c>
      <c r="E3147" s="2">
        <v>3894</v>
      </c>
      <c r="H3147" s="2">
        <f t="shared" si="153"/>
        <v>118321</v>
      </c>
      <c r="I3147" s="2">
        <v>5793276</v>
      </c>
    </row>
    <row r="3148" spans="1:9" x14ac:dyDescent="0.2">
      <c r="B3148" s="3"/>
      <c r="C3148" s="3" t="s">
        <v>26</v>
      </c>
      <c r="D3148" s="2">
        <v>20887</v>
      </c>
      <c r="E3148" s="2">
        <v>436</v>
      </c>
      <c r="H3148" s="2">
        <f t="shared" si="153"/>
        <v>0</v>
      </c>
    </row>
    <row r="3149" spans="1:9" x14ac:dyDescent="0.2">
      <c r="B3149" s="3"/>
      <c r="C3149" s="3" t="s">
        <v>27</v>
      </c>
      <c r="D3149" s="2">
        <v>27850</v>
      </c>
      <c r="E3149" s="2">
        <v>553</v>
      </c>
      <c r="H3149" s="2">
        <f t="shared" si="153"/>
        <v>0</v>
      </c>
    </row>
    <row r="3150" spans="1:9" x14ac:dyDescent="0.2">
      <c r="C3150" s="3" t="s">
        <v>42</v>
      </c>
      <c r="D3150" s="2">
        <v>6686</v>
      </c>
      <c r="E3150" s="2">
        <v>170</v>
      </c>
      <c r="H3150" s="2">
        <f t="shared" si="153"/>
        <v>0</v>
      </c>
    </row>
    <row r="3151" spans="1:9" x14ac:dyDescent="0.2">
      <c r="C3151" s="3" t="s">
        <v>43</v>
      </c>
      <c r="D3151" s="2">
        <v>26915</v>
      </c>
      <c r="E3151" s="2">
        <v>433</v>
      </c>
      <c r="H3151" s="2">
        <f t="shared" si="153"/>
        <v>0</v>
      </c>
    </row>
    <row r="3152" spans="1:9" x14ac:dyDescent="0.2">
      <c r="A3152" s="1">
        <v>44027</v>
      </c>
      <c r="B3152" s="3" t="s">
        <v>5</v>
      </c>
      <c r="C3152" s="3" t="s">
        <v>6</v>
      </c>
      <c r="D3152" s="2">
        <v>66643</v>
      </c>
      <c r="E3152" s="2">
        <v>4040</v>
      </c>
      <c r="I3152" s="2">
        <v>4848525</v>
      </c>
    </row>
    <row r="3153" spans="2:9" x14ac:dyDescent="0.2">
      <c r="B3153" s="3"/>
      <c r="C3153" s="3" t="s">
        <v>7</v>
      </c>
      <c r="D3153" s="2">
        <v>61012</v>
      </c>
      <c r="E3153" s="2">
        <v>4535</v>
      </c>
      <c r="H3153" s="2">
        <f t="shared" si="153"/>
        <v>0</v>
      </c>
    </row>
    <row r="3154" spans="2:9" x14ac:dyDescent="0.2">
      <c r="B3154" s="3"/>
      <c r="C3154" s="3" t="s">
        <v>8</v>
      </c>
      <c r="D3154" s="2">
        <v>42462</v>
      </c>
      <c r="E3154" s="2">
        <v>2702</v>
      </c>
      <c r="H3154" s="2">
        <f t="shared" si="153"/>
        <v>0</v>
      </c>
    </row>
    <row r="3155" spans="2:9" x14ac:dyDescent="0.2">
      <c r="B3155" s="3"/>
      <c r="C3155" s="3" t="s">
        <v>35</v>
      </c>
      <c r="D3155" s="2">
        <v>48496</v>
      </c>
      <c r="E3155" s="2">
        <v>3056</v>
      </c>
      <c r="H3155" s="2">
        <f t="shared" si="153"/>
        <v>0</v>
      </c>
    </row>
    <row r="3156" spans="2:9" x14ac:dyDescent="0.2">
      <c r="B3156" s="3"/>
      <c r="C3156" s="3" t="s">
        <v>14</v>
      </c>
      <c r="D3156" s="2">
        <v>42267</v>
      </c>
      <c r="E3156" s="2">
        <v>2039</v>
      </c>
      <c r="H3156" s="2">
        <f t="shared" si="153"/>
        <v>0</v>
      </c>
    </row>
    <row r="3157" spans="2:9" x14ac:dyDescent="0.2">
      <c r="B3157" s="3" t="s">
        <v>9</v>
      </c>
      <c r="C3157" s="3" t="s">
        <v>10</v>
      </c>
      <c r="D3157" s="2">
        <v>19927</v>
      </c>
      <c r="E3157" s="2">
        <v>1761</v>
      </c>
      <c r="I3157" s="2">
        <v>1742347</v>
      </c>
    </row>
    <row r="3158" spans="2:9" x14ac:dyDescent="0.2">
      <c r="B3158" s="3"/>
      <c r="C3158" s="3" t="s">
        <v>11</v>
      </c>
      <c r="D3158" s="2">
        <v>19219</v>
      </c>
      <c r="E3158" s="2">
        <v>1309</v>
      </c>
      <c r="H3158" s="2">
        <f t="shared" si="153"/>
        <v>0</v>
      </c>
    </row>
    <row r="3159" spans="2:9" x14ac:dyDescent="0.2">
      <c r="B3159" s="3"/>
      <c r="C3159" s="3" t="s">
        <v>12</v>
      </c>
      <c r="D3159" s="2">
        <v>19100</v>
      </c>
      <c r="E3159" s="2">
        <v>1830</v>
      </c>
      <c r="H3159" s="2">
        <f t="shared" si="153"/>
        <v>0</v>
      </c>
    </row>
    <row r="3160" spans="2:9" x14ac:dyDescent="0.2">
      <c r="B3160" s="3"/>
      <c r="C3160" s="3" t="s">
        <v>36</v>
      </c>
      <c r="D3160" s="2">
        <v>16563</v>
      </c>
      <c r="E3160" s="2">
        <v>1161</v>
      </c>
      <c r="H3160" s="2">
        <f t="shared" si="153"/>
        <v>0</v>
      </c>
    </row>
    <row r="3161" spans="2:9" x14ac:dyDescent="0.2">
      <c r="B3161" s="3"/>
      <c r="C3161" s="3" t="s">
        <v>37</v>
      </c>
      <c r="D3161" s="2">
        <v>17127</v>
      </c>
      <c r="E3161" s="2">
        <v>1069</v>
      </c>
      <c r="H3161" s="2">
        <f t="shared" si="153"/>
        <v>0</v>
      </c>
    </row>
    <row r="3162" spans="2:9" x14ac:dyDescent="0.2">
      <c r="B3162" s="3" t="s">
        <v>13</v>
      </c>
      <c r="C3162" s="3" t="s">
        <v>14</v>
      </c>
      <c r="D3162" s="2">
        <v>20411</v>
      </c>
      <c r="E3162" s="2">
        <v>1024</v>
      </c>
      <c r="F3162" s="2">
        <f t="shared" ref="F3162:G3212" si="154">SUM(D3162-D3132)</f>
        <v>25</v>
      </c>
      <c r="G3162" s="2">
        <f t="shared" si="154"/>
        <v>2</v>
      </c>
      <c r="H3162" s="2">
        <f t="shared" si="153"/>
        <v>10424</v>
      </c>
      <c r="I3162" s="2">
        <v>982494</v>
      </c>
    </row>
    <row r="3163" spans="2:9" x14ac:dyDescent="0.2">
      <c r="B3163" s="3"/>
      <c r="C3163" s="3" t="s">
        <v>15</v>
      </c>
      <c r="D3163" s="2">
        <v>24652</v>
      </c>
      <c r="E3163" s="2">
        <v>1928</v>
      </c>
      <c r="F3163" s="2">
        <f t="shared" si="154"/>
        <v>52</v>
      </c>
      <c r="G3163" s="2">
        <f t="shared" si="154"/>
        <v>5</v>
      </c>
      <c r="H3163" s="2">
        <f t="shared" si="153"/>
        <v>0</v>
      </c>
    </row>
    <row r="3164" spans="2:9" x14ac:dyDescent="0.2">
      <c r="B3164" s="3"/>
      <c r="C3164" s="3" t="s">
        <v>12</v>
      </c>
      <c r="D3164" s="2">
        <v>16564</v>
      </c>
      <c r="E3164" s="2">
        <v>1136</v>
      </c>
      <c r="F3164" s="2">
        <f t="shared" si="154"/>
        <v>34</v>
      </c>
      <c r="G3164" s="2">
        <f t="shared" si="154"/>
        <v>0</v>
      </c>
      <c r="H3164" s="2">
        <f t="shared" si="153"/>
        <v>0</v>
      </c>
    </row>
    <row r="3165" spans="2:9" x14ac:dyDescent="0.2">
      <c r="B3165" s="3"/>
      <c r="C3165" s="3" t="s">
        <v>33</v>
      </c>
      <c r="D3165" s="2">
        <v>9560</v>
      </c>
      <c r="E3165" s="2">
        <v>962</v>
      </c>
      <c r="F3165" s="2">
        <f t="shared" si="154"/>
        <v>30</v>
      </c>
      <c r="G3165" s="2">
        <f t="shared" si="154"/>
        <v>3</v>
      </c>
      <c r="H3165" s="2">
        <f t="shared" si="153"/>
        <v>0</v>
      </c>
    </row>
    <row r="3166" spans="2:9" x14ac:dyDescent="0.2">
      <c r="B3166" s="3"/>
      <c r="C3166" s="3" t="s">
        <v>34</v>
      </c>
      <c r="D3166" s="2">
        <v>12724</v>
      </c>
      <c r="E3166" s="2">
        <v>967</v>
      </c>
      <c r="F3166" s="2">
        <f t="shared" si="154"/>
        <v>14</v>
      </c>
      <c r="G3166" s="2">
        <f t="shared" si="154"/>
        <v>6</v>
      </c>
      <c r="H3166" s="2">
        <f t="shared" si="153"/>
        <v>0</v>
      </c>
    </row>
    <row r="3167" spans="2:9" x14ac:dyDescent="0.2">
      <c r="B3167" s="3" t="s">
        <v>23</v>
      </c>
      <c r="C3167" s="3" t="s">
        <v>24</v>
      </c>
      <c r="D3167" s="2">
        <v>23382</v>
      </c>
      <c r="E3167" s="2">
        <v>2642</v>
      </c>
      <c r="I3167" s="2">
        <v>1367919</v>
      </c>
    </row>
    <row r="3168" spans="2:9" x14ac:dyDescent="0.2">
      <c r="B3168" s="3"/>
      <c r="C3168" s="3" t="s">
        <v>25</v>
      </c>
      <c r="D3168" s="2">
        <v>9822</v>
      </c>
      <c r="E3168" s="2">
        <v>1069</v>
      </c>
      <c r="H3168" s="2">
        <f t="shared" si="153"/>
        <v>0</v>
      </c>
    </row>
    <row r="3169" spans="1:9" x14ac:dyDescent="0.2">
      <c r="B3169" s="3"/>
      <c r="C3169" s="3" t="s">
        <v>28</v>
      </c>
      <c r="D3169" s="2">
        <v>7783</v>
      </c>
      <c r="E3169" s="2">
        <v>892</v>
      </c>
      <c r="H3169" s="2">
        <f t="shared" si="153"/>
        <v>0</v>
      </c>
    </row>
    <row r="3170" spans="1:9" x14ac:dyDescent="0.2">
      <c r="B3170" s="3"/>
      <c r="C3170" s="3" t="s">
        <v>38</v>
      </c>
      <c r="D3170" s="2">
        <v>2370</v>
      </c>
      <c r="E3170" s="2">
        <v>266</v>
      </c>
      <c r="H3170" s="2">
        <f t="shared" si="153"/>
        <v>0</v>
      </c>
    </row>
    <row r="3171" spans="1:9" x14ac:dyDescent="0.2">
      <c r="B3171" s="3"/>
      <c r="C3171" s="3" t="s">
        <v>39</v>
      </c>
      <c r="D3171" s="2">
        <v>1749</v>
      </c>
      <c r="E3171" s="2">
        <v>109</v>
      </c>
      <c r="H3171" s="2">
        <f t="shared" si="153"/>
        <v>0</v>
      </c>
    </row>
    <row r="3172" spans="1:9" x14ac:dyDescent="0.2">
      <c r="B3172" s="3" t="s">
        <v>16</v>
      </c>
      <c r="C3172" s="3" t="s">
        <v>17</v>
      </c>
      <c r="D3172" s="2">
        <v>23263</v>
      </c>
      <c r="E3172" s="2">
        <v>1653</v>
      </c>
      <c r="I3172" s="2">
        <f>SUM(97665+870984)</f>
        <v>968649</v>
      </c>
    </row>
    <row r="3173" spans="1:9" x14ac:dyDescent="0.2">
      <c r="B3173" s="3"/>
      <c r="C3173" s="3" t="s">
        <v>18</v>
      </c>
      <c r="D3173" s="2">
        <v>8972</v>
      </c>
      <c r="E3173" s="2">
        <v>832</v>
      </c>
      <c r="H3173" s="2">
        <f t="shared" si="153"/>
        <v>0</v>
      </c>
    </row>
    <row r="3174" spans="1:9" x14ac:dyDescent="0.2">
      <c r="B3174" s="3"/>
      <c r="C3174" s="3" t="s">
        <v>19</v>
      </c>
      <c r="D3174" s="2">
        <v>7651</v>
      </c>
      <c r="E3174" s="2">
        <v>717</v>
      </c>
      <c r="H3174" s="2">
        <f t="shared" si="153"/>
        <v>0</v>
      </c>
    </row>
    <row r="3175" spans="1:9" x14ac:dyDescent="0.2">
      <c r="B3175" s="3"/>
      <c r="C3175" s="3" t="s">
        <v>40</v>
      </c>
      <c r="D3175" s="2">
        <v>4465</v>
      </c>
      <c r="E3175" s="2">
        <v>330</v>
      </c>
      <c r="H3175" s="2">
        <f t="shared" si="153"/>
        <v>0</v>
      </c>
    </row>
    <row r="3176" spans="1:9" x14ac:dyDescent="0.2">
      <c r="B3176" s="3"/>
      <c r="C3176" s="3" t="s">
        <v>41</v>
      </c>
      <c r="D3176" s="2">
        <v>4744</v>
      </c>
      <c r="E3176" s="2">
        <v>359</v>
      </c>
      <c r="H3176" s="2">
        <f t="shared" si="153"/>
        <v>0</v>
      </c>
    </row>
    <row r="3177" spans="1:9" x14ac:dyDescent="0.2">
      <c r="B3177" s="3" t="s">
        <v>20</v>
      </c>
      <c r="C3177" s="3" t="s">
        <v>22</v>
      </c>
      <c r="D3177" s="2">
        <v>143343</v>
      </c>
      <c r="E3177" s="2">
        <v>3932</v>
      </c>
      <c r="F3177" s="2">
        <f t="shared" si="154"/>
        <v>2711</v>
      </c>
      <c r="G3177" s="2">
        <f t="shared" si="154"/>
        <v>38</v>
      </c>
      <c r="H3177" s="2">
        <f t="shared" si="153"/>
        <v>122232</v>
      </c>
      <c r="I3177" s="2">
        <v>5915508</v>
      </c>
    </row>
    <row r="3178" spans="1:9" x14ac:dyDescent="0.2">
      <c r="B3178" s="3"/>
      <c r="C3178" s="3" t="s">
        <v>26</v>
      </c>
      <c r="D3178" s="2">
        <v>21448</v>
      </c>
      <c r="E3178" s="2">
        <v>448</v>
      </c>
      <c r="F3178" s="2">
        <f t="shared" si="154"/>
        <v>561</v>
      </c>
      <c r="G3178" s="2">
        <f t="shared" si="154"/>
        <v>12</v>
      </c>
      <c r="H3178" s="2">
        <f t="shared" si="153"/>
        <v>0</v>
      </c>
    </row>
    <row r="3179" spans="1:9" x14ac:dyDescent="0.2">
      <c r="B3179" s="3"/>
      <c r="C3179" s="3" t="s">
        <v>27</v>
      </c>
      <c r="D3179" s="2">
        <v>28492</v>
      </c>
      <c r="E3179" s="2">
        <v>577</v>
      </c>
      <c r="F3179" s="2">
        <f t="shared" si="154"/>
        <v>642</v>
      </c>
      <c r="G3179" s="2">
        <f t="shared" si="154"/>
        <v>24</v>
      </c>
      <c r="H3179" s="2">
        <f t="shared" si="153"/>
        <v>0</v>
      </c>
    </row>
    <row r="3180" spans="1:9" x14ac:dyDescent="0.2">
      <c r="C3180" s="3" t="s">
        <v>42</v>
      </c>
      <c r="D3180" s="2">
        <v>6900</v>
      </c>
      <c r="E3180" s="2">
        <v>173</v>
      </c>
      <c r="F3180" s="2">
        <f t="shared" si="154"/>
        <v>214</v>
      </c>
      <c r="G3180" s="2">
        <f t="shared" si="154"/>
        <v>3</v>
      </c>
      <c r="H3180" s="2">
        <f t="shared" si="153"/>
        <v>0</v>
      </c>
    </row>
    <row r="3181" spans="1:9" x14ac:dyDescent="0.2">
      <c r="C3181" s="3" t="s">
        <v>43</v>
      </c>
      <c r="D3181" s="2">
        <v>27718</v>
      </c>
      <c r="E3181" s="2">
        <v>455</v>
      </c>
      <c r="F3181" s="2">
        <f t="shared" si="154"/>
        <v>803</v>
      </c>
      <c r="G3181" s="2">
        <f t="shared" si="154"/>
        <v>22</v>
      </c>
      <c r="H3181" s="2">
        <f t="shared" si="153"/>
        <v>0</v>
      </c>
    </row>
    <row r="3182" spans="1:9" x14ac:dyDescent="0.2">
      <c r="A3182" s="1">
        <v>44028</v>
      </c>
      <c r="B3182" s="3" t="s">
        <v>5</v>
      </c>
      <c r="C3182" s="3" t="s">
        <v>6</v>
      </c>
      <c r="D3182" s="2">
        <v>66735</v>
      </c>
      <c r="E3182" s="2">
        <v>4043</v>
      </c>
      <c r="F3182" s="2">
        <f t="shared" si="154"/>
        <v>92</v>
      </c>
      <c r="G3182" s="2">
        <f t="shared" si="154"/>
        <v>3</v>
      </c>
      <c r="H3182" s="2">
        <f t="shared" si="153"/>
        <v>72685</v>
      </c>
      <c r="I3182" s="2">
        <v>4921210</v>
      </c>
    </row>
    <row r="3183" spans="1:9" x14ac:dyDescent="0.2">
      <c r="B3183" s="3"/>
      <c r="C3183" s="3" t="s">
        <v>7</v>
      </c>
      <c r="D3183" s="2">
        <v>61124</v>
      </c>
      <c r="E3183" s="2">
        <v>4539</v>
      </c>
      <c r="F3183" s="2">
        <f t="shared" si="154"/>
        <v>112</v>
      </c>
      <c r="G3183" s="2">
        <f t="shared" si="154"/>
        <v>4</v>
      </c>
      <c r="H3183" s="2">
        <f t="shared" si="153"/>
        <v>0</v>
      </c>
    </row>
    <row r="3184" spans="1:9" x14ac:dyDescent="0.2">
      <c r="B3184" s="3"/>
      <c r="C3184" s="3" t="s">
        <v>8</v>
      </c>
      <c r="D3184" s="2">
        <v>42506</v>
      </c>
      <c r="E3184" s="2">
        <v>2704</v>
      </c>
      <c r="F3184" s="2">
        <f t="shared" si="154"/>
        <v>44</v>
      </c>
      <c r="G3184" s="2">
        <f t="shared" si="154"/>
        <v>2</v>
      </c>
      <c r="H3184" s="2">
        <f t="shared" si="153"/>
        <v>0</v>
      </c>
    </row>
    <row r="3185" spans="2:9" x14ac:dyDescent="0.2">
      <c r="B3185" s="3"/>
      <c r="C3185" s="3" t="s">
        <v>35</v>
      </c>
      <c r="D3185" s="2">
        <v>48575</v>
      </c>
      <c r="E3185" s="2">
        <v>3058</v>
      </c>
      <c r="F3185" s="2">
        <f t="shared" si="154"/>
        <v>79</v>
      </c>
      <c r="G3185" s="2">
        <f t="shared" si="154"/>
        <v>2</v>
      </c>
      <c r="H3185" s="2">
        <f t="shared" si="153"/>
        <v>0</v>
      </c>
    </row>
    <row r="3186" spans="2:9" x14ac:dyDescent="0.2">
      <c r="B3186" s="3"/>
      <c r="C3186" s="3" t="s">
        <v>14</v>
      </c>
      <c r="D3186" s="2">
        <v>42333</v>
      </c>
      <c r="E3186" s="2">
        <v>2039</v>
      </c>
      <c r="F3186" s="2">
        <f t="shared" si="154"/>
        <v>66</v>
      </c>
      <c r="G3186" s="2">
        <f t="shared" si="154"/>
        <v>0</v>
      </c>
      <c r="H3186" s="2">
        <f t="shared" si="153"/>
        <v>0</v>
      </c>
    </row>
    <row r="3187" spans="2:9" x14ac:dyDescent="0.2">
      <c r="B3187" s="3" t="s">
        <v>9</v>
      </c>
      <c r="C3187" s="3" t="s">
        <v>10</v>
      </c>
      <c r="D3187" s="2">
        <v>19950</v>
      </c>
      <c r="E3187" s="2">
        <v>1762</v>
      </c>
      <c r="F3187" s="2">
        <f t="shared" si="154"/>
        <v>23</v>
      </c>
      <c r="G3187" s="2">
        <f t="shared" si="154"/>
        <v>1</v>
      </c>
      <c r="H3187" s="2">
        <f t="shared" si="153"/>
        <v>17557</v>
      </c>
      <c r="I3187" s="2">
        <v>1759904</v>
      </c>
    </row>
    <row r="3188" spans="2:9" x14ac:dyDescent="0.2">
      <c r="B3188" s="3"/>
      <c r="C3188" s="3" t="s">
        <v>11</v>
      </c>
      <c r="D3188" s="2">
        <v>19240</v>
      </c>
      <c r="E3188" s="2">
        <v>1312</v>
      </c>
      <c r="F3188" s="2">
        <f t="shared" si="154"/>
        <v>21</v>
      </c>
      <c r="G3188" s="2">
        <f t="shared" si="154"/>
        <v>3</v>
      </c>
      <c r="H3188" s="2">
        <f t="shared" si="153"/>
        <v>0</v>
      </c>
    </row>
    <row r="3189" spans="2:9" x14ac:dyDescent="0.2">
      <c r="B3189" s="3"/>
      <c r="C3189" s="3" t="s">
        <v>12</v>
      </c>
      <c r="D3189" s="2">
        <v>19119</v>
      </c>
      <c r="E3189" s="2">
        <v>1834</v>
      </c>
      <c r="F3189" s="2">
        <f t="shared" si="154"/>
        <v>19</v>
      </c>
      <c r="G3189" s="2">
        <f t="shared" si="154"/>
        <v>4</v>
      </c>
      <c r="H3189" s="2">
        <f t="shared" si="153"/>
        <v>0</v>
      </c>
    </row>
    <row r="3190" spans="2:9" x14ac:dyDescent="0.2">
      <c r="B3190" s="3"/>
      <c r="C3190" s="3" t="s">
        <v>36</v>
      </c>
      <c r="D3190" s="2">
        <v>16567</v>
      </c>
      <c r="E3190" s="2">
        <v>1162</v>
      </c>
      <c r="F3190" s="2">
        <f t="shared" si="154"/>
        <v>4</v>
      </c>
      <c r="G3190" s="2">
        <f t="shared" si="154"/>
        <v>1</v>
      </c>
      <c r="H3190" s="2">
        <f t="shared" si="153"/>
        <v>0</v>
      </c>
    </row>
    <row r="3191" spans="2:9" x14ac:dyDescent="0.2">
      <c r="B3191" s="3"/>
      <c r="C3191" s="3" t="s">
        <v>37</v>
      </c>
      <c r="D3191" s="2">
        <v>17150</v>
      </c>
      <c r="E3191" s="2">
        <v>1074</v>
      </c>
      <c r="F3191" s="2">
        <f t="shared" si="154"/>
        <v>23</v>
      </c>
      <c r="G3191" s="2">
        <f t="shared" si="154"/>
        <v>5</v>
      </c>
      <c r="H3191" s="2">
        <f t="shared" si="153"/>
        <v>0</v>
      </c>
    </row>
    <row r="3192" spans="2:9" x14ac:dyDescent="0.2">
      <c r="B3192" s="3" t="s">
        <v>13</v>
      </c>
      <c r="C3192" s="3" t="s">
        <v>14</v>
      </c>
      <c r="D3192" s="2">
        <v>20445</v>
      </c>
      <c r="E3192" s="2">
        <v>1027</v>
      </c>
      <c r="F3192" s="2">
        <f t="shared" si="154"/>
        <v>34</v>
      </c>
      <c r="G3192" s="2">
        <f t="shared" si="154"/>
        <v>3</v>
      </c>
      <c r="H3192" s="2">
        <f t="shared" si="153"/>
        <v>12880</v>
      </c>
      <c r="I3192" s="2">
        <v>995374</v>
      </c>
    </row>
    <row r="3193" spans="2:9" x14ac:dyDescent="0.2">
      <c r="B3193" s="3"/>
      <c r="C3193" s="3" t="s">
        <v>15</v>
      </c>
      <c r="D3193" s="2">
        <v>24685</v>
      </c>
      <c r="E3193" s="2">
        <v>1934</v>
      </c>
      <c r="F3193" s="2">
        <f t="shared" si="154"/>
        <v>33</v>
      </c>
      <c r="G3193" s="2">
        <f t="shared" si="154"/>
        <v>6</v>
      </c>
      <c r="H3193" s="2">
        <f t="shared" si="153"/>
        <v>0</v>
      </c>
    </row>
    <row r="3194" spans="2:9" x14ac:dyDescent="0.2">
      <c r="B3194" s="3"/>
      <c r="C3194" s="3" t="s">
        <v>12</v>
      </c>
      <c r="D3194" s="2">
        <v>16596</v>
      </c>
      <c r="E3194" s="2">
        <v>1136</v>
      </c>
      <c r="F3194" s="2">
        <f t="shared" si="154"/>
        <v>32</v>
      </c>
      <c r="G3194" s="2">
        <f t="shared" si="154"/>
        <v>0</v>
      </c>
      <c r="H3194" s="2">
        <f t="shared" si="153"/>
        <v>0</v>
      </c>
    </row>
    <row r="3195" spans="2:9" x14ac:dyDescent="0.2">
      <c r="B3195" s="3"/>
      <c r="C3195" s="3" t="s">
        <v>33</v>
      </c>
      <c r="D3195" s="2">
        <v>9588</v>
      </c>
      <c r="E3195" s="2">
        <v>962</v>
      </c>
      <c r="F3195" s="2">
        <f t="shared" si="154"/>
        <v>28</v>
      </c>
      <c r="G3195" s="2">
        <f t="shared" si="154"/>
        <v>0</v>
      </c>
      <c r="H3195" s="2">
        <f t="shared" si="153"/>
        <v>0</v>
      </c>
    </row>
    <row r="3196" spans="2:9" x14ac:dyDescent="0.2">
      <c r="B3196" s="3"/>
      <c r="C3196" s="3" t="s">
        <v>34</v>
      </c>
      <c r="D3196" s="2">
        <v>12738</v>
      </c>
      <c r="E3196" s="2">
        <v>968</v>
      </c>
      <c r="F3196" s="2">
        <f t="shared" si="154"/>
        <v>14</v>
      </c>
      <c r="G3196" s="2">
        <f t="shared" si="154"/>
        <v>1</v>
      </c>
      <c r="H3196" s="2">
        <f t="shared" si="153"/>
        <v>0</v>
      </c>
    </row>
    <row r="3197" spans="2:9" x14ac:dyDescent="0.2">
      <c r="B3197" s="3" t="s">
        <v>23</v>
      </c>
      <c r="C3197" s="3" t="s">
        <v>24</v>
      </c>
      <c r="D3197" s="2">
        <v>23516</v>
      </c>
      <c r="E3197" s="2">
        <v>2648</v>
      </c>
      <c r="F3197" s="2">
        <f t="shared" si="154"/>
        <v>134</v>
      </c>
      <c r="G3197" s="2">
        <f t="shared" si="154"/>
        <v>6</v>
      </c>
      <c r="H3197" s="2">
        <f t="shared" si="153"/>
        <v>27235</v>
      </c>
      <c r="I3197" s="2">
        <v>1395154</v>
      </c>
    </row>
    <row r="3198" spans="2:9" x14ac:dyDescent="0.2">
      <c r="B3198" s="3"/>
      <c r="C3198" s="3" t="s">
        <v>25</v>
      </c>
      <c r="D3198" s="2">
        <v>9931</v>
      </c>
      <c r="E3198" s="2">
        <v>1072</v>
      </c>
      <c r="F3198" s="2">
        <f t="shared" si="154"/>
        <v>109</v>
      </c>
      <c r="G3198" s="2">
        <f t="shared" si="154"/>
        <v>3</v>
      </c>
      <c r="H3198" s="2">
        <f t="shared" ref="H3198:H3261" si="155">SUM(I3198-I3168)</f>
        <v>0</v>
      </c>
    </row>
    <row r="3199" spans="2:9" x14ac:dyDescent="0.2">
      <c r="B3199" s="3"/>
      <c r="C3199" s="3" t="s">
        <v>28</v>
      </c>
      <c r="D3199" s="2">
        <v>7844</v>
      </c>
      <c r="E3199" s="2">
        <v>895</v>
      </c>
      <c r="F3199" s="2">
        <f t="shared" si="154"/>
        <v>61</v>
      </c>
      <c r="G3199" s="2">
        <f t="shared" si="154"/>
        <v>3</v>
      </c>
      <c r="H3199" s="2">
        <f t="shared" si="155"/>
        <v>0</v>
      </c>
    </row>
    <row r="3200" spans="2:9" x14ac:dyDescent="0.2">
      <c r="B3200" s="3"/>
      <c r="C3200" s="3" t="s">
        <v>38</v>
      </c>
      <c r="D3200" s="2">
        <v>2389</v>
      </c>
      <c r="E3200" s="2">
        <v>267</v>
      </c>
      <c r="F3200" s="2">
        <f t="shared" si="154"/>
        <v>19</v>
      </c>
      <c r="G3200" s="2">
        <f t="shared" si="154"/>
        <v>1</v>
      </c>
      <c r="H3200" s="2">
        <f t="shared" si="155"/>
        <v>0</v>
      </c>
    </row>
    <row r="3201" spans="1:9" x14ac:dyDescent="0.2">
      <c r="B3201" s="3"/>
      <c r="C3201" s="3" t="s">
        <v>39</v>
      </c>
      <c r="D3201" s="2">
        <v>1777</v>
      </c>
      <c r="E3201" s="2">
        <v>109</v>
      </c>
      <c r="F3201" s="2">
        <f t="shared" si="154"/>
        <v>28</v>
      </c>
      <c r="G3201" s="2">
        <f t="shared" si="154"/>
        <v>0</v>
      </c>
      <c r="H3201" s="2">
        <f t="shared" si="155"/>
        <v>0</v>
      </c>
    </row>
    <row r="3202" spans="1:9" x14ac:dyDescent="0.2">
      <c r="B3202" s="3" t="s">
        <v>16</v>
      </c>
      <c r="C3202" s="3" t="s">
        <v>17</v>
      </c>
      <c r="D3202" s="2">
        <v>23395</v>
      </c>
      <c r="E3202" s="2">
        <v>1664</v>
      </c>
      <c r="F3202" s="2">
        <f t="shared" si="154"/>
        <v>132</v>
      </c>
      <c r="G3202" s="2">
        <f t="shared" si="154"/>
        <v>11</v>
      </c>
      <c r="H3202" s="2">
        <f t="shared" si="155"/>
        <v>14992</v>
      </c>
      <c r="I3202" s="2">
        <f>SUM(98446+885195)</f>
        <v>983641</v>
      </c>
    </row>
    <row r="3203" spans="1:9" x14ac:dyDescent="0.2">
      <c r="B3203" s="3"/>
      <c r="C3203" s="3" t="s">
        <v>18</v>
      </c>
      <c r="D3203" s="2">
        <v>8999</v>
      </c>
      <c r="E3203" s="2">
        <v>835</v>
      </c>
      <c r="F3203" s="2">
        <f t="shared" si="154"/>
        <v>27</v>
      </c>
      <c r="G3203" s="2">
        <f t="shared" si="154"/>
        <v>3</v>
      </c>
      <c r="H3203" s="2">
        <f t="shared" si="155"/>
        <v>0</v>
      </c>
    </row>
    <row r="3204" spans="1:9" x14ac:dyDescent="0.2">
      <c r="B3204" s="3"/>
      <c r="C3204" s="3" t="s">
        <v>19</v>
      </c>
      <c r="D3204" s="2">
        <v>7696</v>
      </c>
      <c r="E3204" s="2">
        <v>718</v>
      </c>
      <c r="F3204" s="2">
        <f t="shared" si="154"/>
        <v>45</v>
      </c>
      <c r="G3204" s="2">
        <f t="shared" si="154"/>
        <v>1</v>
      </c>
      <c r="H3204" s="2">
        <f t="shared" si="155"/>
        <v>0</v>
      </c>
    </row>
    <row r="3205" spans="1:9" x14ac:dyDescent="0.2">
      <c r="B3205" s="3"/>
      <c r="C3205" s="3" t="s">
        <v>40</v>
      </c>
      <c r="D3205" s="2">
        <v>4495</v>
      </c>
      <c r="E3205" s="2">
        <v>330</v>
      </c>
      <c r="F3205" s="2">
        <f t="shared" si="154"/>
        <v>30</v>
      </c>
      <c r="G3205" s="2">
        <f t="shared" si="154"/>
        <v>0</v>
      </c>
      <c r="H3205" s="2">
        <f t="shared" si="155"/>
        <v>0</v>
      </c>
    </row>
    <row r="3206" spans="1:9" x14ac:dyDescent="0.2">
      <c r="B3206" s="3"/>
      <c r="C3206" s="3" t="s">
        <v>41</v>
      </c>
      <c r="D3206" s="2">
        <v>4763</v>
      </c>
      <c r="E3206" s="2">
        <v>360</v>
      </c>
      <c r="F3206" s="2">
        <f t="shared" si="154"/>
        <v>19</v>
      </c>
      <c r="G3206" s="2">
        <f t="shared" si="154"/>
        <v>1</v>
      </c>
      <c r="H3206" s="2">
        <f t="shared" si="155"/>
        <v>0</v>
      </c>
    </row>
    <row r="3207" spans="1:9" x14ac:dyDescent="0.2">
      <c r="B3207" s="3" t="s">
        <v>20</v>
      </c>
      <c r="C3207" s="3" t="s">
        <v>22</v>
      </c>
      <c r="D3207" s="2">
        <v>147759</v>
      </c>
      <c r="E3207" s="2">
        <v>3988</v>
      </c>
      <c r="F3207" s="2">
        <f t="shared" si="154"/>
        <v>4416</v>
      </c>
      <c r="G3207" s="2">
        <f t="shared" si="154"/>
        <v>56</v>
      </c>
      <c r="H3207" s="2">
        <f t="shared" si="155"/>
        <v>128591</v>
      </c>
      <c r="I3207" s="2">
        <v>6044099</v>
      </c>
    </row>
    <row r="3208" spans="1:9" x14ac:dyDescent="0.2">
      <c r="B3208" s="3"/>
      <c r="C3208" s="3" t="s">
        <v>26</v>
      </c>
      <c r="D3208" s="2">
        <v>21857</v>
      </c>
      <c r="E3208" s="2">
        <v>465</v>
      </c>
      <c r="F3208" s="2">
        <f t="shared" si="154"/>
        <v>409</v>
      </c>
      <c r="G3208" s="2">
        <f t="shared" si="154"/>
        <v>17</v>
      </c>
      <c r="H3208" s="2">
        <f t="shared" si="155"/>
        <v>0</v>
      </c>
    </row>
    <row r="3209" spans="1:9" x14ac:dyDescent="0.2">
      <c r="B3209" s="3"/>
      <c r="C3209" s="3" t="s">
        <v>27</v>
      </c>
      <c r="D3209" s="2">
        <v>28904</v>
      </c>
      <c r="E3209" s="2">
        <v>585</v>
      </c>
      <c r="F3209" s="2">
        <f t="shared" si="154"/>
        <v>412</v>
      </c>
      <c r="G3209" s="2">
        <f t="shared" si="154"/>
        <v>8</v>
      </c>
      <c r="H3209" s="2">
        <f t="shared" si="155"/>
        <v>0</v>
      </c>
    </row>
    <row r="3210" spans="1:9" x14ac:dyDescent="0.2">
      <c r="C3210" s="3" t="s">
        <v>42</v>
      </c>
      <c r="D3210" s="2">
        <v>6990</v>
      </c>
      <c r="E3210" s="2">
        <v>176</v>
      </c>
      <c r="F3210" s="2">
        <f t="shared" si="154"/>
        <v>90</v>
      </c>
      <c r="G3210" s="2">
        <f t="shared" si="154"/>
        <v>3</v>
      </c>
      <c r="H3210" s="2">
        <f t="shared" si="155"/>
        <v>0</v>
      </c>
    </row>
    <row r="3211" spans="1:9" x14ac:dyDescent="0.2">
      <c r="C3211" s="3" t="s">
        <v>43</v>
      </c>
      <c r="D3211" s="2">
        <v>28525</v>
      </c>
      <c r="E3211" s="2">
        <v>466</v>
      </c>
      <c r="F3211" s="2">
        <f t="shared" si="154"/>
        <v>807</v>
      </c>
      <c r="G3211" s="2">
        <f t="shared" si="154"/>
        <v>11</v>
      </c>
      <c r="H3211" s="2">
        <f t="shared" si="155"/>
        <v>0</v>
      </c>
    </row>
    <row r="3212" spans="1:9" x14ac:dyDescent="0.2">
      <c r="A3212" s="1">
        <v>44029</v>
      </c>
      <c r="B3212" s="3" t="s">
        <v>5</v>
      </c>
      <c r="C3212" s="3" t="s">
        <v>6</v>
      </c>
      <c r="D3212" s="2">
        <v>66829</v>
      </c>
      <c r="E3212" s="2">
        <v>4045</v>
      </c>
      <c r="F3212" s="2">
        <f t="shared" si="154"/>
        <v>94</v>
      </c>
      <c r="G3212" s="2">
        <f t="shared" si="154"/>
        <v>2</v>
      </c>
      <c r="H3212" s="2">
        <f t="shared" si="155"/>
        <v>73280</v>
      </c>
      <c r="I3212" s="2">
        <v>4994490</v>
      </c>
    </row>
    <row r="3213" spans="1:9" x14ac:dyDescent="0.2">
      <c r="B3213" s="3"/>
      <c r="C3213" s="3" t="s">
        <v>7</v>
      </c>
      <c r="D3213" s="2">
        <v>61233</v>
      </c>
      <c r="E3213" s="2">
        <v>4539</v>
      </c>
      <c r="F3213" s="2">
        <f t="shared" ref="F3213:G3276" si="156">SUM(D3213-D3183)</f>
        <v>109</v>
      </c>
      <c r="G3213" s="2">
        <f t="shared" si="156"/>
        <v>0</v>
      </c>
      <c r="H3213" s="2">
        <f t="shared" si="155"/>
        <v>0</v>
      </c>
    </row>
    <row r="3214" spans="1:9" x14ac:dyDescent="0.2">
      <c r="B3214" s="3"/>
      <c r="C3214" s="3" t="s">
        <v>8</v>
      </c>
      <c r="D3214" s="2">
        <v>42555</v>
      </c>
      <c r="E3214" s="2">
        <v>2704</v>
      </c>
      <c r="F3214" s="2">
        <f t="shared" si="156"/>
        <v>49</v>
      </c>
      <c r="G3214" s="2">
        <f t="shared" si="156"/>
        <v>0</v>
      </c>
      <c r="H3214" s="2">
        <f t="shared" si="155"/>
        <v>0</v>
      </c>
    </row>
    <row r="3215" spans="1:9" x14ac:dyDescent="0.2">
      <c r="B3215" s="3"/>
      <c r="C3215" s="3" t="s">
        <v>35</v>
      </c>
      <c r="D3215" s="2">
        <v>48643</v>
      </c>
      <c r="E3215" s="2">
        <v>3058</v>
      </c>
      <c r="F3215" s="2">
        <f t="shared" si="156"/>
        <v>68</v>
      </c>
      <c r="G3215" s="2">
        <f t="shared" si="156"/>
        <v>0</v>
      </c>
      <c r="H3215" s="2">
        <f t="shared" si="155"/>
        <v>0</v>
      </c>
    </row>
    <row r="3216" spans="1:9" x14ac:dyDescent="0.2">
      <c r="B3216" s="3"/>
      <c r="C3216" s="3" t="s">
        <v>14</v>
      </c>
      <c r="D3216" s="2">
        <v>42382</v>
      </c>
      <c r="E3216" s="2">
        <v>2040</v>
      </c>
      <c r="F3216" s="2">
        <f t="shared" si="156"/>
        <v>49</v>
      </c>
      <c r="G3216" s="2">
        <f t="shared" si="156"/>
        <v>1</v>
      </c>
      <c r="H3216" s="2">
        <f t="shared" si="155"/>
        <v>0</v>
      </c>
    </row>
    <row r="3217" spans="2:9" x14ac:dyDescent="0.2">
      <c r="B3217" s="3" t="s">
        <v>9</v>
      </c>
      <c r="C3217" s="3" t="s">
        <v>10</v>
      </c>
      <c r="D3217" s="2">
        <v>19966</v>
      </c>
      <c r="E3217" s="2">
        <v>1765</v>
      </c>
      <c r="F3217" s="2">
        <f t="shared" si="156"/>
        <v>16</v>
      </c>
      <c r="G3217" s="2">
        <f t="shared" si="156"/>
        <v>3</v>
      </c>
      <c r="H3217" s="2">
        <f t="shared" si="155"/>
        <v>9024</v>
      </c>
      <c r="I3217" s="2">
        <v>1768928</v>
      </c>
    </row>
    <row r="3218" spans="2:9" x14ac:dyDescent="0.2">
      <c r="B3218" s="3"/>
      <c r="C3218" s="3" t="s">
        <v>11</v>
      </c>
      <c r="D3218" s="2">
        <v>19246</v>
      </c>
      <c r="E3218" s="2">
        <v>1312</v>
      </c>
      <c r="F3218" s="2">
        <f t="shared" si="156"/>
        <v>6</v>
      </c>
      <c r="G3218" s="2">
        <f t="shared" si="156"/>
        <v>0</v>
      </c>
      <c r="H3218" s="2">
        <f t="shared" si="155"/>
        <v>0</v>
      </c>
    </row>
    <row r="3219" spans="2:9" x14ac:dyDescent="0.2">
      <c r="B3219" s="3"/>
      <c r="C3219" s="3" t="s">
        <v>12</v>
      </c>
      <c r="D3219" s="2">
        <v>19111</v>
      </c>
      <c r="E3219" s="2">
        <v>1837</v>
      </c>
      <c r="F3219" s="2">
        <f t="shared" si="156"/>
        <v>-8</v>
      </c>
      <c r="G3219" s="2">
        <f t="shared" si="156"/>
        <v>3</v>
      </c>
      <c r="H3219" s="2">
        <f t="shared" si="155"/>
        <v>0</v>
      </c>
    </row>
    <row r="3220" spans="2:9" x14ac:dyDescent="0.2">
      <c r="B3220" s="3"/>
      <c r="C3220" s="3" t="s">
        <v>36</v>
      </c>
      <c r="D3220" s="2">
        <v>16540</v>
      </c>
      <c r="E3220" s="2">
        <v>1164</v>
      </c>
      <c r="F3220" s="2">
        <f t="shared" si="156"/>
        <v>-27</v>
      </c>
      <c r="G3220" s="2">
        <f t="shared" si="156"/>
        <v>2</v>
      </c>
      <c r="H3220" s="2">
        <f t="shared" si="155"/>
        <v>0</v>
      </c>
    </row>
    <row r="3221" spans="2:9" x14ac:dyDescent="0.2">
      <c r="B3221" s="3"/>
      <c r="C3221" s="3" t="s">
        <v>37</v>
      </c>
      <c r="D3221" s="2">
        <v>17154</v>
      </c>
      <c r="E3221" s="2">
        <v>1076</v>
      </c>
      <c r="F3221" s="2">
        <f t="shared" si="156"/>
        <v>4</v>
      </c>
      <c r="G3221" s="2">
        <f t="shared" si="156"/>
        <v>2</v>
      </c>
      <c r="H3221" s="2">
        <f t="shared" si="155"/>
        <v>0</v>
      </c>
    </row>
    <row r="3222" spans="2:9" x14ac:dyDescent="0.2">
      <c r="B3222" s="3" t="s">
        <v>13</v>
      </c>
      <c r="C3222" s="3" t="s">
        <v>14</v>
      </c>
      <c r="D3222" s="2">
        <v>20499</v>
      </c>
      <c r="E3222" s="2">
        <v>1030</v>
      </c>
      <c r="F3222" s="2">
        <f t="shared" si="156"/>
        <v>54</v>
      </c>
      <c r="G3222" s="2">
        <f t="shared" si="156"/>
        <v>3</v>
      </c>
      <c r="H3222" s="2">
        <f t="shared" si="155"/>
        <v>12821</v>
      </c>
      <c r="I3222" s="2">
        <v>1008195</v>
      </c>
    </row>
    <row r="3223" spans="2:9" x14ac:dyDescent="0.2">
      <c r="B3223" s="3"/>
      <c r="C3223" s="3" t="s">
        <v>15</v>
      </c>
      <c r="D3223" s="2">
        <v>24738</v>
      </c>
      <c r="E3223" s="2">
        <v>1938</v>
      </c>
      <c r="F3223" s="2">
        <f t="shared" si="156"/>
        <v>53</v>
      </c>
      <c r="G3223" s="2">
        <f t="shared" si="156"/>
        <v>4</v>
      </c>
      <c r="H3223" s="2">
        <f t="shared" si="155"/>
        <v>0</v>
      </c>
    </row>
    <row r="3224" spans="2:9" x14ac:dyDescent="0.2">
      <c r="B3224" s="3"/>
      <c r="C3224" s="3" t="s">
        <v>12</v>
      </c>
      <c r="D3224" s="2">
        <v>16632</v>
      </c>
      <c r="E3224" s="2">
        <v>1139</v>
      </c>
      <c r="F3224" s="2">
        <f t="shared" si="156"/>
        <v>36</v>
      </c>
      <c r="G3224" s="2">
        <f t="shared" si="156"/>
        <v>3</v>
      </c>
      <c r="H3224" s="2">
        <f t="shared" si="155"/>
        <v>0</v>
      </c>
    </row>
    <row r="3225" spans="2:9" x14ac:dyDescent="0.2">
      <c r="B3225" s="3"/>
      <c r="C3225" s="3" t="s">
        <v>33</v>
      </c>
      <c r="D3225" s="2">
        <v>9612</v>
      </c>
      <c r="E3225" s="2">
        <v>963</v>
      </c>
      <c r="F3225" s="2">
        <f t="shared" si="156"/>
        <v>24</v>
      </c>
      <c r="G3225" s="2">
        <f t="shared" si="156"/>
        <v>1</v>
      </c>
      <c r="H3225" s="2">
        <f t="shared" si="155"/>
        <v>0</v>
      </c>
    </row>
    <row r="3226" spans="2:9" x14ac:dyDescent="0.2">
      <c r="B3226" s="3"/>
      <c r="C3226" s="3" t="s">
        <v>34</v>
      </c>
      <c r="D3226" s="2">
        <v>12762</v>
      </c>
      <c r="E3226" s="2">
        <v>969</v>
      </c>
      <c r="F3226" s="2">
        <f t="shared" si="156"/>
        <v>24</v>
      </c>
      <c r="G3226" s="2">
        <f t="shared" si="156"/>
        <v>1</v>
      </c>
      <c r="H3226" s="2">
        <f t="shared" si="155"/>
        <v>0</v>
      </c>
    </row>
    <row r="3227" spans="2:9" x14ac:dyDescent="0.2">
      <c r="B3227" s="3" t="s">
        <v>23</v>
      </c>
      <c r="C3227" s="3" t="s">
        <v>24</v>
      </c>
      <c r="D3227" s="2">
        <v>23629</v>
      </c>
      <c r="E3227" s="2">
        <v>2652</v>
      </c>
      <c r="F3227" s="2">
        <f t="shared" si="156"/>
        <v>113</v>
      </c>
      <c r="G3227" s="2">
        <f t="shared" si="156"/>
        <v>4</v>
      </c>
      <c r="H3227" s="2">
        <f t="shared" si="155"/>
        <v>30352</v>
      </c>
      <c r="I3227" s="2">
        <v>1425506</v>
      </c>
    </row>
    <row r="3228" spans="2:9" x14ac:dyDescent="0.2">
      <c r="B3228" s="3"/>
      <c r="C3228" s="3" t="s">
        <v>25</v>
      </c>
      <c r="D3228" s="2">
        <v>10016</v>
      </c>
      <c r="E3228" s="2">
        <v>1073</v>
      </c>
      <c r="F3228" s="2">
        <f t="shared" si="156"/>
        <v>85</v>
      </c>
      <c r="G3228" s="2">
        <f t="shared" si="156"/>
        <v>1</v>
      </c>
      <c r="H3228" s="2">
        <f t="shared" si="155"/>
        <v>0</v>
      </c>
    </row>
    <row r="3229" spans="2:9" x14ac:dyDescent="0.2">
      <c r="B3229" s="3"/>
      <c r="C3229" s="3" t="s">
        <v>28</v>
      </c>
      <c r="D3229" s="2">
        <v>7906</v>
      </c>
      <c r="E3229" s="2">
        <v>895</v>
      </c>
      <c r="F3229" s="2">
        <f t="shared" si="156"/>
        <v>62</v>
      </c>
      <c r="G3229" s="2">
        <f t="shared" si="156"/>
        <v>0</v>
      </c>
      <c r="H3229" s="2">
        <f t="shared" si="155"/>
        <v>0</v>
      </c>
    </row>
    <row r="3230" spans="2:9" x14ac:dyDescent="0.2">
      <c r="B3230" s="3"/>
      <c r="C3230" s="3" t="s">
        <v>38</v>
      </c>
      <c r="D3230" s="2">
        <v>2407</v>
      </c>
      <c r="E3230" s="2">
        <v>267</v>
      </c>
      <c r="F3230" s="2">
        <f t="shared" si="156"/>
        <v>18</v>
      </c>
      <c r="G3230" s="2">
        <f t="shared" si="156"/>
        <v>0</v>
      </c>
      <c r="H3230" s="2">
        <f t="shared" si="155"/>
        <v>0</v>
      </c>
    </row>
    <row r="3231" spans="2:9" x14ac:dyDescent="0.2">
      <c r="B3231" s="3"/>
      <c r="C3231" s="3" t="s">
        <v>39</v>
      </c>
      <c r="D3231" s="2">
        <v>1824</v>
      </c>
      <c r="E3231" s="2">
        <v>109</v>
      </c>
      <c r="F3231" s="2">
        <f t="shared" si="156"/>
        <v>47</v>
      </c>
      <c r="G3231" s="2">
        <f t="shared" si="156"/>
        <v>0</v>
      </c>
      <c r="H3231" s="2">
        <f t="shared" si="155"/>
        <v>0</v>
      </c>
    </row>
    <row r="3232" spans="2:9" x14ac:dyDescent="0.2">
      <c r="B3232" s="3" t="s">
        <v>16</v>
      </c>
      <c r="C3232" s="3" t="s">
        <v>17</v>
      </c>
      <c r="D3232" s="2">
        <v>23558</v>
      </c>
      <c r="E3232" s="2">
        <v>1665</v>
      </c>
      <c r="F3232" s="2">
        <f t="shared" si="156"/>
        <v>163</v>
      </c>
      <c r="G3232" s="2">
        <f t="shared" si="156"/>
        <v>1</v>
      </c>
      <c r="H3232" s="2">
        <f t="shared" si="155"/>
        <v>15749</v>
      </c>
      <c r="I3232" s="2">
        <f>SUM(99478+899912)</f>
        <v>999390</v>
      </c>
    </row>
    <row r="3233" spans="1:9" x14ac:dyDescent="0.2">
      <c r="B3233" s="3"/>
      <c r="C3233" s="3" t="s">
        <v>18</v>
      </c>
      <c r="D3233" s="2">
        <v>9060</v>
      </c>
      <c r="E3233" s="2">
        <v>836</v>
      </c>
      <c r="F3233" s="2">
        <f t="shared" si="156"/>
        <v>61</v>
      </c>
      <c r="G3233" s="2">
        <f t="shared" si="156"/>
        <v>1</v>
      </c>
      <c r="H3233" s="2">
        <f t="shared" si="155"/>
        <v>0</v>
      </c>
    </row>
    <row r="3234" spans="1:9" x14ac:dyDescent="0.2">
      <c r="B3234" s="3"/>
      <c r="C3234" s="3" t="s">
        <v>19</v>
      </c>
      <c r="D3234" s="2">
        <v>7762</v>
      </c>
      <c r="E3234" s="2">
        <v>718</v>
      </c>
      <c r="F3234" s="2">
        <f t="shared" si="156"/>
        <v>66</v>
      </c>
      <c r="G3234" s="2">
        <f t="shared" si="156"/>
        <v>0</v>
      </c>
      <c r="H3234" s="2">
        <f t="shared" si="155"/>
        <v>0</v>
      </c>
    </row>
    <row r="3235" spans="1:9" x14ac:dyDescent="0.2">
      <c r="B3235" s="3"/>
      <c r="C3235" s="3" t="s">
        <v>40</v>
      </c>
      <c r="D3235" s="2">
        <v>4519</v>
      </c>
      <c r="E3235" s="2">
        <v>331</v>
      </c>
      <c r="F3235" s="2">
        <f t="shared" si="156"/>
        <v>24</v>
      </c>
      <c r="G3235" s="2">
        <f t="shared" si="156"/>
        <v>1</v>
      </c>
      <c r="H3235" s="2">
        <f t="shared" si="155"/>
        <v>0</v>
      </c>
    </row>
    <row r="3236" spans="1:9" x14ac:dyDescent="0.2">
      <c r="B3236" s="3"/>
      <c r="C3236" s="3" t="s">
        <v>41</v>
      </c>
      <c r="D3236" s="2">
        <v>4781</v>
      </c>
      <c r="E3236" s="2">
        <v>360</v>
      </c>
      <c r="F3236" s="2">
        <f t="shared" si="156"/>
        <v>18</v>
      </c>
      <c r="G3236" s="2">
        <f t="shared" si="156"/>
        <v>0</v>
      </c>
      <c r="H3236" s="2">
        <f t="shared" si="155"/>
        <v>0</v>
      </c>
    </row>
    <row r="3237" spans="1:9" x14ac:dyDescent="0.2">
      <c r="B3237" s="3" t="s">
        <v>20</v>
      </c>
      <c r="C3237" s="3" t="s">
        <v>22</v>
      </c>
      <c r="D3237" s="2">
        <v>150481</v>
      </c>
      <c r="E3237" s="2">
        <v>4047</v>
      </c>
      <c r="F3237" s="2">
        <f t="shared" si="156"/>
        <v>2722</v>
      </c>
      <c r="G3237" s="2">
        <f t="shared" si="156"/>
        <v>59</v>
      </c>
      <c r="H3237" s="2">
        <f t="shared" si="155"/>
        <v>123119</v>
      </c>
      <c r="I3237" s="2">
        <v>6167218</v>
      </c>
    </row>
    <row r="3238" spans="1:9" x14ac:dyDescent="0.2">
      <c r="B3238" s="3"/>
      <c r="C3238" s="3" t="s">
        <v>26</v>
      </c>
      <c r="D3238" s="2">
        <v>22491</v>
      </c>
      <c r="E3238" s="2">
        <v>472</v>
      </c>
      <c r="F3238" s="2">
        <f t="shared" si="156"/>
        <v>634</v>
      </c>
      <c r="G3238" s="2">
        <f t="shared" si="156"/>
        <v>7</v>
      </c>
      <c r="H3238" s="2">
        <f t="shared" si="155"/>
        <v>0</v>
      </c>
    </row>
    <row r="3239" spans="1:9" x14ac:dyDescent="0.2">
      <c r="B3239" s="3"/>
      <c r="C3239" s="3" t="s">
        <v>27</v>
      </c>
      <c r="D3239" s="2">
        <v>29639</v>
      </c>
      <c r="E3239" s="2">
        <v>587</v>
      </c>
      <c r="F3239" s="2">
        <f t="shared" si="156"/>
        <v>735</v>
      </c>
      <c r="G3239" s="2">
        <f t="shared" si="156"/>
        <v>2</v>
      </c>
      <c r="H3239" s="2">
        <f t="shared" si="155"/>
        <v>0</v>
      </c>
    </row>
    <row r="3240" spans="1:9" x14ac:dyDescent="0.2">
      <c r="C3240" s="3" t="s">
        <v>42</v>
      </c>
      <c r="D3240" s="2">
        <v>7080</v>
      </c>
      <c r="E3240" s="2">
        <v>177</v>
      </c>
      <c r="F3240" s="2">
        <f t="shared" si="156"/>
        <v>90</v>
      </c>
      <c r="G3240" s="2">
        <f t="shared" si="156"/>
        <v>1</v>
      </c>
      <c r="H3240" s="2">
        <f t="shared" si="155"/>
        <v>0</v>
      </c>
    </row>
    <row r="3241" spans="1:9" x14ac:dyDescent="0.2">
      <c r="C3241" s="3" t="s">
        <v>43</v>
      </c>
      <c r="D3241" s="2">
        <v>28962</v>
      </c>
      <c r="E3241" s="2">
        <v>469</v>
      </c>
      <c r="F3241" s="2">
        <f t="shared" si="156"/>
        <v>437</v>
      </c>
      <c r="G3241" s="2">
        <f t="shared" si="156"/>
        <v>3</v>
      </c>
      <c r="H3241" s="2">
        <f t="shared" si="155"/>
        <v>0</v>
      </c>
    </row>
    <row r="3242" spans="1:9" x14ac:dyDescent="0.2">
      <c r="A3242" s="1">
        <v>44030</v>
      </c>
      <c r="B3242" s="3" t="s">
        <v>5</v>
      </c>
      <c r="C3242" s="3" t="s">
        <v>6</v>
      </c>
      <c r="D3242" s="2">
        <v>66921</v>
      </c>
      <c r="E3242" s="2">
        <v>4045</v>
      </c>
      <c r="F3242" s="2">
        <f t="shared" si="156"/>
        <v>92</v>
      </c>
      <c r="G3242" s="2">
        <f t="shared" si="156"/>
        <v>0</v>
      </c>
      <c r="H3242" s="2">
        <f t="shared" si="155"/>
        <v>74776</v>
      </c>
      <c r="I3242" s="2">
        <v>5069266</v>
      </c>
    </row>
    <row r="3243" spans="1:9" x14ac:dyDescent="0.2">
      <c r="B3243" s="3"/>
      <c r="C3243" s="3" t="s">
        <v>7</v>
      </c>
      <c r="D3243" s="2">
        <v>61351</v>
      </c>
      <c r="E3243" s="2">
        <v>4540</v>
      </c>
      <c r="F3243" s="2">
        <f t="shared" si="156"/>
        <v>118</v>
      </c>
      <c r="G3243" s="2">
        <f t="shared" si="156"/>
        <v>1</v>
      </c>
      <c r="H3243" s="2">
        <f t="shared" si="155"/>
        <v>0</v>
      </c>
    </row>
    <row r="3244" spans="1:9" x14ac:dyDescent="0.2">
      <c r="B3244" s="3"/>
      <c r="C3244" s="3" t="s">
        <v>8</v>
      </c>
      <c r="D3244" s="2">
        <v>42594</v>
      </c>
      <c r="E3244" s="2">
        <v>2704</v>
      </c>
      <c r="F3244" s="2">
        <f t="shared" si="156"/>
        <v>39</v>
      </c>
      <c r="G3244" s="2">
        <f t="shared" si="156"/>
        <v>0</v>
      </c>
      <c r="H3244" s="2">
        <f t="shared" si="155"/>
        <v>0</v>
      </c>
    </row>
    <row r="3245" spans="1:9" x14ac:dyDescent="0.2">
      <c r="B3245" s="3"/>
      <c r="C3245" s="3" t="s">
        <v>35</v>
      </c>
      <c r="D3245" s="2">
        <v>48715</v>
      </c>
      <c r="E3245" s="2">
        <v>3059</v>
      </c>
      <c r="F3245" s="2">
        <f t="shared" si="156"/>
        <v>72</v>
      </c>
      <c r="G3245" s="2">
        <f t="shared" si="156"/>
        <v>1</v>
      </c>
      <c r="H3245" s="2">
        <f t="shared" si="155"/>
        <v>0</v>
      </c>
    </row>
    <row r="3246" spans="1:9" x14ac:dyDescent="0.2">
      <c r="B3246" s="3"/>
      <c r="C3246" s="3" t="s">
        <v>14</v>
      </c>
      <c r="D3246" s="2">
        <v>42440</v>
      </c>
      <c r="E3246" s="2">
        <v>2040</v>
      </c>
      <c r="F3246" s="2">
        <f t="shared" si="156"/>
        <v>58</v>
      </c>
      <c r="G3246" s="2">
        <f t="shared" si="156"/>
        <v>0</v>
      </c>
      <c r="H3246" s="2">
        <f t="shared" si="155"/>
        <v>0</v>
      </c>
    </row>
    <row r="3247" spans="1:9" x14ac:dyDescent="0.2">
      <c r="B3247" s="3" t="s">
        <v>9</v>
      </c>
      <c r="C3247" s="3" t="s">
        <v>10</v>
      </c>
      <c r="D3247" s="2">
        <v>19979</v>
      </c>
      <c r="E3247" s="2">
        <v>1766</v>
      </c>
      <c r="F3247" s="2">
        <f t="shared" si="156"/>
        <v>13</v>
      </c>
      <c r="G3247" s="2">
        <f t="shared" si="156"/>
        <v>1</v>
      </c>
      <c r="H3247" s="2">
        <f t="shared" si="155"/>
        <v>12522</v>
      </c>
      <c r="I3247" s="2">
        <v>1781450</v>
      </c>
    </row>
    <row r="3248" spans="1:9" x14ac:dyDescent="0.2">
      <c r="B3248" s="3"/>
      <c r="C3248" s="3" t="s">
        <v>11</v>
      </c>
      <c r="D3248" s="2">
        <v>19261</v>
      </c>
      <c r="E3248" s="2">
        <v>1313</v>
      </c>
      <c r="F3248" s="2">
        <f t="shared" si="156"/>
        <v>15</v>
      </c>
      <c r="G3248" s="2">
        <f t="shared" si="156"/>
        <v>1</v>
      </c>
      <c r="H3248" s="2">
        <f t="shared" si="155"/>
        <v>0</v>
      </c>
    </row>
    <row r="3249" spans="2:9" x14ac:dyDescent="0.2">
      <c r="B3249" s="3"/>
      <c r="C3249" s="3" t="s">
        <v>12</v>
      </c>
      <c r="D3249" s="2">
        <v>19105</v>
      </c>
      <c r="E3249" s="2">
        <v>1838</v>
      </c>
      <c r="F3249" s="2">
        <f t="shared" si="156"/>
        <v>-6</v>
      </c>
      <c r="G3249" s="2">
        <f t="shared" si="156"/>
        <v>1</v>
      </c>
      <c r="H3249" s="2">
        <f t="shared" si="155"/>
        <v>0</v>
      </c>
    </row>
    <row r="3250" spans="2:9" x14ac:dyDescent="0.2">
      <c r="B3250" s="3"/>
      <c r="C3250" s="3" t="s">
        <v>36</v>
      </c>
      <c r="D3250" s="2">
        <v>16546</v>
      </c>
      <c r="E3250" s="2">
        <v>1165</v>
      </c>
      <c r="F3250" s="2">
        <f t="shared" si="156"/>
        <v>6</v>
      </c>
      <c r="G3250" s="2">
        <f t="shared" si="156"/>
        <v>1</v>
      </c>
      <c r="H3250" s="2">
        <f t="shared" si="155"/>
        <v>0</v>
      </c>
    </row>
    <row r="3251" spans="2:9" x14ac:dyDescent="0.2">
      <c r="B3251" s="3"/>
      <c r="C3251" s="3" t="s">
        <v>37</v>
      </c>
      <c r="D3251" s="2">
        <v>17167</v>
      </c>
      <c r="E3251" s="2">
        <v>1079</v>
      </c>
      <c r="F3251" s="2">
        <f t="shared" si="156"/>
        <v>13</v>
      </c>
      <c r="G3251" s="2">
        <f t="shared" si="156"/>
        <v>3</v>
      </c>
      <c r="H3251" s="2">
        <f t="shared" si="155"/>
        <v>0</v>
      </c>
    </row>
    <row r="3252" spans="2:9" x14ac:dyDescent="0.2">
      <c r="B3252" s="3" t="s">
        <v>13</v>
      </c>
      <c r="C3252" s="3" t="s">
        <v>14</v>
      </c>
      <c r="D3252" s="2">
        <v>20555</v>
      </c>
      <c r="E3252" s="2">
        <v>1035</v>
      </c>
      <c r="F3252" s="2">
        <f t="shared" si="156"/>
        <v>56</v>
      </c>
      <c r="G3252" s="2">
        <f t="shared" si="156"/>
        <v>5</v>
      </c>
      <c r="H3252" s="2">
        <f t="shared" si="155"/>
        <v>12064</v>
      </c>
      <c r="I3252" s="2">
        <v>1020259</v>
      </c>
    </row>
    <row r="3253" spans="2:9" x14ac:dyDescent="0.2">
      <c r="B3253" s="3"/>
      <c r="C3253" s="3" t="s">
        <v>15</v>
      </c>
      <c r="D3253" s="2">
        <v>24809</v>
      </c>
      <c r="E3253" s="2">
        <v>1944</v>
      </c>
      <c r="F3253" s="2">
        <f t="shared" si="156"/>
        <v>71</v>
      </c>
      <c r="G3253" s="2">
        <f t="shared" si="156"/>
        <v>6</v>
      </c>
      <c r="H3253" s="2">
        <f t="shared" si="155"/>
        <v>0</v>
      </c>
    </row>
    <row r="3254" spans="2:9" x14ac:dyDescent="0.2">
      <c r="B3254" s="3"/>
      <c r="C3254" s="3" t="s">
        <v>12</v>
      </c>
      <c r="D3254" s="2">
        <v>16710</v>
      </c>
      <c r="E3254" s="2">
        <v>1140</v>
      </c>
      <c r="F3254" s="2">
        <f t="shared" si="156"/>
        <v>78</v>
      </c>
      <c r="G3254" s="2">
        <f t="shared" si="156"/>
        <v>1</v>
      </c>
      <c r="H3254" s="2">
        <f t="shared" si="155"/>
        <v>0</v>
      </c>
    </row>
    <row r="3255" spans="2:9" x14ac:dyDescent="0.2">
      <c r="B3255" s="3"/>
      <c r="C3255" s="3" t="s">
        <v>33</v>
      </c>
      <c r="D3255" s="2">
        <v>9658</v>
      </c>
      <c r="E3255" s="2">
        <v>966</v>
      </c>
      <c r="F3255" s="2">
        <f t="shared" si="156"/>
        <v>46</v>
      </c>
      <c r="G3255" s="2">
        <f t="shared" si="156"/>
        <v>3</v>
      </c>
      <c r="H3255" s="2">
        <f t="shared" si="155"/>
        <v>0</v>
      </c>
    </row>
    <row r="3256" spans="2:9" x14ac:dyDescent="0.2">
      <c r="B3256" s="3"/>
      <c r="C3256" s="3" t="s">
        <v>34</v>
      </c>
      <c r="D3256" s="2">
        <v>12802</v>
      </c>
      <c r="E3256" s="2">
        <v>968</v>
      </c>
      <c r="F3256" s="2">
        <f t="shared" si="156"/>
        <v>40</v>
      </c>
      <c r="G3256" s="2">
        <f t="shared" si="156"/>
        <v>-1</v>
      </c>
      <c r="H3256" s="2">
        <f t="shared" si="155"/>
        <v>0</v>
      </c>
    </row>
    <row r="3257" spans="2:9" x14ac:dyDescent="0.2">
      <c r="B3257" s="3" t="s">
        <v>23</v>
      </c>
      <c r="C3257" s="3" t="s">
        <v>24</v>
      </c>
      <c r="D3257" s="2">
        <v>23750</v>
      </c>
      <c r="E3257" s="2">
        <v>2658</v>
      </c>
      <c r="F3257" s="2">
        <f t="shared" si="156"/>
        <v>121</v>
      </c>
      <c r="G3257" s="2">
        <f t="shared" si="156"/>
        <v>6</v>
      </c>
      <c r="H3257" s="2">
        <f t="shared" si="155"/>
        <v>30572</v>
      </c>
      <c r="I3257" s="2">
        <v>1456078</v>
      </c>
    </row>
    <row r="3258" spans="2:9" x14ac:dyDescent="0.2">
      <c r="B3258" s="3"/>
      <c r="C3258" s="3" t="s">
        <v>25</v>
      </c>
      <c r="D3258" s="2">
        <v>10081</v>
      </c>
      <c r="E3258" s="2">
        <v>1073</v>
      </c>
      <c r="F3258" s="2">
        <f t="shared" si="156"/>
        <v>65</v>
      </c>
      <c r="G3258" s="2">
        <f t="shared" si="156"/>
        <v>0</v>
      </c>
      <c r="H3258" s="2">
        <f t="shared" si="155"/>
        <v>0</v>
      </c>
    </row>
    <row r="3259" spans="2:9" x14ac:dyDescent="0.2">
      <c r="B3259" s="3"/>
      <c r="C3259" s="3" t="s">
        <v>28</v>
      </c>
      <c r="D3259" s="2">
        <v>7960</v>
      </c>
      <c r="E3259" s="2">
        <v>896</v>
      </c>
      <c r="F3259" s="2">
        <f t="shared" si="156"/>
        <v>54</v>
      </c>
      <c r="G3259" s="2">
        <f t="shared" si="156"/>
        <v>1</v>
      </c>
      <c r="H3259" s="2">
        <f t="shared" si="155"/>
        <v>0</v>
      </c>
    </row>
    <row r="3260" spans="2:9" x14ac:dyDescent="0.2">
      <c r="B3260" s="3"/>
      <c r="C3260" s="3" t="s">
        <v>38</v>
      </c>
      <c r="D3260" s="2">
        <v>2438</v>
      </c>
      <c r="E3260" s="2">
        <v>267</v>
      </c>
      <c r="F3260" s="2">
        <f t="shared" si="156"/>
        <v>31</v>
      </c>
      <c r="G3260" s="2">
        <f t="shared" si="156"/>
        <v>0</v>
      </c>
      <c r="H3260" s="2">
        <f t="shared" si="155"/>
        <v>0</v>
      </c>
    </row>
    <row r="3261" spans="2:9" x14ac:dyDescent="0.2">
      <c r="B3261" s="3"/>
      <c r="C3261" s="3" t="s">
        <v>39</v>
      </c>
      <c r="D3261" s="2">
        <v>1874</v>
      </c>
      <c r="E3261" s="2">
        <v>109</v>
      </c>
      <c r="F3261" s="2">
        <f t="shared" si="156"/>
        <v>50</v>
      </c>
      <c r="G3261" s="2">
        <f t="shared" si="156"/>
        <v>0</v>
      </c>
      <c r="H3261" s="2">
        <f t="shared" si="155"/>
        <v>0</v>
      </c>
    </row>
    <row r="3262" spans="2:9" x14ac:dyDescent="0.2">
      <c r="B3262" s="3" t="s">
        <v>16</v>
      </c>
      <c r="C3262" s="3" t="s">
        <v>17</v>
      </c>
      <c r="D3262" s="2">
        <v>23657</v>
      </c>
      <c r="E3262" s="2">
        <v>1665</v>
      </c>
      <c r="F3262" s="2">
        <f t="shared" si="156"/>
        <v>99</v>
      </c>
      <c r="G3262" s="2">
        <f t="shared" si="156"/>
        <v>0</v>
      </c>
      <c r="H3262" s="2">
        <f t="shared" ref="H3262:H3325" si="157">SUM(I3262-I3232)</f>
        <v>13337</v>
      </c>
      <c r="I3262" s="2">
        <f>SUM(100241+912486)</f>
        <v>1012727</v>
      </c>
    </row>
    <row r="3263" spans="2:9" x14ac:dyDescent="0.2">
      <c r="B3263" s="3"/>
      <c r="C3263" s="3" t="s">
        <v>18</v>
      </c>
      <c r="D3263" s="2">
        <v>9091</v>
      </c>
      <c r="E3263" s="2">
        <v>837</v>
      </c>
      <c r="F3263" s="2">
        <f t="shared" si="156"/>
        <v>31</v>
      </c>
      <c r="G3263" s="2">
        <f t="shared" si="156"/>
        <v>1</v>
      </c>
      <c r="H3263" s="2">
        <f t="shared" si="157"/>
        <v>0</v>
      </c>
    </row>
    <row r="3264" spans="2:9" x14ac:dyDescent="0.2">
      <c r="B3264" s="3"/>
      <c r="C3264" s="3" t="s">
        <v>19</v>
      </c>
      <c r="D3264" s="2">
        <v>7815</v>
      </c>
      <c r="E3264" s="2">
        <v>718</v>
      </c>
      <c r="F3264" s="2">
        <f t="shared" si="156"/>
        <v>53</v>
      </c>
      <c r="G3264" s="2">
        <f t="shared" si="156"/>
        <v>0</v>
      </c>
      <c r="H3264" s="2">
        <f t="shared" si="157"/>
        <v>0</v>
      </c>
    </row>
    <row r="3265" spans="1:9" x14ac:dyDescent="0.2">
      <c r="B3265" s="3"/>
      <c r="C3265" s="3" t="s">
        <v>40</v>
      </c>
      <c r="D3265" s="2">
        <v>4541</v>
      </c>
      <c r="E3265" s="2">
        <v>332</v>
      </c>
      <c r="F3265" s="2">
        <f t="shared" si="156"/>
        <v>22</v>
      </c>
      <c r="G3265" s="2">
        <f t="shared" si="156"/>
        <v>1</v>
      </c>
      <c r="H3265" s="2">
        <f t="shared" si="157"/>
        <v>0</v>
      </c>
    </row>
    <row r="3266" spans="1:9" x14ac:dyDescent="0.2">
      <c r="B3266" s="3"/>
      <c r="C3266" s="3" t="s">
        <v>41</v>
      </c>
      <c r="D3266" s="2">
        <v>4798</v>
      </c>
      <c r="E3266" s="2">
        <v>360</v>
      </c>
      <c r="F3266" s="2">
        <f t="shared" si="156"/>
        <v>17</v>
      </c>
      <c r="G3266" s="2">
        <f t="shared" si="156"/>
        <v>0</v>
      </c>
      <c r="H3266" s="2">
        <f t="shared" si="157"/>
        <v>0</v>
      </c>
    </row>
    <row r="3267" spans="1:9" x14ac:dyDescent="0.2">
      <c r="B3267" s="3" t="s">
        <v>20</v>
      </c>
      <c r="C3267" s="3" t="s">
        <v>22</v>
      </c>
      <c r="D3267" s="2">
        <v>153265</v>
      </c>
      <c r="E3267" s="2">
        <v>4084</v>
      </c>
      <c r="F3267" s="2">
        <f t="shared" si="156"/>
        <v>2784</v>
      </c>
      <c r="G3267" s="2">
        <f t="shared" si="156"/>
        <v>37</v>
      </c>
      <c r="H3267" s="2">
        <f t="shared" si="157"/>
        <v>119634</v>
      </c>
      <c r="I3267" s="2">
        <v>6286852</v>
      </c>
    </row>
    <row r="3268" spans="1:9" x14ac:dyDescent="0.2">
      <c r="B3268" s="3"/>
      <c r="C3268" s="3" t="s">
        <v>26</v>
      </c>
      <c r="D3268" s="2">
        <v>23116</v>
      </c>
      <c r="E3268" s="2">
        <v>478</v>
      </c>
      <c r="F3268" s="2">
        <f t="shared" si="156"/>
        <v>625</v>
      </c>
      <c r="G3268" s="2">
        <f t="shared" si="156"/>
        <v>6</v>
      </c>
      <c r="H3268" s="2">
        <f t="shared" si="157"/>
        <v>0</v>
      </c>
    </row>
    <row r="3269" spans="1:9" x14ac:dyDescent="0.2">
      <c r="B3269" s="3"/>
      <c r="C3269" s="3" t="s">
        <v>27</v>
      </c>
      <c r="D3269" s="2">
        <v>30245</v>
      </c>
      <c r="E3269" s="2">
        <v>587</v>
      </c>
      <c r="F3269" s="2">
        <f t="shared" si="156"/>
        <v>606</v>
      </c>
      <c r="G3269" s="2">
        <f t="shared" si="156"/>
        <v>0</v>
      </c>
      <c r="H3269" s="2">
        <f t="shared" si="157"/>
        <v>0</v>
      </c>
    </row>
    <row r="3270" spans="1:9" x14ac:dyDescent="0.2">
      <c r="C3270" s="3" t="s">
        <v>42</v>
      </c>
      <c r="D3270" s="2">
        <v>7255</v>
      </c>
      <c r="E3270" s="2">
        <v>177</v>
      </c>
      <c r="F3270" s="2">
        <f t="shared" si="156"/>
        <v>175</v>
      </c>
      <c r="G3270" s="2">
        <f t="shared" si="156"/>
        <v>0</v>
      </c>
      <c r="H3270" s="2">
        <f t="shared" si="157"/>
        <v>0</v>
      </c>
    </row>
    <row r="3271" spans="1:9" x14ac:dyDescent="0.2">
      <c r="C3271" s="3" t="s">
        <v>43</v>
      </c>
      <c r="D3271" s="2">
        <v>29603</v>
      </c>
      <c r="E3271" s="2">
        <v>494</v>
      </c>
      <c r="F3271" s="2">
        <f t="shared" si="156"/>
        <v>641</v>
      </c>
      <c r="G3271" s="2">
        <f t="shared" si="156"/>
        <v>25</v>
      </c>
      <c r="H3271" s="2">
        <f t="shared" si="157"/>
        <v>0</v>
      </c>
    </row>
    <row r="3272" spans="1:9" x14ac:dyDescent="0.2">
      <c r="A3272" s="1">
        <v>44031</v>
      </c>
      <c r="B3272" s="3" t="s">
        <v>5</v>
      </c>
      <c r="C3272" s="3" t="s">
        <v>6</v>
      </c>
      <c r="D3272" s="2">
        <v>67007</v>
      </c>
      <c r="E3272" s="2">
        <v>4048</v>
      </c>
      <c r="F3272" s="2">
        <f t="shared" si="156"/>
        <v>86</v>
      </c>
      <c r="G3272" s="2">
        <f t="shared" si="156"/>
        <v>3</v>
      </c>
      <c r="H3272" s="2">
        <f t="shared" si="157"/>
        <v>46204</v>
      </c>
      <c r="I3272" s="2">
        <v>5115470</v>
      </c>
    </row>
    <row r="3273" spans="1:9" x14ac:dyDescent="0.2">
      <c r="B3273" s="3"/>
      <c r="C3273" s="3" t="s">
        <v>7</v>
      </c>
      <c r="D3273" s="2">
        <v>61432</v>
      </c>
      <c r="E3273" s="2">
        <v>4541</v>
      </c>
      <c r="F3273" s="2">
        <f t="shared" si="156"/>
        <v>81</v>
      </c>
      <c r="G3273" s="2">
        <f t="shared" si="156"/>
        <v>1</v>
      </c>
      <c r="H3273" s="2">
        <f t="shared" si="157"/>
        <v>0</v>
      </c>
    </row>
    <row r="3274" spans="1:9" x14ac:dyDescent="0.2">
      <c r="B3274" s="3"/>
      <c r="C3274" s="3" t="s">
        <v>8</v>
      </c>
      <c r="D3274" s="2">
        <v>42622</v>
      </c>
      <c r="E3274" s="2">
        <v>2704</v>
      </c>
      <c r="F3274" s="2">
        <f t="shared" si="156"/>
        <v>28</v>
      </c>
      <c r="G3274" s="2">
        <f t="shared" si="156"/>
        <v>0</v>
      </c>
      <c r="H3274" s="2">
        <f t="shared" si="157"/>
        <v>0</v>
      </c>
    </row>
    <row r="3275" spans="1:9" x14ac:dyDescent="0.2">
      <c r="B3275" s="3"/>
      <c r="C3275" s="3" t="s">
        <v>35</v>
      </c>
      <c r="D3275" s="2">
        <v>48769</v>
      </c>
      <c r="E3275" s="2">
        <v>3060</v>
      </c>
      <c r="F3275" s="2">
        <f t="shared" si="156"/>
        <v>54</v>
      </c>
      <c r="G3275" s="2">
        <f t="shared" si="156"/>
        <v>1</v>
      </c>
      <c r="H3275" s="2">
        <f t="shared" si="157"/>
        <v>0</v>
      </c>
    </row>
    <row r="3276" spans="1:9" x14ac:dyDescent="0.2">
      <c r="B3276" s="3"/>
      <c r="C3276" s="3" t="s">
        <v>14</v>
      </c>
      <c r="D3276" s="2">
        <v>42466</v>
      </c>
      <c r="E3276" s="2">
        <v>2041</v>
      </c>
      <c r="F3276" s="2">
        <f t="shared" si="156"/>
        <v>26</v>
      </c>
      <c r="G3276" s="2">
        <f t="shared" si="156"/>
        <v>1</v>
      </c>
      <c r="H3276" s="2">
        <f t="shared" si="157"/>
        <v>0</v>
      </c>
    </row>
    <row r="3277" spans="1:9" x14ac:dyDescent="0.2">
      <c r="B3277" s="3" t="s">
        <v>9</v>
      </c>
      <c r="C3277" s="3" t="s">
        <v>10</v>
      </c>
      <c r="D3277" s="2">
        <v>19980</v>
      </c>
      <c r="E3277" s="2">
        <v>1765</v>
      </c>
      <c r="F3277" s="2">
        <f t="shared" ref="F3277:G3340" si="158">SUM(D3277-D3247)</f>
        <v>1</v>
      </c>
      <c r="G3277" s="2">
        <f t="shared" si="158"/>
        <v>-1</v>
      </c>
      <c r="H3277" s="2">
        <f t="shared" si="157"/>
        <v>9687</v>
      </c>
      <c r="I3277" s="2">
        <v>1791137</v>
      </c>
    </row>
    <row r="3278" spans="1:9" x14ac:dyDescent="0.2">
      <c r="B3278" s="3"/>
      <c r="C3278" s="3" t="s">
        <v>11</v>
      </c>
      <c r="D3278" s="2">
        <v>19248</v>
      </c>
      <c r="E3278" s="2">
        <v>1313</v>
      </c>
      <c r="F3278" s="2">
        <f t="shared" si="158"/>
        <v>-13</v>
      </c>
      <c r="G3278" s="2">
        <f t="shared" si="158"/>
        <v>0</v>
      </c>
      <c r="H3278" s="2">
        <f t="shared" si="157"/>
        <v>0</v>
      </c>
    </row>
    <row r="3279" spans="1:9" x14ac:dyDescent="0.2">
      <c r="B3279" s="3"/>
      <c r="C3279" s="3" t="s">
        <v>12</v>
      </c>
      <c r="D3279" s="2">
        <v>19105</v>
      </c>
      <c r="E3279" s="2">
        <v>1838</v>
      </c>
      <c r="F3279" s="2">
        <f t="shared" si="158"/>
        <v>0</v>
      </c>
      <c r="G3279" s="2">
        <f t="shared" si="158"/>
        <v>0</v>
      </c>
      <c r="H3279" s="2">
        <f t="shared" si="157"/>
        <v>0</v>
      </c>
    </row>
    <row r="3280" spans="1:9" x14ac:dyDescent="0.2">
      <c r="B3280" s="3"/>
      <c r="C3280" s="3" t="s">
        <v>36</v>
      </c>
      <c r="D3280" s="2">
        <v>16508</v>
      </c>
      <c r="E3280" s="2">
        <v>1165</v>
      </c>
      <c r="F3280" s="2">
        <f t="shared" si="158"/>
        <v>-38</v>
      </c>
      <c r="G3280" s="2">
        <f t="shared" si="158"/>
        <v>0</v>
      </c>
      <c r="H3280" s="2">
        <f t="shared" si="157"/>
        <v>0</v>
      </c>
    </row>
    <row r="3281" spans="2:9" x14ac:dyDescent="0.2">
      <c r="B3281" s="3"/>
      <c r="C3281" s="3" t="s">
        <v>37</v>
      </c>
      <c r="D3281" s="2">
        <v>17162</v>
      </c>
      <c r="E3281" s="2">
        <v>1080</v>
      </c>
      <c r="F3281" s="2">
        <f t="shared" si="158"/>
        <v>-5</v>
      </c>
      <c r="G3281" s="2">
        <f t="shared" si="158"/>
        <v>1</v>
      </c>
      <c r="H3281" s="2">
        <f t="shared" si="157"/>
        <v>0</v>
      </c>
    </row>
    <row r="3282" spans="2:9" x14ac:dyDescent="0.2">
      <c r="B3282" s="3" t="s">
        <v>13</v>
      </c>
      <c r="C3282" s="3" t="s">
        <v>14</v>
      </c>
      <c r="D3282" s="2">
        <v>20601</v>
      </c>
      <c r="E3282" s="2">
        <v>1035</v>
      </c>
      <c r="F3282" s="2">
        <f t="shared" si="158"/>
        <v>46</v>
      </c>
      <c r="G3282" s="2">
        <f t="shared" si="158"/>
        <v>0</v>
      </c>
      <c r="H3282" s="2">
        <f t="shared" si="157"/>
        <v>13624</v>
      </c>
      <c r="I3282" s="2">
        <v>1033883</v>
      </c>
    </row>
    <row r="3283" spans="2:9" x14ac:dyDescent="0.2">
      <c r="B3283" s="3"/>
      <c r="C3283" s="3" t="s">
        <v>15</v>
      </c>
      <c r="D3283" s="2">
        <v>24886</v>
      </c>
      <c r="E3283" s="2">
        <v>1947</v>
      </c>
      <c r="F3283" s="2">
        <f t="shared" si="158"/>
        <v>77</v>
      </c>
      <c r="G3283" s="2">
        <f t="shared" si="158"/>
        <v>3</v>
      </c>
      <c r="H3283" s="2">
        <f t="shared" si="157"/>
        <v>0</v>
      </c>
    </row>
    <row r="3284" spans="2:9" x14ac:dyDescent="0.2">
      <c r="B3284" s="3"/>
      <c r="C3284" s="3" t="s">
        <v>12</v>
      </c>
      <c r="D3284" s="2">
        <v>16733</v>
      </c>
      <c r="E3284" s="2">
        <v>1143</v>
      </c>
      <c r="F3284" s="2">
        <f t="shared" si="158"/>
        <v>23</v>
      </c>
      <c r="G3284" s="2">
        <f t="shared" si="158"/>
        <v>3</v>
      </c>
      <c r="H3284" s="2">
        <f t="shared" si="157"/>
        <v>0</v>
      </c>
    </row>
    <row r="3285" spans="2:9" x14ac:dyDescent="0.2">
      <c r="B3285" s="3"/>
      <c r="C3285" s="3" t="s">
        <v>33</v>
      </c>
      <c r="D3285" s="2">
        <v>9699</v>
      </c>
      <c r="E3285" s="2">
        <v>967</v>
      </c>
      <c r="F3285" s="2">
        <f t="shared" si="158"/>
        <v>41</v>
      </c>
      <c r="G3285" s="2">
        <f t="shared" si="158"/>
        <v>1</v>
      </c>
      <c r="H3285" s="2">
        <f t="shared" si="157"/>
        <v>0</v>
      </c>
    </row>
    <row r="3286" spans="2:9" x14ac:dyDescent="0.2">
      <c r="B3286" s="3"/>
      <c r="C3286" s="3" t="s">
        <v>34</v>
      </c>
      <c r="D3286" s="2">
        <v>12830</v>
      </c>
      <c r="E3286" s="2">
        <v>969</v>
      </c>
      <c r="F3286" s="2">
        <f t="shared" si="158"/>
        <v>28</v>
      </c>
      <c r="G3286" s="2">
        <f t="shared" si="158"/>
        <v>1</v>
      </c>
      <c r="H3286" s="2">
        <f t="shared" si="157"/>
        <v>0</v>
      </c>
    </row>
    <row r="3287" spans="2:9" x14ac:dyDescent="0.2">
      <c r="B3287" s="3" t="s">
        <v>23</v>
      </c>
      <c r="C3287" s="3" t="s">
        <v>24</v>
      </c>
      <c r="D3287" s="2">
        <v>23827</v>
      </c>
      <c r="E3287" s="2">
        <v>2659</v>
      </c>
      <c r="F3287" s="2">
        <f t="shared" si="158"/>
        <v>77</v>
      </c>
      <c r="G3287" s="2">
        <f t="shared" si="158"/>
        <v>1</v>
      </c>
      <c r="H3287" s="2">
        <f t="shared" si="157"/>
        <v>28381</v>
      </c>
      <c r="I3287" s="2">
        <v>1484459</v>
      </c>
    </row>
    <row r="3288" spans="2:9" x14ac:dyDescent="0.2">
      <c r="B3288" s="3"/>
      <c r="C3288" s="3" t="s">
        <v>25</v>
      </c>
      <c r="D3288" s="2">
        <v>10149</v>
      </c>
      <c r="E3288" s="2">
        <v>1073</v>
      </c>
      <c r="F3288" s="2">
        <f t="shared" si="158"/>
        <v>68</v>
      </c>
      <c r="G3288" s="2">
        <f t="shared" si="158"/>
        <v>0</v>
      </c>
      <c r="H3288" s="2">
        <f t="shared" si="157"/>
        <v>0</v>
      </c>
    </row>
    <row r="3289" spans="2:9" x14ac:dyDescent="0.2">
      <c r="B3289" s="3"/>
      <c r="C3289" s="3" t="s">
        <v>28</v>
      </c>
      <c r="D3289" s="2">
        <v>8042</v>
      </c>
      <c r="E3289" s="2">
        <v>896</v>
      </c>
      <c r="F3289" s="2">
        <f t="shared" si="158"/>
        <v>82</v>
      </c>
      <c r="G3289" s="2">
        <f t="shared" si="158"/>
        <v>0</v>
      </c>
      <c r="H3289" s="2">
        <f t="shared" si="157"/>
        <v>0</v>
      </c>
    </row>
    <row r="3290" spans="2:9" x14ac:dyDescent="0.2">
      <c r="B3290" s="3"/>
      <c r="C3290" s="3" t="s">
        <v>38</v>
      </c>
      <c r="D3290" s="2">
        <v>2449</v>
      </c>
      <c r="E3290" s="2">
        <v>267</v>
      </c>
      <c r="F3290" s="2">
        <f t="shared" si="158"/>
        <v>11</v>
      </c>
      <c r="G3290" s="2">
        <f t="shared" si="158"/>
        <v>0</v>
      </c>
      <c r="H3290" s="2">
        <f t="shared" si="157"/>
        <v>0</v>
      </c>
    </row>
    <row r="3291" spans="2:9" x14ac:dyDescent="0.2">
      <c r="B3291" s="3"/>
      <c r="C3291" s="3" t="s">
        <v>39</v>
      </c>
      <c r="D3291" s="2">
        <v>1833</v>
      </c>
      <c r="E3291" s="2">
        <v>109</v>
      </c>
      <c r="F3291" s="2">
        <f t="shared" si="158"/>
        <v>-41</v>
      </c>
      <c r="G3291" s="2">
        <f t="shared" si="158"/>
        <v>0</v>
      </c>
      <c r="H3291" s="2">
        <f t="shared" si="157"/>
        <v>0</v>
      </c>
    </row>
    <row r="3292" spans="2:9" x14ac:dyDescent="0.2">
      <c r="B3292" s="3" t="s">
        <v>16</v>
      </c>
      <c r="C3292" s="3" t="s">
        <v>17</v>
      </c>
      <c r="D3292" s="2">
        <v>23839</v>
      </c>
      <c r="E3292" s="2">
        <v>1665</v>
      </c>
      <c r="F3292" s="2">
        <f t="shared" si="158"/>
        <v>182</v>
      </c>
      <c r="G3292" s="2">
        <f t="shared" si="158"/>
        <v>0</v>
      </c>
      <c r="H3292" s="2">
        <f t="shared" si="157"/>
        <v>14652</v>
      </c>
      <c r="I3292" s="2">
        <f>SUM(101027+926352)</f>
        <v>1027379</v>
      </c>
    </row>
    <row r="3293" spans="2:9" x14ac:dyDescent="0.2">
      <c r="B3293" s="3"/>
      <c r="C3293" s="3" t="s">
        <v>18</v>
      </c>
      <c r="D3293" s="2">
        <v>9148</v>
      </c>
      <c r="E3293" s="2">
        <v>837</v>
      </c>
      <c r="F3293" s="2">
        <f t="shared" si="158"/>
        <v>57</v>
      </c>
      <c r="G3293" s="2">
        <f t="shared" si="158"/>
        <v>0</v>
      </c>
      <c r="H3293" s="2">
        <f t="shared" si="157"/>
        <v>0</v>
      </c>
    </row>
    <row r="3294" spans="2:9" x14ac:dyDescent="0.2">
      <c r="B3294" s="3"/>
      <c r="C3294" s="3" t="s">
        <v>19</v>
      </c>
      <c r="D3294" s="2">
        <v>7863</v>
      </c>
      <c r="E3294" s="2">
        <v>718</v>
      </c>
      <c r="F3294" s="2">
        <f t="shared" si="158"/>
        <v>48</v>
      </c>
      <c r="G3294" s="2">
        <f t="shared" si="158"/>
        <v>0</v>
      </c>
      <c r="H3294" s="2">
        <f t="shared" si="157"/>
        <v>0</v>
      </c>
    </row>
    <row r="3295" spans="2:9" x14ac:dyDescent="0.2">
      <c r="B3295" s="3"/>
      <c r="C3295" s="3" t="s">
        <v>40</v>
      </c>
      <c r="D3295" s="2">
        <v>4546</v>
      </c>
      <c r="E3295" s="2">
        <v>332</v>
      </c>
      <c r="F3295" s="2">
        <f t="shared" si="158"/>
        <v>5</v>
      </c>
      <c r="G3295" s="2">
        <f t="shared" si="158"/>
        <v>0</v>
      </c>
      <c r="H3295" s="2">
        <f t="shared" si="157"/>
        <v>0</v>
      </c>
    </row>
    <row r="3296" spans="2:9" x14ac:dyDescent="0.2">
      <c r="B3296" s="3"/>
      <c r="C3296" s="3" t="s">
        <v>41</v>
      </c>
      <c r="D3296" s="2">
        <v>4821</v>
      </c>
      <c r="E3296" s="2">
        <v>360</v>
      </c>
      <c r="F3296" s="2">
        <f t="shared" si="158"/>
        <v>23</v>
      </c>
      <c r="G3296" s="2">
        <f t="shared" si="158"/>
        <v>0</v>
      </c>
      <c r="H3296" s="2">
        <f t="shared" si="157"/>
        <v>0</v>
      </c>
    </row>
    <row r="3297" spans="1:9" x14ac:dyDescent="0.2">
      <c r="B3297" s="3" t="s">
        <v>20</v>
      </c>
      <c r="C3297" s="3" t="s">
        <v>22</v>
      </c>
      <c r="D3297" s="2">
        <v>156039</v>
      </c>
      <c r="E3297" s="2">
        <v>4095</v>
      </c>
      <c r="F3297" s="2">
        <f t="shared" si="158"/>
        <v>2774</v>
      </c>
      <c r="G3297" s="2">
        <f t="shared" si="158"/>
        <v>11</v>
      </c>
      <c r="H3297" s="2">
        <f t="shared" si="157"/>
        <v>127469</v>
      </c>
      <c r="I3297" s="2">
        <v>6414321</v>
      </c>
    </row>
    <row r="3298" spans="1:9" x14ac:dyDescent="0.2">
      <c r="B3298" s="3"/>
      <c r="C3298" s="3" t="s">
        <v>26</v>
      </c>
      <c r="D3298" s="2">
        <v>23684</v>
      </c>
      <c r="E3298" s="2">
        <v>478</v>
      </c>
      <c r="F3298" s="2">
        <f t="shared" si="158"/>
        <v>568</v>
      </c>
      <c r="G3298" s="2">
        <f t="shared" si="158"/>
        <v>0</v>
      </c>
      <c r="H3298" s="2">
        <f t="shared" si="157"/>
        <v>0</v>
      </c>
    </row>
    <row r="3299" spans="1:9" x14ac:dyDescent="0.2">
      <c r="B3299" s="3"/>
      <c r="C3299" s="3" t="s">
        <v>27</v>
      </c>
      <c r="D3299" s="2">
        <v>30340</v>
      </c>
      <c r="E3299" s="2">
        <v>587</v>
      </c>
      <c r="F3299" s="2">
        <f t="shared" si="158"/>
        <v>95</v>
      </c>
      <c r="G3299" s="2">
        <f t="shared" si="158"/>
        <v>0</v>
      </c>
      <c r="H3299" s="2">
        <f t="shared" si="157"/>
        <v>0</v>
      </c>
    </row>
    <row r="3300" spans="1:9" x14ac:dyDescent="0.2">
      <c r="C3300" s="3" t="s">
        <v>42</v>
      </c>
      <c r="D3300" s="2">
        <v>7403</v>
      </c>
      <c r="E3300" s="2">
        <v>177</v>
      </c>
      <c r="F3300" s="2">
        <f t="shared" si="158"/>
        <v>148</v>
      </c>
      <c r="G3300" s="2">
        <f t="shared" si="158"/>
        <v>0</v>
      </c>
      <c r="H3300" s="2">
        <f t="shared" si="157"/>
        <v>0</v>
      </c>
    </row>
    <row r="3301" spans="1:9" x14ac:dyDescent="0.2">
      <c r="C3301" s="3" t="s">
        <v>43</v>
      </c>
      <c r="D3301" s="2">
        <v>29941</v>
      </c>
      <c r="E3301" s="2">
        <v>492</v>
      </c>
      <c r="F3301" s="2">
        <f t="shared" si="158"/>
        <v>338</v>
      </c>
      <c r="G3301" s="2">
        <f t="shared" si="158"/>
        <v>-2</v>
      </c>
      <c r="H3301" s="2">
        <f t="shared" si="157"/>
        <v>0</v>
      </c>
    </row>
    <row r="3302" spans="1:9" x14ac:dyDescent="0.2">
      <c r="A3302" s="1">
        <v>44032</v>
      </c>
      <c r="B3302" s="3" t="s">
        <v>5</v>
      </c>
      <c r="C3302" s="3" t="s">
        <v>6</v>
      </c>
      <c r="D3302" s="2">
        <v>67079</v>
      </c>
      <c r="E3302" s="2">
        <v>4049</v>
      </c>
      <c r="F3302" s="2">
        <f t="shared" si="158"/>
        <v>72</v>
      </c>
      <c r="G3302" s="2">
        <f t="shared" si="158"/>
        <v>1</v>
      </c>
      <c r="H3302" s="2">
        <f t="shared" si="157"/>
        <v>49342</v>
      </c>
      <c r="I3302" s="2">
        <v>5164812</v>
      </c>
    </row>
    <row r="3303" spans="1:9" x14ac:dyDescent="0.2">
      <c r="B3303" s="3"/>
      <c r="C3303" s="3" t="s">
        <v>7</v>
      </c>
      <c r="D3303" s="2">
        <v>61488</v>
      </c>
      <c r="E3303" s="2">
        <v>4542</v>
      </c>
      <c r="F3303" s="2">
        <f t="shared" si="158"/>
        <v>56</v>
      </c>
      <c r="G3303" s="2">
        <f t="shared" si="158"/>
        <v>1</v>
      </c>
      <c r="H3303" s="2">
        <f t="shared" si="157"/>
        <v>0</v>
      </c>
    </row>
    <row r="3304" spans="1:9" x14ac:dyDescent="0.2">
      <c r="B3304" s="3"/>
      <c r="C3304" s="3" t="s">
        <v>8</v>
      </c>
      <c r="D3304" s="2">
        <v>42678</v>
      </c>
      <c r="E3304" s="2">
        <v>2705</v>
      </c>
      <c r="F3304" s="2">
        <f t="shared" si="158"/>
        <v>56</v>
      </c>
      <c r="G3304" s="2">
        <f t="shared" si="158"/>
        <v>1</v>
      </c>
      <c r="H3304" s="2">
        <f t="shared" si="157"/>
        <v>0</v>
      </c>
    </row>
    <row r="3305" spans="1:9" x14ac:dyDescent="0.2">
      <c r="B3305" s="3"/>
      <c r="C3305" s="3" t="s">
        <v>35</v>
      </c>
      <c r="D3305" s="2">
        <v>48837</v>
      </c>
      <c r="E3305" s="2">
        <v>3060</v>
      </c>
      <c r="F3305" s="2">
        <f t="shared" si="158"/>
        <v>68</v>
      </c>
      <c r="G3305" s="2">
        <f t="shared" si="158"/>
        <v>0</v>
      </c>
      <c r="H3305" s="2">
        <f t="shared" si="157"/>
        <v>0</v>
      </c>
    </row>
    <row r="3306" spans="1:9" x14ac:dyDescent="0.2">
      <c r="B3306" s="3"/>
      <c r="C3306" s="3" t="s">
        <v>14</v>
      </c>
      <c r="D3306" s="2">
        <v>42496</v>
      </c>
      <c r="E3306" s="2">
        <v>2041</v>
      </c>
      <c r="F3306" s="2">
        <f t="shared" si="158"/>
        <v>30</v>
      </c>
      <c r="G3306" s="2">
        <f t="shared" si="158"/>
        <v>0</v>
      </c>
      <c r="H3306" s="2">
        <f t="shared" si="157"/>
        <v>0</v>
      </c>
    </row>
    <row r="3307" spans="1:9" x14ac:dyDescent="0.2">
      <c r="B3307" s="3" t="s">
        <v>9</v>
      </c>
      <c r="C3307" s="3" t="s">
        <v>10</v>
      </c>
      <c r="D3307" s="2">
        <v>20034</v>
      </c>
      <c r="E3307" s="2">
        <v>1765</v>
      </c>
      <c r="F3307" s="2">
        <f t="shared" si="158"/>
        <v>54</v>
      </c>
      <c r="G3307" s="2">
        <f t="shared" si="158"/>
        <v>0</v>
      </c>
      <c r="H3307" s="2">
        <f t="shared" si="157"/>
        <v>11737</v>
      </c>
      <c r="I3307" s="2">
        <v>1802874</v>
      </c>
    </row>
    <row r="3308" spans="1:9" x14ac:dyDescent="0.2">
      <c r="B3308" s="3"/>
      <c r="C3308" s="3" t="s">
        <v>11</v>
      </c>
      <c r="D3308" s="2">
        <v>19263</v>
      </c>
      <c r="E3308" s="2">
        <v>1313</v>
      </c>
      <c r="F3308" s="2">
        <f t="shared" si="158"/>
        <v>15</v>
      </c>
      <c r="G3308" s="2">
        <f t="shared" si="158"/>
        <v>0</v>
      </c>
      <c r="H3308" s="2">
        <f t="shared" si="157"/>
        <v>0</v>
      </c>
    </row>
    <row r="3309" spans="1:9" x14ac:dyDescent="0.2">
      <c r="B3309" s="3"/>
      <c r="C3309" s="3" t="s">
        <v>12</v>
      </c>
      <c r="D3309" s="2">
        <v>19121</v>
      </c>
      <c r="E3309" s="2">
        <v>1838</v>
      </c>
      <c r="F3309" s="2">
        <f t="shared" si="158"/>
        <v>16</v>
      </c>
      <c r="G3309" s="2">
        <f t="shared" si="158"/>
        <v>0</v>
      </c>
      <c r="H3309" s="2">
        <f t="shared" si="157"/>
        <v>0</v>
      </c>
    </row>
    <row r="3310" spans="1:9" x14ac:dyDescent="0.2">
      <c r="B3310" s="3"/>
      <c r="C3310" s="3" t="s">
        <v>36</v>
      </c>
      <c r="D3310" s="2">
        <v>16517</v>
      </c>
      <c r="E3310" s="2">
        <v>1165</v>
      </c>
      <c r="F3310" s="2">
        <f t="shared" si="158"/>
        <v>9</v>
      </c>
      <c r="G3310" s="2">
        <f t="shared" si="158"/>
        <v>0</v>
      </c>
      <c r="H3310" s="2">
        <f t="shared" si="157"/>
        <v>0</v>
      </c>
    </row>
    <row r="3311" spans="1:9" x14ac:dyDescent="0.2">
      <c r="B3311" s="3"/>
      <c r="C3311" s="3" t="s">
        <v>37</v>
      </c>
      <c r="D3311" s="2">
        <v>17172</v>
      </c>
      <c r="E3311" s="2">
        <v>1081</v>
      </c>
      <c r="F3311" s="2">
        <f t="shared" si="158"/>
        <v>10</v>
      </c>
      <c r="G3311" s="2">
        <f t="shared" si="158"/>
        <v>1</v>
      </c>
      <c r="H3311" s="2">
        <f t="shared" si="157"/>
        <v>0</v>
      </c>
    </row>
    <row r="3312" spans="1:9" x14ac:dyDescent="0.2">
      <c r="B3312" s="3" t="s">
        <v>13</v>
      </c>
      <c r="C3312" s="3" t="s">
        <v>14</v>
      </c>
      <c r="D3312" s="2">
        <v>20621</v>
      </c>
      <c r="E3312" s="2">
        <v>1035</v>
      </c>
      <c r="F3312" s="2">
        <f t="shared" si="158"/>
        <v>20</v>
      </c>
      <c r="G3312" s="2">
        <f t="shared" si="158"/>
        <v>0</v>
      </c>
      <c r="H3312" s="2">
        <f t="shared" si="157"/>
        <v>10665</v>
      </c>
      <c r="I3312" s="2">
        <v>1044548</v>
      </c>
    </row>
    <row r="3313" spans="2:9" x14ac:dyDescent="0.2">
      <c r="B3313" s="3"/>
      <c r="C3313" s="3" t="s">
        <v>15</v>
      </c>
      <c r="D3313" s="2">
        <v>24958</v>
      </c>
      <c r="E3313" s="2">
        <v>1948</v>
      </c>
      <c r="F3313" s="2">
        <f t="shared" si="158"/>
        <v>72</v>
      </c>
      <c r="G3313" s="2">
        <f t="shared" si="158"/>
        <v>1</v>
      </c>
      <c r="H3313" s="2">
        <f t="shared" si="157"/>
        <v>0</v>
      </c>
    </row>
    <row r="3314" spans="2:9" x14ac:dyDescent="0.2">
      <c r="B3314" s="3"/>
      <c r="C3314" s="3" t="s">
        <v>12</v>
      </c>
      <c r="D3314" s="2">
        <v>16757</v>
      </c>
      <c r="E3314" s="2">
        <v>1143</v>
      </c>
      <c r="F3314" s="2">
        <f t="shared" si="158"/>
        <v>24</v>
      </c>
      <c r="G3314" s="2">
        <f t="shared" si="158"/>
        <v>0</v>
      </c>
      <c r="H3314" s="2">
        <f t="shared" si="157"/>
        <v>0</v>
      </c>
    </row>
    <row r="3315" spans="2:9" x14ac:dyDescent="0.2">
      <c r="B3315" s="3"/>
      <c r="C3315" s="3" t="s">
        <v>33</v>
      </c>
      <c r="D3315" s="2">
        <v>9737</v>
      </c>
      <c r="E3315" s="2">
        <v>968</v>
      </c>
      <c r="F3315" s="2">
        <f t="shared" si="158"/>
        <v>38</v>
      </c>
      <c r="G3315" s="2">
        <f t="shared" si="158"/>
        <v>1</v>
      </c>
      <c r="H3315" s="2">
        <f t="shared" si="157"/>
        <v>0</v>
      </c>
    </row>
    <row r="3316" spans="2:9" x14ac:dyDescent="0.2">
      <c r="B3316" s="3"/>
      <c r="C3316" s="3" t="s">
        <v>34</v>
      </c>
      <c r="D3316" s="2">
        <v>12859</v>
      </c>
      <c r="E3316" s="2">
        <v>969</v>
      </c>
      <c r="F3316" s="2">
        <f t="shared" si="158"/>
        <v>29</v>
      </c>
      <c r="G3316" s="2">
        <f t="shared" si="158"/>
        <v>0</v>
      </c>
      <c r="H3316" s="2">
        <f t="shared" si="157"/>
        <v>0</v>
      </c>
    </row>
    <row r="3317" spans="2:9" x14ac:dyDescent="0.2">
      <c r="B3317" s="3" t="s">
        <v>23</v>
      </c>
      <c r="C3317" s="3" t="s">
        <v>24</v>
      </c>
      <c r="E3317" s="2">
        <v>2659</v>
      </c>
      <c r="G3317" s="2">
        <f t="shared" si="158"/>
        <v>0</v>
      </c>
      <c r="H3317" s="2">
        <f t="shared" si="157"/>
        <v>-1484459</v>
      </c>
    </row>
    <row r="3318" spans="2:9" x14ac:dyDescent="0.2">
      <c r="B3318" s="3"/>
      <c r="C3318" s="3" t="s">
        <v>25</v>
      </c>
      <c r="D3318" s="2">
        <v>10191</v>
      </c>
      <c r="E3318" s="2">
        <v>1076</v>
      </c>
      <c r="F3318" s="2">
        <f t="shared" si="158"/>
        <v>42</v>
      </c>
      <c r="G3318" s="2">
        <f t="shared" si="158"/>
        <v>3</v>
      </c>
      <c r="H3318" s="2">
        <f t="shared" si="157"/>
        <v>0</v>
      </c>
    </row>
    <row r="3319" spans="2:9" x14ac:dyDescent="0.2">
      <c r="B3319" s="3"/>
      <c r="C3319" s="3" t="s">
        <v>28</v>
      </c>
      <c r="D3319" s="2">
        <v>8107</v>
      </c>
      <c r="E3319" s="2">
        <v>897</v>
      </c>
      <c r="F3319" s="2">
        <f t="shared" si="158"/>
        <v>65</v>
      </c>
      <c r="G3319" s="2">
        <f t="shared" si="158"/>
        <v>1</v>
      </c>
      <c r="H3319" s="2">
        <f t="shared" si="157"/>
        <v>0</v>
      </c>
    </row>
    <row r="3320" spans="2:9" x14ac:dyDescent="0.2">
      <c r="B3320" s="3"/>
      <c r="C3320" s="3" t="s">
        <v>38</v>
      </c>
      <c r="D3320" s="2">
        <v>2476</v>
      </c>
      <c r="E3320" s="2">
        <v>267</v>
      </c>
      <c r="F3320" s="2">
        <f t="shared" si="158"/>
        <v>27</v>
      </c>
      <c r="G3320" s="2">
        <f t="shared" si="158"/>
        <v>0</v>
      </c>
      <c r="H3320" s="2">
        <f t="shared" si="157"/>
        <v>0</v>
      </c>
    </row>
    <row r="3321" spans="2:9" x14ac:dyDescent="0.2">
      <c r="B3321" s="3"/>
      <c r="C3321" s="3" t="s">
        <v>39</v>
      </c>
      <c r="D3321" s="2">
        <v>1848</v>
      </c>
      <c r="E3321" s="2">
        <v>109</v>
      </c>
      <c r="F3321" s="2">
        <f t="shared" si="158"/>
        <v>15</v>
      </c>
      <c r="G3321" s="2">
        <f t="shared" si="158"/>
        <v>0</v>
      </c>
      <c r="H3321" s="2">
        <f t="shared" si="157"/>
        <v>0</v>
      </c>
    </row>
    <row r="3322" spans="2:9" x14ac:dyDescent="0.2">
      <c r="B3322" s="3" t="s">
        <v>16</v>
      </c>
      <c r="C3322" s="3" t="s">
        <v>17</v>
      </c>
      <c r="D3322" s="2">
        <v>23925</v>
      </c>
      <c r="E3322" s="2">
        <v>1665</v>
      </c>
      <c r="F3322" s="2">
        <f t="shared" si="158"/>
        <v>86</v>
      </c>
      <c r="G3322" s="2">
        <f t="shared" si="158"/>
        <v>0</v>
      </c>
      <c r="H3322" s="2">
        <f t="shared" si="157"/>
        <v>12534</v>
      </c>
      <c r="I3322" s="2">
        <f>SUM(101738+938175)</f>
        <v>1039913</v>
      </c>
    </row>
    <row r="3323" spans="2:9" x14ac:dyDescent="0.2">
      <c r="B3323" s="3"/>
      <c r="C3323" s="3" t="s">
        <v>18</v>
      </c>
      <c r="D3323" s="2">
        <v>9182</v>
      </c>
      <c r="E3323" s="2">
        <v>837</v>
      </c>
      <c r="F3323" s="2">
        <f t="shared" si="158"/>
        <v>34</v>
      </c>
      <c r="G3323" s="2">
        <f t="shared" si="158"/>
        <v>0</v>
      </c>
      <c r="H3323" s="2">
        <f t="shared" si="157"/>
        <v>0</v>
      </c>
    </row>
    <row r="3324" spans="2:9" x14ac:dyDescent="0.2">
      <c r="B3324" s="3"/>
      <c r="C3324" s="3" t="s">
        <v>19</v>
      </c>
      <c r="D3324" s="2">
        <v>7903</v>
      </c>
      <c r="E3324" s="2">
        <v>718</v>
      </c>
      <c r="F3324" s="2">
        <f t="shared" si="158"/>
        <v>40</v>
      </c>
      <c r="G3324" s="2">
        <f t="shared" si="158"/>
        <v>0</v>
      </c>
      <c r="H3324" s="2">
        <f t="shared" si="157"/>
        <v>0</v>
      </c>
    </row>
    <row r="3325" spans="2:9" x14ac:dyDescent="0.2">
      <c r="B3325" s="3"/>
      <c r="C3325" s="3" t="s">
        <v>40</v>
      </c>
      <c r="D3325" s="2">
        <v>4564</v>
      </c>
      <c r="E3325" s="2">
        <v>332</v>
      </c>
      <c r="F3325" s="2">
        <f t="shared" si="158"/>
        <v>18</v>
      </c>
      <c r="G3325" s="2">
        <f t="shared" si="158"/>
        <v>0</v>
      </c>
      <c r="H3325" s="2">
        <f t="shared" si="157"/>
        <v>0</v>
      </c>
    </row>
    <row r="3326" spans="2:9" x14ac:dyDescent="0.2">
      <c r="B3326" s="3"/>
      <c r="C3326" s="3" t="s">
        <v>41</v>
      </c>
      <c r="D3326" s="2">
        <v>4845</v>
      </c>
      <c r="E3326" s="2">
        <v>360</v>
      </c>
      <c r="F3326" s="2">
        <f t="shared" si="158"/>
        <v>24</v>
      </c>
      <c r="G3326" s="2">
        <f t="shared" si="158"/>
        <v>0</v>
      </c>
      <c r="H3326" s="2">
        <f t="shared" ref="H3326:H3389" si="159">SUM(I3326-I3296)</f>
        <v>0</v>
      </c>
    </row>
    <row r="3327" spans="2:9" x14ac:dyDescent="0.2">
      <c r="B3327" s="3" t="s">
        <v>20</v>
      </c>
      <c r="C3327" s="3" t="s">
        <v>22</v>
      </c>
      <c r="D3327" s="2">
        <v>159202</v>
      </c>
      <c r="E3327" s="2">
        <v>4104</v>
      </c>
      <c r="F3327" s="2">
        <f t="shared" si="158"/>
        <v>3163</v>
      </c>
      <c r="G3327" s="2">
        <f t="shared" si="158"/>
        <v>9</v>
      </c>
      <c r="H3327" s="2">
        <f t="shared" si="159"/>
        <v>122611</v>
      </c>
      <c r="I3327" s="2">
        <v>6536932</v>
      </c>
    </row>
    <row r="3328" spans="2:9" x14ac:dyDescent="0.2">
      <c r="B3328" s="3"/>
      <c r="C3328" s="3" t="s">
        <v>26</v>
      </c>
      <c r="D3328" s="2">
        <v>24137</v>
      </c>
      <c r="E3328" s="2">
        <v>478</v>
      </c>
      <c r="F3328" s="2">
        <f t="shared" si="158"/>
        <v>453</v>
      </c>
      <c r="G3328" s="2">
        <f t="shared" si="158"/>
        <v>0</v>
      </c>
      <c r="H3328" s="2">
        <f t="shared" si="159"/>
        <v>0</v>
      </c>
    </row>
    <row r="3329" spans="1:9" x14ac:dyDescent="0.2">
      <c r="B3329" s="3"/>
      <c r="C3329" s="3" t="s">
        <v>27</v>
      </c>
      <c r="D3329" s="2">
        <v>31163</v>
      </c>
      <c r="E3329" s="2">
        <v>588</v>
      </c>
      <c r="F3329" s="2">
        <f t="shared" si="158"/>
        <v>823</v>
      </c>
      <c r="G3329" s="2">
        <f t="shared" si="158"/>
        <v>1</v>
      </c>
      <c r="H3329" s="2">
        <f t="shared" si="159"/>
        <v>0</v>
      </c>
    </row>
    <row r="3330" spans="1:9" x14ac:dyDescent="0.2">
      <c r="C3330" s="3" t="s">
        <v>42</v>
      </c>
      <c r="D3330" s="2">
        <v>7711</v>
      </c>
      <c r="E3330" s="2">
        <v>178</v>
      </c>
      <c r="F3330" s="2">
        <f t="shared" si="158"/>
        <v>308</v>
      </c>
      <c r="G3330" s="2">
        <f t="shared" si="158"/>
        <v>1</v>
      </c>
      <c r="H3330" s="2">
        <f t="shared" si="159"/>
        <v>0</v>
      </c>
    </row>
    <row r="3331" spans="1:9" x14ac:dyDescent="0.2">
      <c r="C3331" s="3" t="s">
        <v>43</v>
      </c>
      <c r="D3331" s="2">
        <v>30337</v>
      </c>
      <c r="E3331" s="2">
        <v>493</v>
      </c>
      <c r="F3331" s="2">
        <f t="shared" si="158"/>
        <v>396</v>
      </c>
      <c r="G3331" s="2">
        <f t="shared" si="158"/>
        <v>1</v>
      </c>
      <c r="H3331" s="2">
        <f t="shared" si="159"/>
        <v>0</v>
      </c>
    </row>
    <row r="3332" spans="1:9" x14ac:dyDescent="0.2">
      <c r="A3332" s="1">
        <v>44033</v>
      </c>
      <c r="B3332" s="3" t="s">
        <v>5</v>
      </c>
      <c r="C3332" s="3" t="s">
        <v>6</v>
      </c>
      <c r="D3332" s="2">
        <v>67194</v>
      </c>
      <c r="E3332" s="2">
        <v>4049</v>
      </c>
      <c r="F3332" s="2">
        <f t="shared" si="158"/>
        <v>115</v>
      </c>
      <c r="G3332" s="2">
        <f t="shared" si="158"/>
        <v>0</v>
      </c>
      <c r="H3332" s="2">
        <f t="shared" si="159"/>
        <v>66169</v>
      </c>
      <c r="I3332" s="2">
        <v>5230981</v>
      </c>
    </row>
    <row r="3333" spans="1:9" x14ac:dyDescent="0.2">
      <c r="B3333" s="3"/>
      <c r="C3333" s="3" t="s">
        <v>7</v>
      </c>
      <c r="D3333" s="2">
        <v>61568</v>
      </c>
      <c r="E3333" s="2">
        <v>4542</v>
      </c>
      <c r="F3333" s="2">
        <f t="shared" si="158"/>
        <v>80</v>
      </c>
      <c r="G3333" s="2">
        <f t="shared" si="158"/>
        <v>0</v>
      </c>
      <c r="H3333" s="2">
        <f t="shared" si="159"/>
        <v>0</v>
      </c>
    </row>
    <row r="3334" spans="1:9" x14ac:dyDescent="0.2">
      <c r="B3334" s="3"/>
      <c r="C3334" s="3" t="s">
        <v>8</v>
      </c>
      <c r="D3334" s="2">
        <v>42729</v>
      </c>
      <c r="E3334" s="2">
        <v>2705</v>
      </c>
      <c r="F3334" s="2">
        <f t="shared" si="158"/>
        <v>51</v>
      </c>
      <c r="G3334" s="2">
        <f t="shared" si="158"/>
        <v>0</v>
      </c>
      <c r="H3334" s="2">
        <f t="shared" si="159"/>
        <v>0</v>
      </c>
    </row>
    <row r="3335" spans="1:9" x14ac:dyDescent="0.2">
      <c r="B3335" s="3"/>
      <c r="C3335" s="3" t="s">
        <v>35</v>
      </c>
      <c r="D3335" s="2">
        <v>48926</v>
      </c>
      <c r="E3335" s="2">
        <v>3060</v>
      </c>
      <c r="F3335" s="2">
        <f t="shared" si="158"/>
        <v>89</v>
      </c>
      <c r="G3335" s="2">
        <f t="shared" si="158"/>
        <v>0</v>
      </c>
      <c r="H3335" s="2">
        <f t="shared" si="159"/>
        <v>0</v>
      </c>
    </row>
    <row r="3336" spans="1:9" x14ac:dyDescent="0.2">
      <c r="B3336" s="3"/>
      <c r="C3336" s="3" t="s">
        <v>14</v>
      </c>
      <c r="D3336" s="2">
        <v>42575</v>
      </c>
      <c r="E3336" s="2">
        <v>2042</v>
      </c>
      <c r="F3336" s="2">
        <f t="shared" si="158"/>
        <v>79</v>
      </c>
      <c r="G3336" s="2">
        <f t="shared" si="158"/>
        <v>1</v>
      </c>
      <c r="H3336" s="2">
        <f t="shared" si="159"/>
        <v>0</v>
      </c>
    </row>
    <row r="3337" spans="1:9" x14ac:dyDescent="0.2">
      <c r="B3337" s="3" t="s">
        <v>9</v>
      </c>
      <c r="C3337" s="3" t="s">
        <v>10</v>
      </c>
      <c r="D3337" s="2">
        <v>20052</v>
      </c>
      <c r="E3337" s="2">
        <v>1764</v>
      </c>
      <c r="F3337" s="2">
        <f t="shared" si="158"/>
        <v>18</v>
      </c>
      <c r="G3337" s="2">
        <f t="shared" si="158"/>
        <v>-1</v>
      </c>
      <c r="H3337" s="2">
        <f t="shared" si="159"/>
        <v>15081</v>
      </c>
      <c r="I3337" s="2">
        <v>1817955</v>
      </c>
    </row>
    <row r="3338" spans="1:9" x14ac:dyDescent="0.2">
      <c r="B3338" s="3"/>
      <c r="C3338" s="3" t="s">
        <v>11</v>
      </c>
      <c r="D3338" s="2">
        <v>19267</v>
      </c>
      <c r="E3338" s="2">
        <v>1315</v>
      </c>
      <c r="F3338" s="2">
        <f t="shared" si="158"/>
        <v>4</v>
      </c>
      <c r="G3338" s="2">
        <f t="shared" si="158"/>
        <v>2</v>
      </c>
      <c r="H3338" s="2">
        <f t="shared" si="159"/>
        <v>0</v>
      </c>
    </row>
    <row r="3339" spans="1:9" x14ac:dyDescent="0.2">
      <c r="B3339" s="3"/>
      <c r="C3339" s="3" t="s">
        <v>12</v>
      </c>
      <c r="D3339" s="2">
        <v>19153</v>
      </c>
      <c r="E3339" s="2">
        <v>1840</v>
      </c>
      <c r="F3339" s="2">
        <f t="shared" si="158"/>
        <v>32</v>
      </c>
      <c r="G3339" s="2">
        <f t="shared" si="158"/>
        <v>2</v>
      </c>
      <c r="H3339" s="2">
        <f t="shared" si="159"/>
        <v>0</v>
      </c>
    </row>
    <row r="3340" spans="1:9" x14ac:dyDescent="0.2">
      <c r="B3340" s="3"/>
      <c r="C3340" s="3" t="s">
        <v>36</v>
      </c>
      <c r="D3340" s="2">
        <v>16515</v>
      </c>
      <c r="E3340" s="2">
        <v>1167</v>
      </c>
      <c r="F3340" s="2">
        <f t="shared" si="158"/>
        <v>-2</v>
      </c>
      <c r="G3340" s="2">
        <f t="shared" si="158"/>
        <v>2</v>
      </c>
      <c r="H3340" s="2">
        <f t="shared" si="159"/>
        <v>0</v>
      </c>
    </row>
    <row r="3341" spans="1:9" x14ac:dyDescent="0.2">
      <c r="B3341" s="3"/>
      <c r="C3341" s="3" t="s">
        <v>37</v>
      </c>
      <c r="D3341" s="2">
        <v>17181</v>
      </c>
      <c r="E3341" s="2">
        <v>1082</v>
      </c>
      <c r="F3341" s="2">
        <f t="shared" ref="F3341:G3404" si="160">SUM(D3341-D3311)</f>
        <v>9</v>
      </c>
      <c r="G3341" s="2">
        <f t="shared" si="160"/>
        <v>1</v>
      </c>
      <c r="H3341" s="2">
        <f t="shared" si="159"/>
        <v>0</v>
      </c>
    </row>
    <row r="3342" spans="1:9" x14ac:dyDescent="0.2">
      <c r="B3342" s="3" t="s">
        <v>13</v>
      </c>
      <c r="C3342" s="3" t="s">
        <v>14</v>
      </c>
      <c r="D3342" s="2">
        <v>20650</v>
      </c>
      <c r="E3342" s="2">
        <v>1039</v>
      </c>
      <c r="F3342" s="2">
        <f t="shared" si="160"/>
        <v>29</v>
      </c>
      <c r="G3342" s="2">
        <f t="shared" si="160"/>
        <v>4</v>
      </c>
      <c r="H3342" s="2">
        <f t="shared" si="159"/>
        <v>7821</v>
      </c>
      <c r="I3342" s="2">
        <v>1052369</v>
      </c>
    </row>
    <row r="3343" spans="1:9" x14ac:dyDescent="0.2">
      <c r="B3343" s="3"/>
      <c r="C3343" s="3" t="s">
        <v>15</v>
      </c>
      <c r="D3343" s="2">
        <v>25011</v>
      </c>
      <c r="E3343" s="2">
        <v>1946</v>
      </c>
      <c r="F3343" s="2">
        <f t="shared" si="160"/>
        <v>53</v>
      </c>
      <c r="G3343" s="2">
        <f t="shared" si="160"/>
        <v>-2</v>
      </c>
      <c r="H3343" s="2">
        <f t="shared" si="159"/>
        <v>0</v>
      </c>
    </row>
    <row r="3344" spans="1:9" x14ac:dyDescent="0.2">
      <c r="B3344" s="3"/>
      <c r="C3344" s="3" t="s">
        <v>12</v>
      </c>
      <c r="D3344" s="2">
        <v>16784</v>
      </c>
      <c r="E3344" s="2">
        <v>1146</v>
      </c>
      <c r="F3344" s="2">
        <f t="shared" si="160"/>
        <v>27</v>
      </c>
      <c r="G3344" s="2">
        <f t="shared" si="160"/>
        <v>3</v>
      </c>
      <c r="H3344" s="2">
        <f t="shared" si="159"/>
        <v>0</v>
      </c>
    </row>
    <row r="3345" spans="2:9" x14ac:dyDescent="0.2">
      <c r="B3345" s="3"/>
      <c r="C3345" s="3" t="s">
        <v>33</v>
      </c>
      <c r="D3345" s="2">
        <v>9779</v>
      </c>
      <c r="E3345" s="2">
        <v>970</v>
      </c>
      <c r="F3345" s="2">
        <f t="shared" si="160"/>
        <v>42</v>
      </c>
      <c r="G3345" s="2">
        <f t="shared" si="160"/>
        <v>2</v>
      </c>
      <c r="H3345" s="2">
        <f t="shared" si="159"/>
        <v>0</v>
      </c>
    </row>
    <row r="3346" spans="2:9" x14ac:dyDescent="0.2">
      <c r="B3346" s="3"/>
      <c r="C3346" s="3" t="s">
        <v>34</v>
      </c>
      <c r="D3346" s="2">
        <v>12894</v>
      </c>
      <c r="E3346" s="2">
        <v>970</v>
      </c>
      <c r="F3346" s="2">
        <f t="shared" si="160"/>
        <v>35</v>
      </c>
      <c r="G3346" s="2">
        <f t="shared" si="160"/>
        <v>1</v>
      </c>
      <c r="H3346" s="2">
        <f t="shared" si="159"/>
        <v>0</v>
      </c>
    </row>
    <row r="3347" spans="2:9" x14ac:dyDescent="0.2">
      <c r="B3347" s="3" t="s">
        <v>23</v>
      </c>
      <c r="C3347" s="3" t="s">
        <v>24</v>
      </c>
      <c r="D3347" s="2">
        <v>24033</v>
      </c>
      <c r="E3347" s="2">
        <v>2660</v>
      </c>
      <c r="G3347" s="2">
        <f t="shared" si="160"/>
        <v>1</v>
      </c>
      <c r="I3347" s="2">
        <v>1529375</v>
      </c>
    </row>
    <row r="3348" spans="2:9" x14ac:dyDescent="0.2">
      <c r="B3348" s="3"/>
      <c r="C3348" s="3" t="s">
        <v>25</v>
      </c>
      <c r="D3348" s="2">
        <v>10313</v>
      </c>
      <c r="E3348" s="2">
        <v>1078</v>
      </c>
      <c r="F3348" s="2">
        <f t="shared" si="160"/>
        <v>122</v>
      </c>
      <c r="G3348" s="2">
        <f t="shared" si="160"/>
        <v>2</v>
      </c>
      <c r="H3348" s="2">
        <f t="shared" si="159"/>
        <v>0</v>
      </c>
    </row>
    <row r="3349" spans="2:9" x14ac:dyDescent="0.2">
      <c r="B3349" s="3"/>
      <c r="C3349" s="3" t="s">
        <v>28</v>
      </c>
      <c r="D3349" s="2">
        <v>8183</v>
      </c>
      <c r="E3349" s="2">
        <v>899</v>
      </c>
      <c r="F3349" s="2">
        <f t="shared" si="160"/>
        <v>76</v>
      </c>
      <c r="G3349" s="2">
        <f t="shared" si="160"/>
        <v>2</v>
      </c>
      <c r="H3349" s="2">
        <f t="shared" si="159"/>
        <v>0</v>
      </c>
    </row>
    <row r="3350" spans="2:9" x14ac:dyDescent="0.2">
      <c r="B3350" s="3"/>
      <c r="C3350" s="3" t="s">
        <v>38</v>
      </c>
      <c r="D3350" s="2">
        <v>2501</v>
      </c>
      <c r="E3350" s="2">
        <v>268</v>
      </c>
      <c r="F3350" s="2">
        <f t="shared" si="160"/>
        <v>25</v>
      </c>
      <c r="G3350" s="2">
        <f t="shared" si="160"/>
        <v>1</v>
      </c>
      <c r="H3350" s="2">
        <f t="shared" si="159"/>
        <v>0</v>
      </c>
    </row>
    <row r="3351" spans="2:9" x14ac:dyDescent="0.2">
      <c r="B3351" s="3"/>
      <c r="C3351" s="3" t="s">
        <v>39</v>
      </c>
      <c r="D3351" s="2">
        <v>1860</v>
      </c>
      <c r="E3351" s="2">
        <v>110</v>
      </c>
      <c r="F3351" s="2">
        <f t="shared" si="160"/>
        <v>12</v>
      </c>
      <c r="G3351" s="2">
        <f t="shared" si="160"/>
        <v>1</v>
      </c>
      <c r="H3351" s="2">
        <f t="shared" si="159"/>
        <v>0</v>
      </c>
    </row>
    <row r="3352" spans="2:9" x14ac:dyDescent="0.2">
      <c r="B3352" s="3" t="s">
        <v>16</v>
      </c>
      <c r="C3352" s="3" t="s">
        <v>17</v>
      </c>
      <c r="D3352" s="2">
        <v>24093</v>
      </c>
      <c r="E3352" s="2">
        <v>1666</v>
      </c>
      <c r="F3352" s="2">
        <f t="shared" si="160"/>
        <v>168</v>
      </c>
      <c r="G3352" s="2">
        <f t="shared" si="160"/>
        <v>1</v>
      </c>
      <c r="H3352" s="2">
        <f t="shared" si="159"/>
        <v>15850</v>
      </c>
      <c r="I3352" s="2">
        <f>SUM(102765+952998)</f>
        <v>1055763</v>
      </c>
    </row>
    <row r="3353" spans="2:9" x14ac:dyDescent="0.2">
      <c r="B3353" s="3"/>
      <c r="C3353" s="3" t="s">
        <v>18</v>
      </c>
      <c r="D3353" s="2">
        <v>9222</v>
      </c>
      <c r="E3353" s="2">
        <v>837</v>
      </c>
      <c r="F3353" s="2">
        <f t="shared" si="160"/>
        <v>40</v>
      </c>
      <c r="G3353" s="2">
        <f t="shared" si="160"/>
        <v>0</v>
      </c>
      <c r="H3353" s="2">
        <f t="shared" si="159"/>
        <v>0</v>
      </c>
    </row>
    <row r="3354" spans="2:9" x14ac:dyDescent="0.2">
      <c r="B3354" s="3"/>
      <c r="C3354" s="3" t="s">
        <v>19</v>
      </c>
      <c r="D3354" s="2">
        <v>7962</v>
      </c>
      <c r="E3354" s="2">
        <v>718</v>
      </c>
      <c r="F3354" s="2">
        <f t="shared" si="160"/>
        <v>59</v>
      </c>
      <c r="G3354" s="2">
        <f t="shared" si="160"/>
        <v>0</v>
      </c>
      <c r="H3354" s="2">
        <f t="shared" si="159"/>
        <v>0</v>
      </c>
    </row>
    <row r="3355" spans="2:9" x14ac:dyDescent="0.2">
      <c r="B3355" s="3"/>
      <c r="C3355" s="3" t="s">
        <v>40</v>
      </c>
      <c r="D3355" s="2">
        <v>4585</v>
      </c>
      <c r="E3355" s="2">
        <v>333</v>
      </c>
      <c r="F3355" s="2">
        <f t="shared" si="160"/>
        <v>21</v>
      </c>
      <c r="G3355" s="2">
        <f t="shared" si="160"/>
        <v>1</v>
      </c>
      <c r="H3355" s="2">
        <f t="shared" si="159"/>
        <v>0</v>
      </c>
    </row>
    <row r="3356" spans="2:9" x14ac:dyDescent="0.2">
      <c r="B3356" s="3"/>
      <c r="C3356" s="3" t="s">
        <v>41</v>
      </c>
      <c r="D3356" s="2">
        <v>4865</v>
      </c>
      <c r="E3356" s="2">
        <v>361</v>
      </c>
      <c r="F3356" s="2">
        <f t="shared" si="160"/>
        <v>20</v>
      </c>
      <c r="G3356" s="2">
        <f t="shared" si="160"/>
        <v>1</v>
      </c>
      <c r="H3356" s="2">
        <f t="shared" si="159"/>
        <v>0</v>
      </c>
    </row>
    <row r="3357" spans="2:9" x14ac:dyDescent="0.2">
      <c r="B3357" s="3" t="s">
        <v>20</v>
      </c>
      <c r="C3357" s="3" t="s">
        <v>22</v>
      </c>
      <c r="D3357" s="2">
        <v>162205</v>
      </c>
      <c r="E3357" s="2">
        <v>4154</v>
      </c>
      <c r="F3357" s="2">
        <f t="shared" si="160"/>
        <v>3003</v>
      </c>
      <c r="G3357" s="2">
        <f t="shared" si="160"/>
        <v>50</v>
      </c>
      <c r="H3357" s="2">
        <f t="shared" si="159"/>
        <v>128066</v>
      </c>
      <c r="I3357" s="2">
        <v>6664998</v>
      </c>
    </row>
    <row r="3358" spans="2:9" x14ac:dyDescent="0.2">
      <c r="B3358" s="3"/>
      <c r="C3358" s="3" t="s">
        <v>26</v>
      </c>
      <c r="D3358" s="2">
        <v>24522</v>
      </c>
      <c r="E3358" s="2">
        <v>487</v>
      </c>
      <c r="F3358" s="2">
        <f t="shared" si="160"/>
        <v>385</v>
      </c>
      <c r="G3358" s="2">
        <f t="shared" si="160"/>
        <v>9</v>
      </c>
      <c r="H3358" s="2">
        <f t="shared" si="159"/>
        <v>0</v>
      </c>
    </row>
    <row r="3359" spans="2:9" x14ac:dyDescent="0.2">
      <c r="B3359" s="3"/>
      <c r="C3359" s="3" t="s">
        <v>27</v>
      </c>
      <c r="D3359" s="2">
        <v>32231</v>
      </c>
      <c r="E3359" s="2">
        <v>589</v>
      </c>
      <c r="F3359" s="2">
        <f t="shared" si="160"/>
        <v>1068</v>
      </c>
      <c r="G3359" s="2">
        <f t="shared" si="160"/>
        <v>1</v>
      </c>
      <c r="H3359" s="2">
        <f t="shared" si="159"/>
        <v>0</v>
      </c>
    </row>
    <row r="3360" spans="2:9" x14ac:dyDescent="0.2">
      <c r="C3360" s="3" t="s">
        <v>42</v>
      </c>
      <c r="D3360" s="2">
        <v>7989</v>
      </c>
      <c r="E3360" s="2">
        <v>178</v>
      </c>
      <c r="F3360" s="2">
        <f t="shared" si="160"/>
        <v>278</v>
      </c>
      <c r="G3360" s="2">
        <f t="shared" si="160"/>
        <v>0</v>
      </c>
      <c r="H3360" s="2">
        <f t="shared" si="159"/>
        <v>0</v>
      </c>
    </row>
    <row r="3361" spans="1:9" x14ac:dyDescent="0.2">
      <c r="C3361" s="3" t="s">
        <v>43</v>
      </c>
      <c r="D3361" s="2">
        <v>31356</v>
      </c>
      <c r="E3361" s="2">
        <v>513</v>
      </c>
      <c r="F3361" s="2">
        <f t="shared" si="160"/>
        <v>1019</v>
      </c>
      <c r="G3361" s="2">
        <f t="shared" si="160"/>
        <v>20</v>
      </c>
      <c r="H3361" s="2">
        <f t="shared" si="159"/>
        <v>0</v>
      </c>
    </row>
    <row r="3362" spans="1:9" x14ac:dyDescent="0.2">
      <c r="A3362" s="1">
        <v>44034</v>
      </c>
      <c r="B3362" s="3" t="s">
        <v>5</v>
      </c>
      <c r="C3362" s="3" t="s">
        <v>6</v>
      </c>
      <c r="D3362" s="2">
        <v>67265</v>
      </c>
      <c r="E3362" s="2">
        <v>4050</v>
      </c>
      <c r="F3362" s="2">
        <f t="shared" si="160"/>
        <v>71</v>
      </c>
      <c r="G3362" s="2">
        <f t="shared" si="160"/>
        <v>1</v>
      </c>
      <c r="H3362" s="2">
        <f t="shared" si="159"/>
        <v>67659</v>
      </c>
      <c r="I3362" s="2">
        <v>5298640</v>
      </c>
    </row>
    <row r="3363" spans="1:9" x14ac:dyDescent="0.2">
      <c r="B3363" s="3"/>
      <c r="C3363" s="3" t="s">
        <v>7</v>
      </c>
      <c r="D3363" s="2">
        <v>61662</v>
      </c>
      <c r="E3363" s="2">
        <v>4543</v>
      </c>
      <c r="F3363" s="2">
        <f t="shared" si="160"/>
        <v>94</v>
      </c>
      <c r="G3363" s="2">
        <f t="shared" si="160"/>
        <v>1</v>
      </c>
      <c r="H3363" s="2">
        <f t="shared" si="159"/>
        <v>0</v>
      </c>
    </row>
    <row r="3364" spans="1:9" x14ac:dyDescent="0.2">
      <c r="B3364" s="3"/>
      <c r="C3364" s="3" t="s">
        <v>8</v>
      </c>
      <c r="D3364" s="2">
        <v>42765</v>
      </c>
      <c r="E3364" s="2">
        <v>2705</v>
      </c>
      <c r="F3364" s="2">
        <f t="shared" si="160"/>
        <v>36</v>
      </c>
      <c r="G3364" s="2">
        <f t="shared" si="160"/>
        <v>0</v>
      </c>
      <c r="H3364" s="2">
        <f t="shared" si="159"/>
        <v>0</v>
      </c>
    </row>
    <row r="3365" spans="1:9" x14ac:dyDescent="0.2">
      <c r="B3365" s="3"/>
      <c r="C3365" s="3" t="s">
        <v>35</v>
      </c>
      <c r="D3365" s="2">
        <v>49017</v>
      </c>
      <c r="E3365" s="2">
        <v>3060</v>
      </c>
      <c r="F3365" s="2">
        <f t="shared" si="160"/>
        <v>91</v>
      </c>
      <c r="G3365" s="2">
        <f t="shared" si="160"/>
        <v>0</v>
      </c>
      <c r="H3365" s="2">
        <f t="shared" si="159"/>
        <v>0</v>
      </c>
    </row>
    <row r="3366" spans="1:9" x14ac:dyDescent="0.2">
      <c r="B3366" s="3"/>
      <c r="C3366" s="3" t="s">
        <v>14</v>
      </c>
      <c r="D3366" s="2">
        <v>42621</v>
      </c>
      <c r="E3366" s="2">
        <v>2042</v>
      </c>
      <c r="F3366" s="2">
        <f t="shared" si="160"/>
        <v>46</v>
      </c>
      <c r="G3366" s="2">
        <f t="shared" si="160"/>
        <v>0</v>
      </c>
      <c r="H3366" s="2">
        <f t="shared" si="159"/>
        <v>0</v>
      </c>
    </row>
    <row r="3367" spans="1:9" x14ac:dyDescent="0.2">
      <c r="B3367" s="3" t="s">
        <v>9</v>
      </c>
      <c r="C3367" s="3" t="s">
        <v>10</v>
      </c>
      <c r="D3367" s="2">
        <v>20099</v>
      </c>
      <c r="E3367" s="2">
        <v>1768</v>
      </c>
      <c r="F3367" s="2">
        <f t="shared" si="160"/>
        <v>47</v>
      </c>
      <c r="G3367" s="2">
        <f t="shared" si="160"/>
        <v>4</v>
      </c>
      <c r="H3367" s="2">
        <f t="shared" si="159"/>
        <v>22974</v>
      </c>
      <c r="I3367" s="2">
        <v>1840929</v>
      </c>
    </row>
    <row r="3368" spans="1:9" x14ac:dyDescent="0.2">
      <c r="B3368" s="3"/>
      <c r="C3368" s="3" t="s">
        <v>11</v>
      </c>
      <c r="D3368" s="2">
        <v>19281</v>
      </c>
      <c r="E3368" s="2">
        <v>1316</v>
      </c>
      <c r="F3368" s="2">
        <f t="shared" si="160"/>
        <v>14</v>
      </c>
      <c r="G3368" s="2">
        <f t="shared" si="160"/>
        <v>1</v>
      </c>
      <c r="H3368" s="2">
        <f t="shared" si="159"/>
        <v>0</v>
      </c>
    </row>
    <row r="3369" spans="1:9" x14ac:dyDescent="0.2">
      <c r="B3369" s="3"/>
      <c r="C3369" s="3" t="s">
        <v>12</v>
      </c>
      <c r="D3369" s="2">
        <v>19173</v>
      </c>
      <c r="E3369" s="2">
        <v>1842</v>
      </c>
      <c r="F3369" s="2">
        <f t="shared" si="160"/>
        <v>20</v>
      </c>
      <c r="G3369" s="2">
        <f t="shared" si="160"/>
        <v>2</v>
      </c>
      <c r="H3369" s="2">
        <f t="shared" si="159"/>
        <v>0</v>
      </c>
    </row>
    <row r="3370" spans="1:9" x14ac:dyDescent="0.2">
      <c r="B3370" s="3"/>
      <c r="C3370" s="3" t="s">
        <v>36</v>
      </c>
      <c r="D3370" s="2">
        <v>16351</v>
      </c>
      <c r="E3370" s="2">
        <v>1167</v>
      </c>
      <c r="F3370" s="2">
        <f t="shared" si="160"/>
        <v>-164</v>
      </c>
      <c r="G3370" s="2">
        <f t="shared" si="160"/>
        <v>0</v>
      </c>
      <c r="H3370" s="2">
        <f t="shared" si="159"/>
        <v>0</v>
      </c>
    </row>
    <row r="3371" spans="1:9" x14ac:dyDescent="0.2">
      <c r="B3371" s="3"/>
      <c r="C3371" s="3" t="s">
        <v>37</v>
      </c>
      <c r="D3371" s="2">
        <v>17196</v>
      </c>
      <c r="E3371" s="2">
        <v>1082</v>
      </c>
      <c r="F3371" s="2">
        <f t="shared" si="160"/>
        <v>15</v>
      </c>
      <c r="G3371" s="2">
        <f t="shared" si="160"/>
        <v>0</v>
      </c>
      <c r="H3371" s="2">
        <f t="shared" si="159"/>
        <v>0</v>
      </c>
    </row>
    <row r="3372" spans="1:9" x14ac:dyDescent="0.2">
      <c r="B3372" s="3" t="s">
        <v>13</v>
      </c>
      <c r="C3372" s="3" t="s">
        <v>14</v>
      </c>
      <c r="D3372" s="2">
        <v>20678</v>
      </c>
      <c r="E3372" s="2">
        <v>1039</v>
      </c>
      <c r="F3372" s="2">
        <f t="shared" si="160"/>
        <v>28</v>
      </c>
      <c r="G3372" s="2">
        <f t="shared" si="160"/>
        <v>0</v>
      </c>
      <c r="H3372" s="2">
        <f t="shared" si="159"/>
        <v>10786</v>
      </c>
      <c r="I3372" s="2">
        <v>1063155</v>
      </c>
    </row>
    <row r="3373" spans="1:9" x14ac:dyDescent="0.2">
      <c r="B3373" s="3"/>
      <c r="C3373" s="3" t="s">
        <v>15</v>
      </c>
      <c r="D3373" s="2">
        <v>25084</v>
      </c>
      <c r="E3373" s="2">
        <v>1951</v>
      </c>
      <c r="F3373" s="2">
        <f t="shared" si="160"/>
        <v>73</v>
      </c>
      <c r="G3373" s="2">
        <f t="shared" si="160"/>
        <v>5</v>
      </c>
      <c r="H3373" s="2">
        <f t="shared" si="159"/>
        <v>0</v>
      </c>
    </row>
    <row r="3374" spans="1:9" x14ac:dyDescent="0.2">
      <c r="B3374" s="3"/>
      <c r="C3374" s="3" t="s">
        <v>12</v>
      </c>
      <c r="D3374" s="2">
        <v>16815</v>
      </c>
      <c r="E3374" s="2">
        <v>1152</v>
      </c>
      <c r="F3374" s="2">
        <f t="shared" si="160"/>
        <v>31</v>
      </c>
      <c r="G3374" s="2">
        <f t="shared" si="160"/>
        <v>6</v>
      </c>
      <c r="H3374" s="2">
        <f t="shared" si="159"/>
        <v>0</v>
      </c>
    </row>
    <row r="3375" spans="1:9" x14ac:dyDescent="0.2">
      <c r="B3375" s="3"/>
      <c r="C3375" s="3" t="s">
        <v>33</v>
      </c>
      <c r="D3375" s="2">
        <v>9821</v>
      </c>
      <c r="E3375" s="2">
        <v>972</v>
      </c>
      <c r="F3375" s="2">
        <f t="shared" si="160"/>
        <v>42</v>
      </c>
      <c r="G3375" s="2">
        <f t="shared" si="160"/>
        <v>2</v>
      </c>
      <c r="H3375" s="2">
        <f t="shared" si="159"/>
        <v>0</v>
      </c>
    </row>
    <row r="3376" spans="1:9" x14ac:dyDescent="0.2">
      <c r="B3376" s="3"/>
      <c r="C3376" s="3" t="s">
        <v>34</v>
      </c>
      <c r="D3376" s="2">
        <v>12933</v>
      </c>
      <c r="E3376" s="2">
        <v>971</v>
      </c>
      <c r="F3376" s="2">
        <f t="shared" si="160"/>
        <v>39</v>
      </c>
      <c r="G3376" s="2">
        <f t="shared" si="160"/>
        <v>1</v>
      </c>
      <c r="H3376" s="2">
        <f t="shared" si="159"/>
        <v>0</v>
      </c>
    </row>
    <row r="3377" spans="1:9" x14ac:dyDescent="0.2">
      <c r="B3377" s="3" t="s">
        <v>23</v>
      </c>
      <c r="C3377" s="3" t="s">
        <v>24</v>
      </c>
      <c r="D3377" s="2">
        <v>24143</v>
      </c>
      <c r="E3377" s="2">
        <v>2662</v>
      </c>
      <c r="F3377" s="2">
        <f t="shared" si="160"/>
        <v>110</v>
      </c>
      <c r="G3377" s="2">
        <f t="shared" si="160"/>
        <v>2</v>
      </c>
      <c r="H3377" s="2">
        <f t="shared" si="159"/>
        <v>30238</v>
      </c>
      <c r="I3377" s="2">
        <v>1559613</v>
      </c>
    </row>
    <row r="3378" spans="1:9" x14ac:dyDescent="0.2">
      <c r="B3378" s="3"/>
      <c r="C3378" s="3" t="s">
        <v>25</v>
      </c>
      <c r="D3378" s="2">
        <v>10385</v>
      </c>
      <c r="E3378" s="2">
        <v>1080</v>
      </c>
      <c r="F3378" s="2">
        <f t="shared" si="160"/>
        <v>72</v>
      </c>
      <c r="G3378" s="2">
        <f t="shared" si="160"/>
        <v>2</v>
      </c>
      <c r="H3378" s="2">
        <f t="shared" si="159"/>
        <v>0</v>
      </c>
    </row>
    <row r="3379" spans="1:9" x14ac:dyDescent="0.2">
      <c r="B3379" s="3"/>
      <c r="C3379" s="3" t="s">
        <v>28</v>
      </c>
      <c r="D3379" s="2">
        <v>8263</v>
      </c>
      <c r="E3379" s="2">
        <v>899</v>
      </c>
      <c r="F3379" s="2">
        <f t="shared" si="160"/>
        <v>80</v>
      </c>
      <c r="G3379" s="2">
        <f t="shared" si="160"/>
        <v>0</v>
      </c>
      <c r="H3379" s="2">
        <f t="shared" si="159"/>
        <v>0</v>
      </c>
    </row>
    <row r="3380" spans="1:9" x14ac:dyDescent="0.2">
      <c r="B3380" s="3"/>
      <c r="C3380" s="3" t="s">
        <v>38</v>
      </c>
      <c r="D3380" s="2">
        <v>2524</v>
      </c>
      <c r="E3380" s="2">
        <v>268</v>
      </c>
      <c r="F3380" s="2">
        <f t="shared" si="160"/>
        <v>23</v>
      </c>
      <c r="G3380" s="2">
        <f t="shared" si="160"/>
        <v>0</v>
      </c>
      <c r="H3380" s="2">
        <f t="shared" si="159"/>
        <v>0</v>
      </c>
    </row>
    <row r="3381" spans="1:9" x14ac:dyDescent="0.2">
      <c r="B3381" s="3"/>
      <c r="C3381" s="3" t="s">
        <v>39</v>
      </c>
      <c r="D3381" s="2">
        <v>1890</v>
      </c>
      <c r="E3381" s="2">
        <v>110</v>
      </c>
      <c r="F3381" s="2">
        <f t="shared" si="160"/>
        <v>30</v>
      </c>
      <c r="G3381" s="2">
        <f t="shared" si="160"/>
        <v>0</v>
      </c>
      <c r="H3381" s="2">
        <f t="shared" si="159"/>
        <v>0</v>
      </c>
    </row>
    <row r="3382" spans="1:9" x14ac:dyDescent="0.2">
      <c r="B3382" s="3" t="s">
        <v>16</v>
      </c>
      <c r="C3382" s="3" t="s">
        <v>17</v>
      </c>
      <c r="D3382" s="2">
        <v>24092</v>
      </c>
      <c r="E3382" s="2">
        <v>1673</v>
      </c>
      <c r="F3382" s="2">
        <f t="shared" si="160"/>
        <v>-1</v>
      </c>
      <c r="G3382" s="2">
        <f t="shared" si="160"/>
        <v>7</v>
      </c>
      <c r="H3382" s="2">
        <f t="shared" si="159"/>
        <v>15714</v>
      </c>
      <c r="I3382" s="2">
        <f>SUM(103396+968081)</f>
        <v>1071477</v>
      </c>
    </row>
    <row r="3383" spans="1:9" x14ac:dyDescent="0.2">
      <c r="B3383" s="3"/>
      <c r="C3383" s="3" t="s">
        <v>18</v>
      </c>
      <c r="D3383" s="2">
        <v>9282</v>
      </c>
      <c r="E3383" s="2">
        <v>839</v>
      </c>
      <c r="F3383" s="2">
        <f t="shared" si="160"/>
        <v>60</v>
      </c>
      <c r="G3383" s="2">
        <f t="shared" si="160"/>
        <v>2</v>
      </c>
      <c r="H3383" s="2">
        <f t="shared" si="159"/>
        <v>0</v>
      </c>
    </row>
    <row r="3384" spans="1:9" x14ac:dyDescent="0.2">
      <c r="B3384" s="3"/>
      <c r="C3384" s="3" t="s">
        <v>19</v>
      </c>
      <c r="D3384" s="2">
        <v>8003</v>
      </c>
      <c r="E3384" s="2">
        <v>720</v>
      </c>
      <c r="F3384" s="2">
        <f t="shared" si="160"/>
        <v>41</v>
      </c>
      <c r="G3384" s="2">
        <f t="shared" si="160"/>
        <v>2</v>
      </c>
      <c r="H3384" s="2">
        <f t="shared" si="159"/>
        <v>0</v>
      </c>
    </row>
    <row r="3385" spans="1:9" x14ac:dyDescent="0.2">
      <c r="B3385" s="3"/>
      <c r="C3385" s="3" t="s">
        <v>40</v>
      </c>
      <c r="D3385" s="2">
        <v>4600</v>
      </c>
      <c r="E3385" s="2">
        <v>334</v>
      </c>
      <c r="F3385" s="2">
        <f t="shared" si="160"/>
        <v>15</v>
      </c>
      <c r="G3385" s="2">
        <f t="shared" si="160"/>
        <v>1</v>
      </c>
      <c r="H3385" s="2">
        <f t="shared" si="159"/>
        <v>0</v>
      </c>
    </row>
    <row r="3386" spans="1:9" x14ac:dyDescent="0.2">
      <c r="B3386" s="3"/>
      <c r="C3386" s="3" t="s">
        <v>41</v>
      </c>
      <c r="D3386" s="2">
        <v>4889</v>
      </c>
      <c r="E3386" s="2">
        <v>362</v>
      </c>
      <c r="F3386" s="2">
        <f t="shared" si="160"/>
        <v>24</v>
      </c>
      <c r="G3386" s="2">
        <f t="shared" si="160"/>
        <v>1</v>
      </c>
      <c r="H3386" s="2">
        <f t="shared" si="159"/>
        <v>0</v>
      </c>
    </row>
    <row r="3387" spans="1:9" x14ac:dyDescent="0.2">
      <c r="B3387" s="3" t="s">
        <v>20</v>
      </c>
      <c r="C3387" s="3" t="s">
        <v>22</v>
      </c>
      <c r="D3387" s="2">
        <v>165242</v>
      </c>
      <c r="E3387" s="2">
        <v>4213</v>
      </c>
      <c r="F3387" s="2">
        <f t="shared" si="160"/>
        <v>3037</v>
      </c>
      <c r="G3387" s="2">
        <f t="shared" si="160"/>
        <v>59</v>
      </c>
      <c r="H3387" s="2">
        <f t="shared" si="159"/>
        <v>113306</v>
      </c>
      <c r="I3387" s="2">
        <v>6778304</v>
      </c>
    </row>
    <row r="3388" spans="1:9" x14ac:dyDescent="0.2">
      <c r="B3388" s="3"/>
      <c r="C3388" s="3" t="s">
        <v>26</v>
      </c>
      <c r="D3388" s="2">
        <v>25109</v>
      </c>
      <c r="E3388" s="2">
        <v>505</v>
      </c>
      <c r="F3388" s="2">
        <f t="shared" si="160"/>
        <v>587</v>
      </c>
      <c r="G3388" s="2">
        <f t="shared" si="160"/>
        <v>18</v>
      </c>
      <c r="H3388" s="2">
        <f t="shared" si="159"/>
        <v>0</v>
      </c>
    </row>
    <row r="3389" spans="1:9" x14ac:dyDescent="0.2">
      <c r="B3389" s="3"/>
      <c r="C3389" s="3" t="s">
        <v>27</v>
      </c>
      <c r="D3389" s="2">
        <v>33093</v>
      </c>
      <c r="E3389" s="2">
        <v>617</v>
      </c>
      <c r="F3389" s="2">
        <f t="shared" si="160"/>
        <v>862</v>
      </c>
      <c r="G3389" s="2">
        <f t="shared" si="160"/>
        <v>28</v>
      </c>
      <c r="H3389" s="2">
        <f t="shared" si="159"/>
        <v>0</v>
      </c>
    </row>
    <row r="3390" spans="1:9" x14ac:dyDescent="0.2">
      <c r="C3390" s="3" t="s">
        <v>42</v>
      </c>
      <c r="D3390" s="2">
        <v>8266</v>
      </c>
      <c r="E3390" s="2">
        <v>180</v>
      </c>
      <c r="F3390" s="2">
        <f t="shared" si="160"/>
        <v>277</v>
      </c>
      <c r="G3390" s="2">
        <f t="shared" si="160"/>
        <v>2</v>
      </c>
      <c r="H3390" s="2">
        <f t="shared" ref="H3390:H3453" si="161">SUM(I3390-I3360)</f>
        <v>0</v>
      </c>
    </row>
    <row r="3391" spans="1:9" x14ac:dyDescent="0.2">
      <c r="C3391" s="3" t="s">
        <v>43</v>
      </c>
      <c r="D3391" s="2">
        <v>32047</v>
      </c>
      <c r="E3391" s="2">
        <v>521</v>
      </c>
      <c r="F3391" s="2">
        <f t="shared" si="160"/>
        <v>691</v>
      </c>
      <c r="G3391" s="2">
        <f t="shared" si="160"/>
        <v>8</v>
      </c>
      <c r="H3391" s="2">
        <f t="shared" si="161"/>
        <v>0</v>
      </c>
    </row>
    <row r="3392" spans="1:9" x14ac:dyDescent="0.2">
      <c r="A3392" s="1">
        <v>44035</v>
      </c>
      <c r="B3392" s="3" t="s">
        <v>5</v>
      </c>
      <c r="C3392" s="3" t="s">
        <v>6</v>
      </c>
      <c r="D3392" s="2">
        <v>67374</v>
      </c>
      <c r="E3392" s="2">
        <v>4051</v>
      </c>
      <c r="F3392" s="2">
        <f t="shared" si="160"/>
        <v>109</v>
      </c>
      <c r="G3392" s="2">
        <f t="shared" si="160"/>
        <v>1</v>
      </c>
      <c r="H3392" s="2">
        <f t="shared" si="161"/>
        <v>69698</v>
      </c>
      <c r="I3392" s="2">
        <v>5368338</v>
      </c>
    </row>
    <row r="3393" spans="2:9" x14ac:dyDescent="0.2">
      <c r="B3393" s="3"/>
      <c r="C3393" s="3" t="s">
        <v>7</v>
      </c>
      <c r="D3393" s="2">
        <v>61752</v>
      </c>
      <c r="E3393" s="2">
        <v>4544</v>
      </c>
      <c r="F3393" s="2">
        <f t="shared" si="160"/>
        <v>90</v>
      </c>
      <c r="G3393" s="2">
        <f t="shared" si="160"/>
        <v>1</v>
      </c>
      <c r="H3393" s="2">
        <f t="shared" si="161"/>
        <v>0</v>
      </c>
    </row>
    <row r="3394" spans="2:9" x14ac:dyDescent="0.2">
      <c r="B3394" s="3"/>
      <c r="C3394" s="3" t="s">
        <v>8</v>
      </c>
      <c r="D3394" s="2">
        <v>42816</v>
      </c>
      <c r="E3394" s="2">
        <v>2705</v>
      </c>
      <c r="F3394" s="2">
        <f t="shared" si="160"/>
        <v>51</v>
      </c>
      <c r="G3394" s="2">
        <f t="shared" si="160"/>
        <v>0</v>
      </c>
      <c r="H3394" s="2">
        <f t="shared" si="161"/>
        <v>0</v>
      </c>
    </row>
    <row r="3395" spans="2:9" x14ac:dyDescent="0.2">
      <c r="B3395" s="3"/>
      <c r="C3395" s="3" t="s">
        <v>35</v>
      </c>
      <c r="D3395" s="2">
        <v>49086</v>
      </c>
      <c r="E3395" s="2">
        <v>3061</v>
      </c>
      <c r="F3395" s="2">
        <f t="shared" si="160"/>
        <v>69</v>
      </c>
      <c r="G3395" s="2">
        <f t="shared" si="160"/>
        <v>1</v>
      </c>
      <c r="H3395" s="2">
        <f t="shared" si="161"/>
        <v>0</v>
      </c>
    </row>
    <row r="3396" spans="2:9" x14ac:dyDescent="0.2">
      <c r="B3396" s="3"/>
      <c r="C3396" s="3" t="s">
        <v>14</v>
      </c>
      <c r="D3396" s="2">
        <v>42715</v>
      </c>
      <c r="E3396" s="2">
        <v>2042</v>
      </c>
      <c r="F3396" s="2">
        <f t="shared" si="160"/>
        <v>94</v>
      </c>
      <c r="G3396" s="2">
        <f t="shared" si="160"/>
        <v>0</v>
      </c>
      <c r="H3396" s="2">
        <f t="shared" si="161"/>
        <v>0</v>
      </c>
    </row>
    <row r="3397" spans="2:9" x14ac:dyDescent="0.2">
      <c r="B3397" s="3" t="s">
        <v>9</v>
      </c>
      <c r="C3397" s="3" t="s">
        <v>10</v>
      </c>
      <c r="D3397" s="2">
        <v>20133</v>
      </c>
      <c r="E3397" s="2">
        <v>1771</v>
      </c>
      <c r="F3397" s="2">
        <f t="shared" si="160"/>
        <v>34</v>
      </c>
      <c r="G3397" s="2">
        <f t="shared" si="160"/>
        <v>3</v>
      </c>
      <c r="H3397" s="2">
        <f t="shared" si="161"/>
        <v>18709</v>
      </c>
      <c r="I3397" s="2">
        <v>1859638</v>
      </c>
    </row>
    <row r="3398" spans="2:9" x14ac:dyDescent="0.2">
      <c r="B3398" s="3"/>
      <c r="C3398" s="3" t="s">
        <v>11</v>
      </c>
      <c r="D3398" s="2">
        <v>19289</v>
      </c>
      <c r="E3398" s="2">
        <v>1319</v>
      </c>
      <c r="F3398" s="2">
        <f t="shared" si="160"/>
        <v>8</v>
      </c>
      <c r="G3398" s="2">
        <f t="shared" si="160"/>
        <v>3</v>
      </c>
      <c r="H3398" s="2">
        <f t="shared" si="161"/>
        <v>0</v>
      </c>
    </row>
    <row r="3399" spans="2:9" x14ac:dyDescent="0.2">
      <c r="B3399" s="3"/>
      <c r="C3399" s="3" t="s">
        <v>12</v>
      </c>
      <c r="D3399" s="2">
        <v>19198</v>
      </c>
      <c r="E3399" s="2">
        <v>1847</v>
      </c>
      <c r="F3399" s="2">
        <f t="shared" si="160"/>
        <v>25</v>
      </c>
      <c r="G3399" s="2">
        <f t="shared" si="160"/>
        <v>5</v>
      </c>
      <c r="H3399" s="2">
        <f t="shared" si="161"/>
        <v>0</v>
      </c>
    </row>
    <row r="3400" spans="2:9" x14ac:dyDescent="0.2">
      <c r="B3400" s="3"/>
      <c r="C3400" s="3" t="s">
        <v>36</v>
      </c>
      <c r="D3400" s="2">
        <v>16297</v>
      </c>
      <c r="E3400" s="2">
        <v>1168</v>
      </c>
      <c r="F3400" s="2">
        <f t="shared" si="160"/>
        <v>-54</v>
      </c>
      <c r="G3400" s="2">
        <f t="shared" si="160"/>
        <v>1</v>
      </c>
      <c r="H3400" s="2">
        <f t="shared" si="161"/>
        <v>0</v>
      </c>
    </row>
    <row r="3401" spans="2:9" x14ac:dyDescent="0.2">
      <c r="B3401" s="3"/>
      <c r="C3401" s="3" t="s">
        <v>37</v>
      </c>
      <c r="D3401" s="2">
        <v>17214</v>
      </c>
      <c r="E3401" s="2">
        <v>1082</v>
      </c>
      <c r="F3401" s="2">
        <f t="shared" si="160"/>
        <v>18</v>
      </c>
      <c r="G3401" s="2">
        <f t="shared" si="160"/>
        <v>0</v>
      </c>
      <c r="H3401" s="2">
        <f t="shared" si="161"/>
        <v>0</v>
      </c>
    </row>
    <row r="3402" spans="2:9" x14ac:dyDescent="0.2">
      <c r="B3402" s="3" t="s">
        <v>13</v>
      </c>
      <c r="C3402" s="3" t="s">
        <v>14</v>
      </c>
      <c r="D3402" s="2">
        <v>20732</v>
      </c>
      <c r="E3402" s="2">
        <v>1042</v>
      </c>
      <c r="F3402" s="2">
        <f t="shared" si="160"/>
        <v>54</v>
      </c>
      <c r="G3402" s="2">
        <f t="shared" si="160"/>
        <v>3</v>
      </c>
      <c r="H3402" s="2">
        <f t="shared" si="161"/>
        <v>16133</v>
      </c>
      <c r="I3402" s="2">
        <v>1079288</v>
      </c>
    </row>
    <row r="3403" spans="2:9" x14ac:dyDescent="0.2">
      <c r="B3403" s="3"/>
      <c r="C3403" s="3" t="s">
        <v>15</v>
      </c>
      <c r="D3403" s="2">
        <v>25123</v>
      </c>
      <c r="E3403" s="2">
        <v>1951</v>
      </c>
      <c r="F3403" s="2">
        <f t="shared" si="160"/>
        <v>39</v>
      </c>
      <c r="G3403" s="2">
        <f t="shared" si="160"/>
        <v>0</v>
      </c>
      <c r="H3403" s="2">
        <f t="shared" si="161"/>
        <v>0</v>
      </c>
    </row>
    <row r="3404" spans="2:9" x14ac:dyDescent="0.2">
      <c r="B3404" s="3"/>
      <c r="C3404" s="3" t="s">
        <v>12</v>
      </c>
      <c r="D3404" s="2">
        <v>16856</v>
      </c>
      <c r="E3404" s="2">
        <v>1157</v>
      </c>
      <c r="F3404" s="2">
        <f t="shared" si="160"/>
        <v>41</v>
      </c>
      <c r="G3404" s="2">
        <f t="shared" si="160"/>
        <v>5</v>
      </c>
      <c r="H3404" s="2">
        <f t="shared" si="161"/>
        <v>0</v>
      </c>
    </row>
    <row r="3405" spans="2:9" x14ac:dyDescent="0.2">
      <c r="B3405" s="3"/>
      <c r="C3405" s="3" t="s">
        <v>33</v>
      </c>
      <c r="D3405" s="2">
        <v>9849</v>
      </c>
      <c r="E3405" s="2">
        <v>974</v>
      </c>
      <c r="F3405" s="2">
        <f t="shared" ref="F3405:G3468" si="162">SUM(D3405-D3375)</f>
        <v>28</v>
      </c>
      <c r="G3405" s="2">
        <f t="shared" si="162"/>
        <v>2</v>
      </c>
      <c r="H3405" s="2">
        <f t="shared" si="161"/>
        <v>0</v>
      </c>
    </row>
    <row r="3406" spans="2:9" x14ac:dyDescent="0.2">
      <c r="B3406" s="3"/>
      <c r="C3406" s="3" t="s">
        <v>34</v>
      </c>
      <c r="D3406" s="2">
        <v>12972</v>
      </c>
      <c r="E3406" s="2">
        <v>974</v>
      </c>
      <c r="F3406" s="2">
        <f t="shared" si="162"/>
        <v>39</v>
      </c>
      <c r="G3406" s="2">
        <f t="shared" si="162"/>
        <v>3</v>
      </c>
      <c r="H3406" s="2">
        <f t="shared" si="161"/>
        <v>0</v>
      </c>
    </row>
    <row r="3407" spans="2:9" x14ac:dyDescent="0.2">
      <c r="B3407" s="3" t="s">
        <v>23</v>
      </c>
      <c r="C3407" s="3" t="s">
        <v>24</v>
      </c>
      <c r="D3407" s="2">
        <v>24261</v>
      </c>
      <c r="E3407" s="2">
        <v>2666</v>
      </c>
      <c r="F3407" s="2">
        <f t="shared" si="162"/>
        <v>118</v>
      </c>
      <c r="G3407" s="2">
        <f t="shared" si="162"/>
        <v>4</v>
      </c>
      <c r="H3407" s="2">
        <f t="shared" si="161"/>
        <v>27111</v>
      </c>
      <c r="I3407" s="2">
        <v>1586724</v>
      </c>
    </row>
    <row r="3408" spans="2:9" x14ac:dyDescent="0.2">
      <c r="B3408" s="3"/>
      <c r="C3408" s="3" t="s">
        <v>25</v>
      </c>
      <c r="D3408" s="2">
        <v>10476</v>
      </c>
      <c r="E3408" s="2">
        <v>1081</v>
      </c>
      <c r="F3408" s="2">
        <f t="shared" si="162"/>
        <v>91</v>
      </c>
      <c r="G3408" s="2">
        <f t="shared" si="162"/>
        <v>1</v>
      </c>
      <c r="H3408" s="2">
        <f t="shared" si="161"/>
        <v>0</v>
      </c>
    </row>
    <row r="3409" spans="1:9" x14ac:dyDescent="0.2">
      <c r="B3409" s="3"/>
      <c r="C3409" s="3" t="s">
        <v>28</v>
      </c>
      <c r="D3409" s="2">
        <v>8323</v>
      </c>
      <c r="E3409" s="2">
        <v>899</v>
      </c>
      <c r="F3409" s="2">
        <f t="shared" si="162"/>
        <v>60</v>
      </c>
      <c r="G3409" s="2">
        <f t="shared" si="162"/>
        <v>0</v>
      </c>
      <c r="H3409" s="2">
        <f t="shared" si="161"/>
        <v>0</v>
      </c>
    </row>
    <row r="3410" spans="1:9" x14ac:dyDescent="0.2">
      <c r="B3410" s="3"/>
      <c r="C3410" s="3" t="s">
        <v>38</v>
      </c>
      <c r="D3410" s="2">
        <v>2557</v>
      </c>
      <c r="E3410" s="2">
        <v>269</v>
      </c>
      <c r="F3410" s="2">
        <f t="shared" si="162"/>
        <v>33</v>
      </c>
      <c r="G3410" s="2">
        <f t="shared" si="162"/>
        <v>1</v>
      </c>
      <c r="H3410" s="2">
        <f t="shared" si="161"/>
        <v>0</v>
      </c>
    </row>
    <row r="3411" spans="1:9" x14ac:dyDescent="0.2">
      <c r="B3411" s="3"/>
      <c r="C3411" s="3" t="s">
        <v>39</v>
      </c>
      <c r="D3411" s="2">
        <v>1907</v>
      </c>
      <c r="E3411" s="2">
        <v>110</v>
      </c>
      <c r="F3411" s="2">
        <f t="shared" si="162"/>
        <v>17</v>
      </c>
      <c r="G3411" s="2">
        <f t="shared" si="162"/>
        <v>0</v>
      </c>
      <c r="H3411" s="2">
        <f t="shared" si="161"/>
        <v>0</v>
      </c>
    </row>
    <row r="3412" spans="1:9" x14ac:dyDescent="0.2">
      <c r="B3412" s="3" t="s">
        <v>16</v>
      </c>
      <c r="C3412" s="3" t="s">
        <v>17</v>
      </c>
      <c r="D3412" s="2">
        <v>24403</v>
      </c>
      <c r="E3412" s="2">
        <v>1675</v>
      </c>
      <c r="F3412" s="2">
        <f t="shared" si="162"/>
        <v>311</v>
      </c>
      <c r="G3412" s="2">
        <f t="shared" si="162"/>
        <v>2</v>
      </c>
      <c r="H3412" s="2">
        <f t="shared" si="161"/>
        <v>14140</v>
      </c>
      <c r="I3412" s="2">
        <f>SUM(104358+981259)</f>
        <v>1085617</v>
      </c>
    </row>
    <row r="3413" spans="1:9" x14ac:dyDescent="0.2">
      <c r="B3413" s="3"/>
      <c r="C3413" s="3" t="s">
        <v>18</v>
      </c>
      <c r="D3413" s="2">
        <v>9311</v>
      </c>
      <c r="E3413" s="2">
        <v>842</v>
      </c>
      <c r="F3413" s="2">
        <f t="shared" si="162"/>
        <v>29</v>
      </c>
      <c r="G3413" s="2">
        <f t="shared" si="162"/>
        <v>3</v>
      </c>
      <c r="H3413" s="2">
        <f t="shared" si="161"/>
        <v>0</v>
      </c>
    </row>
    <row r="3414" spans="1:9" x14ac:dyDescent="0.2">
      <c r="B3414" s="3"/>
      <c r="C3414" s="3" t="s">
        <v>19</v>
      </c>
      <c r="D3414" s="2">
        <v>8049</v>
      </c>
      <c r="E3414" s="2">
        <v>720</v>
      </c>
      <c r="F3414" s="2">
        <f t="shared" si="162"/>
        <v>46</v>
      </c>
      <c r="G3414" s="2">
        <f t="shared" si="162"/>
        <v>0</v>
      </c>
      <c r="H3414" s="2">
        <f t="shared" si="161"/>
        <v>0</v>
      </c>
    </row>
    <row r="3415" spans="1:9" x14ac:dyDescent="0.2">
      <c r="B3415" s="3"/>
      <c r="C3415" s="3" t="s">
        <v>40</v>
      </c>
      <c r="D3415" s="2">
        <v>4609</v>
      </c>
      <c r="E3415" s="2">
        <v>334</v>
      </c>
      <c r="F3415" s="2">
        <f t="shared" si="162"/>
        <v>9</v>
      </c>
      <c r="G3415" s="2">
        <f t="shared" si="162"/>
        <v>0</v>
      </c>
      <c r="H3415" s="2">
        <f t="shared" si="161"/>
        <v>0</v>
      </c>
    </row>
    <row r="3416" spans="1:9" x14ac:dyDescent="0.2">
      <c r="B3416" s="3"/>
      <c r="C3416" s="3" t="s">
        <v>41</v>
      </c>
      <c r="D3416" s="2">
        <v>4919</v>
      </c>
      <c r="E3416" s="2">
        <v>362</v>
      </c>
      <c r="F3416" s="2">
        <f t="shared" si="162"/>
        <v>30</v>
      </c>
      <c r="G3416" s="2">
        <f t="shared" si="162"/>
        <v>0</v>
      </c>
      <c r="H3416" s="2">
        <f t="shared" si="161"/>
        <v>0</v>
      </c>
    </row>
    <row r="3417" spans="1:9" x14ac:dyDescent="0.2">
      <c r="B3417" s="3" t="s">
        <v>20</v>
      </c>
      <c r="C3417" s="3" t="s">
        <v>22</v>
      </c>
      <c r="D3417" s="2">
        <v>167198</v>
      </c>
      <c r="E3417" s="2">
        <v>4262</v>
      </c>
      <c r="F3417" s="2">
        <f t="shared" si="162"/>
        <v>1956</v>
      </c>
      <c r="G3417" s="2">
        <f t="shared" si="162"/>
        <v>49</v>
      </c>
      <c r="H3417" s="2">
        <f t="shared" si="161"/>
        <v>137572</v>
      </c>
      <c r="I3417" s="2">
        <v>6915876</v>
      </c>
    </row>
    <row r="3418" spans="1:9" x14ac:dyDescent="0.2">
      <c r="B3418" s="3"/>
      <c r="C3418" s="3" t="s">
        <v>26</v>
      </c>
      <c r="D3418" s="2">
        <v>25615</v>
      </c>
      <c r="E3418" s="2">
        <v>512</v>
      </c>
      <c r="F3418" s="2">
        <f t="shared" si="162"/>
        <v>506</v>
      </c>
      <c r="G3418" s="2">
        <f t="shared" si="162"/>
        <v>7</v>
      </c>
      <c r="H3418" s="2">
        <f t="shared" si="161"/>
        <v>0</v>
      </c>
    </row>
    <row r="3419" spans="1:9" x14ac:dyDescent="0.2">
      <c r="B3419" s="3"/>
      <c r="C3419" s="3" t="s">
        <v>27</v>
      </c>
      <c r="D3419" s="2">
        <v>33833</v>
      </c>
      <c r="E3419" s="2">
        <v>637</v>
      </c>
      <c r="F3419" s="2">
        <f t="shared" si="162"/>
        <v>740</v>
      </c>
      <c r="G3419" s="2">
        <f t="shared" si="162"/>
        <v>20</v>
      </c>
      <c r="H3419" s="2">
        <f t="shared" si="161"/>
        <v>0</v>
      </c>
    </row>
    <row r="3420" spans="1:9" x14ac:dyDescent="0.2">
      <c r="C3420" s="3" t="s">
        <v>42</v>
      </c>
      <c r="D3420" s="2">
        <v>8458</v>
      </c>
      <c r="E3420" s="2">
        <v>181</v>
      </c>
      <c r="F3420" s="2">
        <f t="shared" si="162"/>
        <v>192</v>
      </c>
      <c r="G3420" s="2">
        <f t="shared" si="162"/>
        <v>1</v>
      </c>
      <c r="H3420" s="2">
        <f t="shared" si="161"/>
        <v>0</v>
      </c>
    </row>
    <row r="3421" spans="1:9" x14ac:dyDescent="0.2">
      <c r="C3421" s="3" t="s">
        <v>43</v>
      </c>
      <c r="D3421" s="2">
        <v>32863</v>
      </c>
      <c r="E3421" s="2">
        <v>543</v>
      </c>
      <c r="F3421" s="2">
        <f t="shared" si="162"/>
        <v>816</v>
      </c>
      <c r="G3421" s="2">
        <f t="shared" si="162"/>
        <v>22</v>
      </c>
      <c r="H3421" s="2">
        <f t="shared" si="161"/>
        <v>0</v>
      </c>
    </row>
    <row r="3422" spans="1:9" x14ac:dyDescent="0.2">
      <c r="A3422" s="1">
        <v>44036</v>
      </c>
      <c r="B3422" s="3" t="s">
        <v>5</v>
      </c>
      <c r="C3422" s="3" t="s">
        <v>6</v>
      </c>
      <c r="D3422" s="2">
        <v>67458</v>
      </c>
      <c r="E3422" s="2">
        <v>4053</v>
      </c>
      <c r="F3422" s="2">
        <f t="shared" si="162"/>
        <v>84</v>
      </c>
      <c r="G3422" s="2">
        <f t="shared" si="162"/>
        <v>2</v>
      </c>
      <c r="H3422" s="2">
        <f t="shared" si="161"/>
        <v>76507</v>
      </c>
      <c r="I3422" s="2">
        <v>5444845</v>
      </c>
    </row>
    <row r="3423" spans="1:9" x14ac:dyDescent="0.2">
      <c r="B3423" s="3"/>
      <c r="C3423" s="3" t="s">
        <v>7</v>
      </c>
      <c r="D3423" s="2">
        <v>61824</v>
      </c>
      <c r="E3423" s="2">
        <v>4544</v>
      </c>
      <c r="F3423" s="2">
        <f t="shared" si="162"/>
        <v>72</v>
      </c>
      <c r="G3423" s="2">
        <f t="shared" si="162"/>
        <v>0</v>
      </c>
      <c r="H3423" s="2">
        <f t="shared" si="161"/>
        <v>0</v>
      </c>
    </row>
    <row r="3424" spans="1:9" x14ac:dyDescent="0.2">
      <c r="B3424" s="3"/>
      <c r="C3424" s="3" t="s">
        <v>8</v>
      </c>
      <c r="D3424" s="2">
        <v>42860</v>
      </c>
      <c r="E3424" s="2">
        <v>2705</v>
      </c>
      <c r="F3424" s="2">
        <f t="shared" si="162"/>
        <v>44</v>
      </c>
      <c r="G3424" s="2">
        <f t="shared" si="162"/>
        <v>0</v>
      </c>
      <c r="H3424" s="2">
        <f t="shared" si="161"/>
        <v>0</v>
      </c>
    </row>
    <row r="3425" spans="2:9" x14ac:dyDescent="0.2">
      <c r="B3425" s="3"/>
      <c r="C3425" s="3" t="s">
        <v>35</v>
      </c>
      <c r="D3425" s="2">
        <v>49200</v>
      </c>
      <c r="E3425" s="2">
        <v>3062</v>
      </c>
      <c r="F3425" s="2">
        <f t="shared" si="162"/>
        <v>114</v>
      </c>
      <c r="G3425" s="2">
        <f t="shared" si="162"/>
        <v>1</v>
      </c>
      <c r="H3425" s="2">
        <f t="shared" si="161"/>
        <v>0</v>
      </c>
    </row>
    <row r="3426" spans="2:9" x14ac:dyDescent="0.2">
      <c r="B3426" s="3"/>
      <c r="C3426" s="3" t="s">
        <v>14</v>
      </c>
      <c r="D3426" s="2">
        <v>42773</v>
      </c>
      <c r="E3426" s="2">
        <v>2042</v>
      </c>
      <c r="F3426" s="2">
        <f t="shared" si="162"/>
        <v>58</v>
      </c>
      <c r="G3426" s="2">
        <f t="shared" si="162"/>
        <v>0</v>
      </c>
      <c r="H3426" s="2">
        <f t="shared" si="161"/>
        <v>0</v>
      </c>
    </row>
    <row r="3427" spans="2:9" x14ac:dyDescent="0.2">
      <c r="B3427" s="3" t="s">
        <v>9</v>
      </c>
      <c r="C3427" s="3" t="s">
        <v>10</v>
      </c>
      <c r="D3427" s="2">
        <v>20162</v>
      </c>
      <c r="E3427" s="2">
        <v>1778</v>
      </c>
      <c r="F3427" s="2">
        <f t="shared" si="162"/>
        <v>29</v>
      </c>
      <c r="G3427" s="2">
        <f t="shared" si="162"/>
        <v>7</v>
      </c>
      <c r="H3427" s="2">
        <f t="shared" si="161"/>
        <v>28006</v>
      </c>
      <c r="I3427" s="2">
        <v>1887644</v>
      </c>
    </row>
    <row r="3428" spans="2:9" x14ac:dyDescent="0.2">
      <c r="B3428" s="3"/>
      <c r="C3428" s="3" t="s">
        <v>11</v>
      </c>
      <c r="D3428" s="2">
        <v>19313</v>
      </c>
      <c r="E3428" s="2">
        <v>1320</v>
      </c>
      <c r="F3428" s="2">
        <f t="shared" si="162"/>
        <v>24</v>
      </c>
      <c r="G3428" s="2">
        <f t="shared" si="162"/>
        <v>1</v>
      </c>
      <c r="H3428" s="2">
        <f t="shared" si="161"/>
        <v>0</v>
      </c>
    </row>
    <row r="3429" spans="2:9" x14ac:dyDescent="0.2">
      <c r="B3429" s="3"/>
      <c r="C3429" s="3" t="s">
        <v>12</v>
      </c>
      <c r="D3429" s="2">
        <v>19228</v>
      </c>
      <c r="E3429" s="2">
        <v>1851</v>
      </c>
      <c r="F3429" s="2">
        <f t="shared" si="162"/>
        <v>30</v>
      </c>
      <c r="G3429" s="2">
        <f t="shared" si="162"/>
        <v>4</v>
      </c>
      <c r="H3429" s="2">
        <f t="shared" si="161"/>
        <v>0</v>
      </c>
    </row>
    <row r="3430" spans="2:9" x14ac:dyDescent="0.2">
      <c r="B3430" s="3"/>
      <c r="C3430" s="3" t="s">
        <v>36</v>
      </c>
      <c r="D3430" s="2">
        <v>16321</v>
      </c>
      <c r="E3430" s="2">
        <v>1170</v>
      </c>
      <c r="F3430" s="2">
        <f t="shared" si="162"/>
        <v>24</v>
      </c>
      <c r="G3430" s="2">
        <f t="shared" si="162"/>
        <v>2</v>
      </c>
      <c r="H3430" s="2">
        <f t="shared" si="161"/>
        <v>0</v>
      </c>
    </row>
    <row r="3431" spans="2:9" x14ac:dyDescent="0.2">
      <c r="B3431" s="3"/>
      <c r="C3431" s="3" t="s">
        <v>37</v>
      </c>
      <c r="D3431" s="2">
        <v>17237</v>
      </c>
      <c r="E3431" s="2">
        <v>1085</v>
      </c>
      <c r="F3431" s="2">
        <f t="shared" si="162"/>
        <v>23</v>
      </c>
      <c r="G3431" s="2">
        <f t="shared" si="162"/>
        <v>3</v>
      </c>
      <c r="H3431" s="2">
        <f t="shared" si="161"/>
        <v>0</v>
      </c>
    </row>
    <row r="3432" spans="2:9" x14ac:dyDescent="0.2">
      <c r="B3432" s="3" t="s">
        <v>13</v>
      </c>
      <c r="C3432" s="3" t="s">
        <v>14</v>
      </c>
      <c r="D3432" s="2">
        <v>20793</v>
      </c>
      <c r="E3432" s="2">
        <v>1044</v>
      </c>
      <c r="F3432" s="2">
        <f t="shared" si="162"/>
        <v>61</v>
      </c>
      <c r="G3432" s="2">
        <f t="shared" si="162"/>
        <v>2</v>
      </c>
      <c r="H3432" s="2">
        <f t="shared" si="161"/>
        <v>13104</v>
      </c>
      <c r="I3432" s="2">
        <v>1092392</v>
      </c>
    </row>
    <row r="3433" spans="2:9" x14ac:dyDescent="0.2">
      <c r="B3433" s="3"/>
      <c r="C3433" s="3" t="s">
        <v>15</v>
      </c>
      <c r="D3433" s="2">
        <v>25190</v>
      </c>
      <c r="E3433" s="2">
        <v>1954</v>
      </c>
      <c r="F3433" s="2">
        <f t="shared" si="162"/>
        <v>67</v>
      </c>
      <c r="G3433" s="2">
        <f t="shared" si="162"/>
        <v>3</v>
      </c>
      <c r="H3433" s="2">
        <f t="shared" si="161"/>
        <v>0</v>
      </c>
    </row>
    <row r="3434" spans="2:9" x14ac:dyDescent="0.2">
      <c r="B3434" s="3"/>
      <c r="C3434" s="3" t="s">
        <v>12</v>
      </c>
      <c r="D3434" s="2">
        <v>16883</v>
      </c>
      <c r="E3434" s="2">
        <v>1159</v>
      </c>
      <c r="F3434" s="2">
        <f t="shared" si="162"/>
        <v>27</v>
      </c>
      <c r="G3434" s="2">
        <f t="shared" si="162"/>
        <v>2</v>
      </c>
      <c r="H3434" s="2">
        <f t="shared" si="161"/>
        <v>0</v>
      </c>
    </row>
    <row r="3435" spans="2:9" x14ac:dyDescent="0.2">
      <c r="B3435" s="3"/>
      <c r="C3435" s="3" t="s">
        <v>33</v>
      </c>
      <c r="D3435" s="2">
        <v>9895</v>
      </c>
      <c r="E3435" s="2">
        <v>975</v>
      </c>
      <c r="F3435" s="2">
        <f t="shared" si="162"/>
        <v>46</v>
      </c>
      <c r="G3435" s="2">
        <f t="shared" si="162"/>
        <v>1</v>
      </c>
      <c r="H3435" s="2">
        <f t="shared" si="161"/>
        <v>0</v>
      </c>
    </row>
    <row r="3436" spans="2:9" x14ac:dyDescent="0.2">
      <c r="B3436" s="3"/>
      <c r="C3436" s="3" t="s">
        <v>34</v>
      </c>
      <c r="D3436" s="2">
        <v>13019</v>
      </c>
      <c r="E3436" s="2">
        <v>977</v>
      </c>
      <c r="F3436" s="2">
        <f t="shared" si="162"/>
        <v>47</v>
      </c>
      <c r="G3436" s="2">
        <f t="shared" si="162"/>
        <v>3</v>
      </c>
      <c r="H3436" s="2">
        <f t="shared" si="161"/>
        <v>0</v>
      </c>
    </row>
    <row r="3437" spans="2:9" x14ac:dyDescent="0.2">
      <c r="B3437" s="3" t="s">
        <v>23</v>
      </c>
      <c r="C3437" s="3" t="s">
        <v>24</v>
      </c>
      <c r="D3437" s="2">
        <v>24371</v>
      </c>
      <c r="E3437" s="2">
        <v>2666</v>
      </c>
      <c r="F3437" s="2">
        <f t="shared" si="162"/>
        <v>110</v>
      </c>
      <c r="G3437" s="2">
        <f t="shared" si="162"/>
        <v>0</v>
      </c>
      <c r="H3437" s="2">
        <f t="shared" si="161"/>
        <v>27922</v>
      </c>
      <c r="I3437" s="2">
        <v>1614646</v>
      </c>
    </row>
    <row r="3438" spans="2:9" x14ac:dyDescent="0.2">
      <c r="B3438" s="3"/>
      <c r="C3438" s="3" t="s">
        <v>25</v>
      </c>
      <c r="D3438" s="2">
        <v>10542</v>
      </c>
      <c r="E3438" s="2">
        <v>1083</v>
      </c>
      <c r="F3438" s="2">
        <f t="shared" si="162"/>
        <v>66</v>
      </c>
      <c r="G3438" s="2">
        <f t="shared" si="162"/>
        <v>2</v>
      </c>
      <c r="H3438" s="2">
        <f t="shared" si="161"/>
        <v>0</v>
      </c>
    </row>
    <row r="3439" spans="2:9" x14ac:dyDescent="0.2">
      <c r="B3439" s="3"/>
      <c r="C3439" s="3" t="s">
        <v>28</v>
      </c>
      <c r="D3439" s="2">
        <v>8425</v>
      </c>
      <c r="E3439" s="2">
        <v>899</v>
      </c>
      <c r="F3439" s="2">
        <f t="shared" si="162"/>
        <v>102</v>
      </c>
      <c r="G3439" s="2">
        <f t="shared" si="162"/>
        <v>0</v>
      </c>
      <c r="H3439" s="2">
        <f t="shared" si="161"/>
        <v>0</v>
      </c>
    </row>
    <row r="3440" spans="2:9" x14ac:dyDescent="0.2">
      <c r="B3440" s="3"/>
      <c r="C3440" s="3" t="s">
        <v>38</v>
      </c>
      <c r="D3440" s="2">
        <v>2582</v>
      </c>
      <c r="E3440" s="2">
        <v>269</v>
      </c>
      <c r="F3440" s="2">
        <f t="shared" si="162"/>
        <v>25</v>
      </c>
      <c r="G3440" s="2">
        <f t="shared" si="162"/>
        <v>0</v>
      </c>
      <c r="H3440" s="2">
        <f t="shared" si="161"/>
        <v>0</v>
      </c>
    </row>
    <row r="3441" spans="1:9" x14ac:dyDescent="0.2">
      <c r="B3441" s="3"/>
      <c r="C3441" s="3" t="s">
        <v>39</v>
      </c>
      <c r="D3441" s="2">
        <v>1915</v>
      </c>
      <c r="E3441" s="2">
        <v>110</v>
      </c>
      <c r="F3441" s="2">
        <f t="shared" si="162"/>
        <v>8</v>
      </c>
      <c r="G3441" s="2">
        <f t="shared" si="162"/>
        <v>0</v>
      </c>
      <c r="H3441" s="2">
        <f t="shared" si="161"/>
        <v>0</v>
      </c>
    </row>
    <row r="3442" spans="1:9" x14ac:dyDescent="0.2">
      <c r="B3442" s="3" t="s">
        <v>16</v>
      </c>
      <c r="C3442" s="3" t="s">
        <v>17</v>
      </c>
      <c r="D3442" s="2">
        <v>24630</v>
      </c>
      <c r="E3442" s="2">
        <v>1676</v>
      </c>
      <c r="F3442" s="2">
        <f t="shared" si="162"/>
        <v>227</v>
      </c>
      <c r="G3442" s="2">
        <f t="shared" si="162"/>
        <v>1</v>
      </c>
      <c r="H3442" s="2">
        <f t="shared" si="161"/>
        <v>19331</v>
      </c>
      <c r="I3442" s="2">
        <f>SUM(105571+999377)</f>
        <v>1104948</v>
      </c>
    </row>
    <row r="3443" spans="1:9" x14ac:dyDescent="0.2">
      <c r="B3443" s="3"/>
      <c r="C3443" s="3" t="s">
        <v>18</v>
      </c>
      <c r="D3443" s="2">
        <v>9385</v>
      </c>
      <c r="E3443" s="2">
        <v>844</v>
      </c>
      <c r="F3443" s="2">
        <f t="shared" si="162"/>
        <v>74</v>
      </c>
      <c r="G3443" s="2">
        <f t="shared" si="162"/>
        <v>2</v>
      </c>
      <c r="H3443" s="2">
        <f t="shared" si="161"/>
        <v>0</v>
      </c>
    </row>
    <row r="3444" spans="1:9" x14ac:dyDescent="0.2">
      <c r="B3444" s="3"/>
      <c r="C3444" s="3" t="s">
        <v>19</v>
      </c>
      <c r="D3444" s="2">
        <v>8140</v>
      </c>
      <c r="E3444" s="2">
        <v>720</v>
      </c>
      <c r="F3444" s="2">
        <f t="shared" si="162"/>
        <v>91</v>
      </c>
      <c r="G3444" s="2">
        <f t="shared" si="162"/>
        <v>0</v>
      </c>
      <c r="H3444" s="2">
        <f t="shared" si="161"/>
        <v>0</v>
      </c>
    </row>
    <row r="3445" spans="1:9" x14ac:dyDescent="0.2">
      <c r="B3445" s="3"/>
      <c r="C3445" s="3" t="s">
        <v>40</v>
      </c>
      <c r="D3445" s="2">
        <v>4624</v>
      </c>
      <c r="E3445" s="2">
        <v>334</v>
      </c>
      <c r="F3445" s="2">
        <f t="shared" si="162"/>
        <v>15</v>
      </c>
      <c r="G3445" s="2">
        <f t="shared" si="162"/>
        <v>0</v>
      </c>
      <c r="H3445" s="2">
        <f t="shared" si="161"/>
        <v>0</v>
      </c>
    </row>
    <row r="3446" spans="1:9" x14ac:dyDescent="0.2">
      <c r="B3446" s="3"/>
      <c r="C3446" s="3" t="s">
        <v>41</v>
      </c>
      <c r="D3446" s="2">
        <v>4977</v>
      </c>
      <c r="E3446" s="2">
        <v>362</v>
      </c>
      <c r="F3446" s="2">
        <f t="shared" si="162"/>
        <v>58</v>
      </c>
      <c r="G3446" s="2">
        <f t="shared" si="162"/>
        <v>0</v>
      </c>
      <c r="H3446" s="2">
        <f t="shared" si="161"/>
        <v>0</v>
      </c>
    </row>
    <row r="3447" spans="1:9" x14ac:dyDescent="0.2">
      <c r="B3447" s="3" t="s">
        <v>20</v>
      </c>
      <c r="C3447" s="3" t="s">
        <v>22</v>
      </c>
      <c r="D3447" s="2">
        <v>169078</v>
      </c>
      <c r="E3447" s="2">
        <v>4300</v>
      </c>
      <c r="F3447" s="2">
        <f t="shared" si="162"/>
        <v>1880</v>
      </c>
      <c r="G3447" s="2">
        <f t="shared" si="162"/>
        <v>38</v>
      </c>
      <c r="H3447" s="2">
        <f t="shared" si="161"/>
        <v>131479</v>
      </c>
      <c r="I3447" s="2">
        <v>7047355</v>
      </c>
    </row>
    <row r="3448" spans="1:9" x14ac:dyDescent="0.2">
      <c r="B3448" s="3"/>
      <c r="C3448" s="3" t="s">
        <v>26</v>
      </c>
      <c r="D3448" s="2">
        <v>26100</v>
      </c>
      <c r="E3448" s="2">
        <v>524</v>
      </c>
      <c r="F3448" s="2">
        <f t="shared" si="162"/>
        <v>485</v>
      </c>
      <c r="G3448" s="2">
        <f t="shared" si="162"/>
        <v>12</v>
      </c>
      <c r="H3448" s="2">
        <f t="shared" si="161"/>
        <v>0</v>
      </c>
    </row>
    <row r="3449" spans="1:9" x14ac:dyDescent="0.2">
      <c r="B3449" s="3"/>
      <c r="C3449" s="3" t="s">
        <v>27</v>
      </c>
      <c r="D3449" s="2">
        <v>34513</v>
      </c>
      <c r="E3449" s="2">
        <v>637</v>
      </c>
      <c r="F3449" s="2">
        <f t="shared" si="162"/>
        <v>680</v>
      </c>
      <c r="G3449" s="2">
        <f t="shared" si="162"/>
        <v>0</v>
      </c>
      <c r="H3449" s="2">
        <f t="shared" si="161"/>
        <v>0</v>
      </c>
    </row>
    <row r="3450" spans="1:9" x14ac:dyDescent="0.2">
      <c r="C3450" s="3" t="s">
        <v>42</v>
      </c>
      <c r="D3450" s="2">
        <v>8658</v>
      </c>
      <c r="E3450" s="2">
        <v>183</v>
      </c>
      <c r="F3450" s="2">
        <f t="shared" si="162"/>
        <v>200</v>
      </c>
      <c r="G3450" s="2">
        <f t="shared" si="162"/>
        <v>2</v>
      </c>
      <c r="H3450" s="2">
        <f t="shared" si="161"/>
        <v>0</v>
      </c>
    </row>
    <row r="3451" spans="1:9" x14ac:dyDescent="0.2">
      <c r="C3451" s="3" t="s">
        <v>43</v>
      </c>
      <c r="D3451" s="2">
        <v>33530</v>
      </c>
      <c r="E3451" s="2">
        <v>556</v>
      </c>
      <c r="F3451" s="2">
        <f t="shared" si="162"/>
        <v>667</v>
      </c>
      <c r="G3451" s="2">
        <f t="shared" si="162"/>
        <v>13</v>
      </c>
      <c r="H3451" s="2">
        <f t="shared" si="161"/>
        <v>0</v>
      </c>
    </row>
    <row r="3452" spans="1:9" x14ac:dyDescent="0.2">
      <c r="A3452" s="1">
        <v>44037</v>
      </c>
      <c r="B3452" s="3" t="s">
        <v>5</v>
      </c>
      <c r="C3452" s="3" t="s">
        <v>6</v>
      </c>
      <c r="D3452" s="2">
        <v>67532</v>
      </c>
      <c r="E3452" s="2">
        <v>4055</v>
      </c>
      <c r="F3452" s="2">
        <f t="shared" si="162"/>
        <v>74</v>
      </c>
      <c r="G3452" s="2">
        <f t="shared" si="162"/>
        <v>2</v>
      </c>
      <c r="H3452" s="2">
        <f t="shared" si="161"/>
        <v>71466</v>
      </c>
      <c r="I3452" s="2">
        <v>5516311</v>
      </c>
    </row>
    <row r="3453" spans="1:9" x14ac:dyDescent="0.2">
      <c r="B3453" s="3"/>
      <c r="C3453" s="3" t="s">
        <v>7</v>
      </c>
      <c r="D3453" s="2">
        <v>61926</v>
      </c>
      <c r="E3453" s="2">
        <v>4546</v>
      </c>
      <c r="F3453" s="2">
        <f t="shared" si="162"/>
        <v>102</v>
      </c>
      <c r="G3453" s="2">
        <f t="shared" si="162"/>
        <v>2</v>
      </c>
      <c r="H3453" s="2">
        <f t="shared" si="161"/>
        <v>0</v>
      </c>
    </row>
    <row r="3454" spans="1:9" x14ac:dyDescent="0.2">
      <c r="B3454" s="3"/>
      <c r="C3454" s="3" t="s">
        <v>8</v>
      </c>
      <c r="D3454" s="2">
        <v>42915</v>
      </c>
      <c r="E3454" s="2">
        <v>2705</v>
      </c>
      <c r="F3454" s="2">
        <f t="shared" si="162"/>
        <v>55</v>
      </c>
      <c r="G3454" s="2">
        <f t="shared" si="162"/>
        <v>0</v>
      </c>
      <c r="H3454" s="2">
        <f t="shared" ref="H3454:H3481" si="163">SUM(I3454-I3424)</f>
        <v>0</v>
      </c>
    </row>
    <row r="3455" spans="1:9" x14ac:dyDescent="0.2">
      <c r="B3455" s="3"/>
      <c r="C3455" s="3" t="s">
        <v>35</v>
      </c>
      <c r="D3455" s="2">
        <v>49280</v>
      </c>
      <c r="E3455" s="2">
        <v>3063</v>
      </c>
      <c r="F3455" s="2">
        <f t="shared" si="162"/>
        <v>80</v>
      </c>
      <c r="G3455" s="2">
        <f t="shared" si="162"/>
        <v>1</v>
      </c>
      <c r="H3455" s="2">
        <f t="shared" si="163"/>
        <v>0</v>
      </c>
    </row>
    <row r="3456" spans="1:9" x14ac:dyDescent="0.2">
      <c r="B3456" s="3"/>
      <c r="C3456" s="3" t="s">
        <v>14</v>
      </c>
      <c r="D3456" s="2">
        <v>42822</v>
      </c>
      <c r="E3456" s="2">
        <v>2043</v>
      </c>
      <c r="F3456" s="2">
        <f t="shared" si="162"/>
        <v>49</v>
      </c>
      <c r="G3456" s="2">
        <f t="shared" si="162"/>
        <v>1</v>
      </c>
      <c r="H3456" s="2">
        <f t="shared" si="163"/>
        <v>0</v>
      </c>
    </row>
    <row r="3457" spans="2:9" x14ac:dyDescent="0.2">
      <c r="B3457" s="3" t="s">
        <v>9</v>
      </c>
      <c r="C3457" s="3" t="s">
        <v>10</v>
      </c>
      <c r="D3457" s="2">
        <v>20192</v>
      </c>
      <c r="E3457" s="2">
        <v>1781</v>
      </c>
      <c r="F3457" s="2">
        <f t="shared" si="162"/>
        <v>30</v>
      </c>
      <c r="G3457" s="2">
        <f t="shared" si="162"/>
        <v>3</v>
      </c>
      <c r="H3457" s="2">
        <f t="shared" si="163"/>
        <v>-1887644</v>
      </c>
    </row>
    <row r="3458" spans="2:9" x14ac:dyDescent="0.2">
      <c r="B3458" s="3"/>
      <c r="C3458" s="3" t="s">
        <v>11</v>
      </c>
      <c r="D3458" s="2">
        <v>19329</v>
      </c>
      <c r="E3458" s="2">
        <v>1323</v>
      </c>
      <c r="F3458" s="2">
        <f t="shared" si="162"/>
        <v>16</v>
      </c>
      <c r="G3458" s="2">
        <f t="shared" si="162"/>
        <v>3</v>
      </c>
      <c r="H3458" s="2">
        <f t="shared" si="163"/>
        <v>0</v>
      </c>
    </row>
    <row r="3459" spans="2:9" x14ac:dyDescent="0.2">
      <c r="B3459" s="3"/>
      <c r="C3459" s="3" t="s">
        <v>12</v>
      </c>
      <c r="D3459" s="2">
        <v>19263</v>
      </c>
      <c r="E3459" s="2">
        <v>1854</v>
      </c>
      <c r="F3459" s="2">
        <f t="shared" si="162"/>
        <v>35</v>
      </c>
      <c r="G3459" s="2">
        <f t="shared" si="162"/>
        <v>3</v>
      </c>
      <c r="H3459" s="2">
        <f t="shared" si="163"/>
        <v>0</v>
      </c>
    </row>
    <row r="3460" spans="2:9" x14ac:dyDescent="0.2">
      <c r="B3460" s="3"/>
      <c r="C3460" s="3" t="s">
        <v>36</v>
      </c>
      <c r="D3460" s="2">
        <v>16335</v>
      </c>
      <c r="E3460" s="2">
        <v>1170</v>
      </c>
      <c r="F3460" s="2">
        <f t="shared" si="162"/>
        <v>14</v>
      </c>
      <c r="G3460" s="2">
        <f t="shared" si="162"/>
        <v>0</v>
      </c>
      <c r="H3460" s="2">
        <f t="shared" si="163"/>
        <v>0</v>
      </c>
    </row>
    <row r="3461" spans="2:9" x14ac:dyDescent="0.2">
      <c r="B3461" s="3"/>
      <c r="C3461" s="3" t="s">
        <v>37</v>
      </c>
      <c r="D3461" s="2">
        <v>17274</v>
      </c>
      <c r="E3461" s="2">
        <v>1085</v>
      </c>
      <c r="F3461" s="2">
        <f t="shared" si="162"/>
        <v>37</v>
      </c>
      <c r="G3461" s="2">
        <f t="shared" si="162"/>
        <v>0</v>
      </c>
      <c r="H3461" s="2">
        <f t="shared" si="163"/>
        <v>0</v>
      </c>
    </row>
    <row r="3462" spans="2:9" x14ac:dyDescent="0.2">
      <c r="B3462" s="3" t="s">
        <v>13</v>
      </c>
      <c r="C3462" s="3" t="s">
        <v>14</v>
      </c>
      <c r="D3462" s="2">
        <v>20827</v>
      </c>
      <c r="E3462" s="2">
        <v>1046</v>
      </c>
      <c r="F3462" s="2">
        <f t="shared" si="162"/>
        <v>34</v>
      </c>
      <c r="G3462" s="2">
        <f t="shared" si="162"/>
        <v>2</v>
      </c>
      <c r="H3462" s="2">
        <f t="shared" si="163"/>
        <v>11330</v>
      </c>
      <c r="I3462" s="2">
        <v>1103722</v>
      </c>
    </row>
    <row r="3463" spans="2:9" x14ac:dyDescent="0.2">
      <c r="B3463" s="3"/>
      <c r="C3463" s="3" t="s">
        <v>15</v>
      </c>
      <c r="D3463" s="2">
        <v>25250</v>
      </c>
      <c r="E3463" s="2">
        <v>1955</v>
      </c>
      <c r="F3463" s="2">
        <f t="shared" si="162"/>
        <v>60</v>
      </c>
      <c r="G3463" s="2">
        <f t="shared" si="162"/>
        <v>1</v>
      </c>
      <c r="H3463" s="2">
        <f t="shared" si="163"/>
        <v>0</v>
      </c>
    </row>
    <row r="3464" spans="2:9" x14ac:dyDescent="0.2">
      <c r="B3464" s="3"/>
      <c r="C3464" s="3" t="s">
        <v>12</v>
      </c>
      <c r="D3464" s="2">
        <v>16915</v>
      </c>
      <c r="E3464" s="2">
        <v>1162</v>
      </c>
      <c r="F3464" s="2">
        <f t="shared" si="162"/>
        <v>32</v>
      </c>
      <c r="G3464" s="2">
        <f t="shared" si="162"/>
        <v>3</v>
      </c>
      <c r="H3464" s="2">
        <f t="shared" si="163"/>
        <v>0</v>
      </c>
    </row>
    <row r="3465" spans="2:9" x14ac:dyDescent="0.2">
      <c r="B3465" s="3"/>
      <c r="C3465" s="3" t="s">
        <v>33</v>
      </c>
      <c r="D3465" s="2">
        <v>9934</v>
      </c>
      <c r="E3465" s="2">
        <v>976</v>
      </c>
      <c r="F3465" s="2">
        <f t="shared" si="162"/>
        <v>39</v>
      </c>
      <c r="G3465" s="2">
        <f t="shared" si="162"/>
        <v>1</v>
      </c>
      <c r="H3465" s="2">
        <f t="shared" si="163"/>
        <v>0</v>
      </c>
    </row>
    <row r="3466" spans="2:9" x14ac:dyDescent="0.2">
      <c r="B3466" s="3"/>
      <c r="C3466" s="3" t="s">
        <v>34</v>
      </c>
      <c r="D3466" s="2">
        <v>13059</v>
      </c>
      <c r="E3466" s="2">
        <v>978</v>
      </c>
      <c r="F3466" s="2">
        <f t="shared" si="162"/>
        <v>40</v>
      </c>
      <c r="G3466" s="2">
        <f t="shared" si="162"/>
        <v>1</v>
      </c>
      <c r="H3466" s="2">
        <f t="shared" si="163"/>
        <v>0</v>
      </c>
    </row>
    <row r="3467" spans="2:9" x14ac:dyDescent="0.2">
      <c r="B3467" s="3" t="s">
        <v>23</v>
      </c>
      <c r="C3467" s="3" t="s">
        <v>24</v>
      </c>
      <c r="D3467" s="2">
        <v>24436</v>
      </c>
      <c r="E3467" s="2">
        <v>2657</v>
      </c>
      <c r="F3467" s="2">
        <f t="shared" si="162"/>
        <v>65</v>
      </c>
      <c r="G3467" s="2">
        <f t="shared" si="162"/>
        <v>-9</v>
      </c>
      <c r="H3467" s="2">
        <f t="shared" si="163"/>
        <v>0</v>
      </c>
      <c r="I3467" s="2">
        <v>1614646</v>
      </c>
    </row>
    <row r="3468" spans="2:9" x14ac:dyDescent="0.2">
      <c r="B3468" s="3"/>
      <c r="C3468" s="3" t="s">
        <v>25</v>
      </c>
      <c r="D3468" s="2">
        <v>10582</v>
      </c>
      <c r="E3468" s="2">
        <v>1085</v>
      </c>
      <c r="F3468" s="2">
        <f t="shared" si="162"/>
        <v>40</v>
      </c>
      <c r="G3468" s="2">
        <f t="shared" si="162"/>
        <v>2</v>
      </c>
      <c r="H3468" s="2">
        <f t="shared" si="163"/>
        <v>0</v>
      </c>
    </row>
    <row r="3469" spans="2:9" x14ac:dyDescent="0.2">
      <c r="B3469" s="3"/>
      <c r="C3469" s="3" t="s">
        <v>28</v>
      </c>
      <c r="D3469" s="2">
        <v>8450</v>
      </c>
      <c r="E3469" s="2">
        <v>899</v>
      </c>
      <c r="F3469" s="2">
        <f t="shared" ref="F3469:G3481" si="164">SUM(D3469-D3439)</f>
        <v>25</v>
      </c>
      <c r="G3469" s="2">
        <f t="shared" si="164"/>
        <v>0</v>
      </c>
      <c r="H3469" s="2">
        <f t="shared" si="163"/>
        <v>0</v>
      </c>
    </row>
    <row r="3470" spans="2:9" x14ac:dyDescent="0.2">
      <c r="B3470" s="3"/>
      <c r="C3470" s="3" t="s">
        <v>38</v>
      </c>
      <c r="D3470" s="2">
        <v>2597</v>
      </c>
      <c r="E3470" s="2">
        <v>269</v>
      </c>
      <c r="F3470" s="2">
        <f t="shared" si="164"/>
        <v>15</v>
      </c>
      <c r="G3470" s="2">
        <f t="shared" si="164"/>
        <v>0</v>
      </c>
      <c r="H3470" s="2">
        <f t="shared" si="163"/>
        <v>0</v>
      </c>
    </row>
    <row r="3471" spans="2:9" x14ac:dyDescent="0.2">
      <c r="B3471" s="3"/>
      <c r="C3471" s="3" t="s">
        <v>39</v>
      </c>
      <c r="D3471" s="2">
        <v>1997</v>
      </c>
      <c r="E3471" s="2">
        <v>110</v>
      </c>
      <c r="F3471" s="2">
        <f t="shared" si="164"/>
        <v>82</v>
      </c>
      <c r="G3471" s="2">
        <f t="shared" si="164"/>
        <v>0</v>
      </c>
      <c r="H3471" s="2">
        <f t="shared" si="163"/>
        <v>0</v>
      </c>
    </row>
    <row r="3472" spans="2:9" x14ac:dyDescent="0.2">
      <c r="B3472" s="3" t="s">
        <v>16</v>
      </c>
      <c r="C3472" s="3" t="s">
        <v>17</v>
      </c>
      <c r="D3472" s="2">
        <v>24807</v>
      </c>
      <c r="E3472" s="2">
        <v>1676</v>
      </c>
      <c r="F3472" s="2">
        <f t="shared" si="164"/>
        <v>177</v>
      </c>
      <c r="G3472" s="2">
        <f t="shared" si="164"/>
        <v>0</v>
      </c>
      <c r="H3472" s="2">
        <f t="shared" si="163"/>
        <v>18382</v>
      </c>
      <c r="I3472" s="2">
        <f>SUM(106625+1016705)</f>
        <v>1123330</v>
      </c>
    </row>
    <row r="3473" spans="2:8" x14ac:dyDescent="0.2">
      <c r="B3473" s="3"/>
      <c r="C3473" s="3" t="s">
        <v>18</v>
      </c>
      <c r="D3473" s="2">
        <v>9444</v>
      </c>
      <c r="E3473" s="2">
        <v>844</v>
      </c>
      <c r="F3473" s="2">
        <f t="shared" si="164"/>
        <v>59</v>
      </c>
      <c r="G3473" s="2">
        <f t="shared" si="164"/>
        <v>0</v>
      </c>
      <c r="H3473" s="2">
        <f t="shared" si="163"/>
        <v>0</v>
      </c>
    </row>
    <row r="3474" spans="2:8" x14ac:dyDescent="0.2">
      <c r="B3474" s="3"/>
      <c r="C3474" s="3" t="s">
        <v>19</v>
      </c>
      <c r="D3474" s="2">
        <v>8250</v>
      </c>
      <c r="E3474" s="2">
        <v>720</v>
      </c>
      <c r="F3474" s="2">
        <f t="shared" si="164"/>
        <v>110</v>
      </c>
      <c r="G3474" s="2">
        <f t="shared" si="164"/>
        <v>0</v>
      </c>
      <c r="H3474" s="2">
        <f t="shared" si="163"/>
        <v>0</v>
      </c>
    </row>
    <row r="3475" spans="2:8" x14ac:dyDescent="0.2">
      <c r="B3475" s="3"/>
      <c r="C3475" s="3" t="s">
        <v>40</v>
      </c>
      <c r="D3475" s="2">
        <v>4667</v>
      </c>
      <c r="E3475" s="2">
        <v>334</v>
      </c>
      <c r="F3475" s="2">
        <f t="shared" si="164"/>
        <v>43</v>
      </c>
      <c r="G3475" s="2">
        <f t="shared" si="164"/>
        <v>0</v>
      </c>
      <c r="H3475" s="2">
        <f t="shared" si="163"/>
        <v>0</v>
      </c>
    </row>
    <row r="3476" spans="2:8" x14ac:dyDescent="0.2">
      <c r="B3476" s="3"/>
      <c r="C3476" s="3" t="s">
        <v>41</v>
      </c>
      <c r="D3476" s="2">
        <v>5008</v>
      </c>
      <c r="E3476" s="2">
        <v>362</v>
      </c>
      <c r="F3476" s="2">
        <f t="shared" si="164"/>
        <v>31</v>
      </c>
      <c r="G3476" s="2">
        <f t="shared" si="164"/>
        <v>0</v>
      </c>
      <c r="H3476" s="2">
        <f t="shared" si="163"/>
        <v>0</v>
      </c>
    </row>
    <row r="3477" spans="2:8" x14ac:dyDescent="0.2">
      <c r="B3477" s="3" t="s">
        <v>20</v>
      </c>
      <c r="C3477" s="3" t="s">
        <v>22</v>
      </c>
      <c r="F3477" s="2">
        <f t="shared" si="164"/>
        <v>-169078</v>
      </c>
      <c r="G3477" s="2">
        <f t="shared" si="164"/>
        <v>-4300</v>
      </c>
      <c r="H3477" s="2">
        <f t="shared" si="163"/>
        <v>-7047355</v>
      </c>
    </row>
    <row r="3478" spans="2:8" x14ac:dyDescent="0.2">
      <c r="B3478" s="3"/>
      <c r="C3478" s="3" t="s">
        <v>26</v>
      </c>
      <c r="F3478" s="2">
        <f t="shared" si="164"/>
        <v>-26100</v>
      </c>
      <c r="G3478" s="2">
        <f t="shared" si="164"/>
        <v>-524</v>
      </c>
      <c r="H3478" s="2">
        <f t="shared" si="163"/>
        <v>0</v>
      </c>
    </row>
    <row r="3479" spans="2:8" x14ac:dyDescent="0.2">
      <c r="B3479" s="3"/>
      <c r="C3479" s="3" t="s">
        <v>27</v>
      </c>
      <c r="F3479" s="2">
        <f t="shared" si="164"/>
        <v>-34513</v>
      </c>
      <c r="G3479" s="2">
        <f t="shared" si="164"/>
        <v>-637</v>
      </c>
      <c r="H3479" s="2">
        <f t="shared" si="163"/>
        <v>0</v>
      </c>
    </row>
    <row r="3480" spans="2:8" x14ac:dyDescent="0.2">
      <c r="C3480" s="3" t="s">
        <v>42</v>
      </c>
      <c r="F3480" s="2">
        <f t="shared" si="164"/>
        <v>-8658</v>
      </c>
      <c r="G3480" s="2">
        <f t="shared" si="164"/>
        <v>-183</v>
      </c>
      <c r="H3480" s="2">
        <f t="shared" si="163"/>
        <v>0</v>
      </c>
    </row>
    <row r="3481" spans="2:8" x14ac:dyDescent="0.2">
      <c r="C3481" s="3" t="s">
        <v>43</v>
      </c>
      <c r="F3481" s="2">
        <f t="shared" si="164"/>
        <v>-33530</v>
      </c>
      <c r="G3481" s="2">
        <f t="shared" si="164"/>
        <v>-556</v>
      </c>
      <c r="H3481" s="2">
        <f t="shared" si="1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2020-07-27T04:36:50Z</dcterms:modified>
</cp:coreProperties>
</file>