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725CBA9C-95CF-7543-ACE7-93FB30F2A056}" xr6:coauthVersionLast="45" xr6:coauthVersionMax="45" xr10:uidLastSave="{00000000-0000-0000-0000-000000000000}"/>
  <bookViews>
    <workbookView xWindow="360" yWindow="460" windowWidth="17780" windowHeight="16500" xr2:uid="{BD306709-B200-C145-A803-BCB91D4B43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  <c r="D6" i="1" l="1"/>
</calcChain>
</file>

<file path=xl/sharedStrings.xml><?xml version="1.0" encoding="utf-8"?>
<sst xmlns="http://schemas.openxmlformats.org/spreadsheetml/2006/main" count="67" uniqueCount="40">
  <si>
    <t>population stats</t>
  </si>
  <si>
    <t>NEW YORK</t>
  </si>
  <si>
    <t>QUEENS</t>
  </si>
  <si>
    <t>KINGS</t>
  </si>
  <si>
    <t>NASSAU</t>
  </si>
  <si>
    <t>BRONX</t>
  </si>
  <si>
    <t>SUFFOLK</t>
  </si>
  <si>
    <t>NEW JERSEY</t>
  </si>
  <si>
    <t>BERGEN</t>
  </si>
  <si>
    <t>HUDSON</t>
  </si>
  <si>
    <t>ESSEX</t>
  </si>
  <si>
    <t>UNION</t>
  </si>
  <si>
    <t>PASSAIC</t>
  </si>
  <si>
    <t>MASSACHUSETTS</t>
  </si>
  <si>
    <t>MIDDLESEX</t>
  </si>
  <si>
    <t>NORFOLK</t>
  </si>
  <si>
    <t>WORCESTER</t>
  </si>
  <si>
    <t>MICHIGAN</t>
  </si>
  <si>
    <t>WAYNE</t>
  </si>
  <si>
    <t>OAKLAND</t>
  </si>
  <si>
    <t>MACOMB</t>
  </si>
  <si>
    <t>GENESEE</t>
  </si>
  <si>
    <t>WASHTENAW</t>
  </si>
  <si>
    <t>PENNSYLVANIA</t>
  </si>
  <si>
    <t>PHILADELPHIA</t>
  </si>
  <si>
    <t>MONTGOMERY</t>
  </si>
  <si>
    <t>DELEWARE</t>
  </si>
  <si>
    <t>LEHIGH</t>
  </si>
  <si>
    <t>BERKS</t>
  </si>
  <si>
    <t>CALIFORNIA</t>
  </si>
  <si>
    <t>LOS ANGELES</t>
  </si>
  <si>
    <t>SAN DIEGO</t>
  </si>
  <si>
    <t>RIVERSIDE</t>
  </si>
  <si>
    <t>SANTA CLARA</t>
  </si>
  <si>
    <t>ORANGE</t>
  </si>
  <si>
    <t>population</t>
  </si>
  <si>
    <t># of hospitals</t>
  </si>
  <si>
    <t># of icu beds</t>
  </si>
  <si>
    <t>percent of 65+</t>
  </si>
  <si>
    <t>pop per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</si>
</sst>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03AD-E03E-0A42-8348-AA9BF5C66970}">
  <dimension ref="A1:AP6"/>
  <sheetViews>
    <sheetView tabSelected="1" topLeftCell="AF1" zoomScale="113" workbookViewId="0">
      <selection activeCell="AN12" sqref="AN12"/>
    </sheetView>
  </sheetViews>
  <sheetFormatPr baseColWidth="10" defaultRowHeight="15" x14ac:dyDescent="0.2"/>
  <cols>
    <col min="1" max="16384" width="10.83203125" style="2"/>
  </cols>
  <sheetData>
    <row r="1" spans="1:42" x14ac:dyDescent="0.2">
      <c r="A1" s="2" t="s">
        <v>0</v>
      </c>
      <c r="B1" s="2" t="s">
        <v>1</v>
      </c>
      <c r="C1" s="2" t="s">
        <v>35</v>
      </c>
      <c r="D1" s="2" t="s">
        <v>36</v>
      </c>
      <c r="E1" s="2" t="s">
        <v>38</v>
      </c>
      <c r="F1" s="2" t="s">
        <v>39</v>
      </c>
      <c r="G1" s="2" t="s">
        <v>37</v>
      </c>
      <c r="I1" s="2" t="s">
        <v>7</v>
      </c>
      <c r="J1" s="2" t="s">
        <v>35</v>
      </c>
      <c r="K1" s="2" t="s">
        <v>36</v>
      </c>
      <c r="L1" s="2" t="s">
        <v>38</v>
      </c>
      <c r="M1" s="2" t="s">
        <v>39</v>
      </c>
      <c r="N1" s="2" t="s">
        <v>37</v>
      </c>
      <c r="P1" s="2" t="s">
        <v>13</v>
      </c>
      <c r="Q1" s="2" t="s">
        <v>35</v>
      </c>
      <c r="R1" s="2" t="s">
        <v>36</v>
      </c>
      <c r="S1" s="2" t="s">
        <v>38</v>
      </c>
      <c r="T1" s="2" t="s">
        <v>39</v>
      </c>
      <c r="U1" s="2" t="s">
        <v>37</v>
      </c>
      <c r="W1" s="2" t="s">
        <v>17</v>
      </c>
      <c r="X1" s="2" t="s">
        <v>35</v>
      </c>
      <c r="Y1" s="2" t="s">
        <v>36</v>
      </c>
      <c r="Z1" s="2" t="s">
        <v>38</v>
      </c>
      <c r="AA1" s="2" t="s">
        <v>39</v>
      </c>
      <c r="AB1" s="2" t="s">
        <v>37</v>
      </c>
      <c r="AD1" s="2" t="s">
        <v>23</v>
      </c>
      <c r="AE1" s="2" t="s">
        <v>35</v>
      </c>
      <c r="AF1" s="2" t="s">
        <v>36</v>
      </c>
      <c r="AG1" s="2" t="s">
        <v>38</v>
      </c>
      <c r="AH1" s="2" t="s">
        <v>39</v>
      </c>
      <c r="AI1" s="2" t="s">
        <v>37</v>
      </c>
      <c r="AK1" s="2" t="s">
        <v>29</v>
      </c>
      <c r="AL1" s="2" t="s">
        <v>35</v>
      </c>
      <c r="AM1" s="2" t="s">
        <v>36</v>
      </c>
      <c r="AN1" s="2" t="s">
        <v>38</v>
      </c>
      <c r="AO1" s="2" t="s">
        <v>39</v>
      </c>
      <c r="AP1" s="2" t="s">
        <v>37</v>
      </c>
    </row>
    <row r="2" spans="1:42" x14ac:dyDescent="0.2">
      <c r="B2" s="2" t="s">
        <v>2</v>
      </c>
      <c r="C2" s="2">
        <v>2242990</v>
      </c>
      <c r="D2" s="2">
        <v>9</v>
      </c>
      <c r="E2" s="3">
        <v>16.3</v>
      </c>
      <c r="F2" s="3">
        <v>20553.599999999999</v>
      </c>
      <c r="G2" s="2">
        <f>SUM(20+12+8+28+62+8+29+16+8)</f>
        <v>191</v>
      </c>
      <c r="I2" s="2" t="s">
        <v>8</v>
      </c>
      <c r="J2" s="2">
        <v>942938</v>
      </c>
      <c r="K2" s="2">
        <v>6</v>
      </c>
      <c r="L2" s="3">
        <v>17.7</v>
      </c>
      <c r="M2" s="3">
        <v>3884.5</v>
      </c>
      <c r="P2" s="2" t="s">
        <v>6</v>
      </c>
      <c r="Q2" s="2">
        <v>818846</v>
      </c>
      <c r="R2" s="2">
        <v>12</v>
      </c>
      <c r="S2" s="1">
        <v>12.3</v>
      </c>
      <c r="T2" s="1">
        <v>12415.7</v>
      </c>
      <c r="W2" s="2" t="s">
        <v>18</v>
      </c>
      <c r="X2" s="2">
        <v>1749150</v>
      </c>
      <c r="Y2" s="2">
        <v>27</v>
      </c>
      <c r="Z2" s="1">
        <v>14.2</v>
      </c>
      <c r="AA2" s="1">
        <v>2974.4</v>
      </c>
      <c r="AD2" s="2" t="s">
        <v>24</v>
      </c>
      <c r="AE2" s="2">
        <v>1591970</v>
      </c>
      <c r="AF2" s="2">
        <v>30</v>
      </c>
      <c r="AG2" s="1">
        <v>14</v>
      </c>
      <c r="AH2" s="1">
        <v>11379.5</v>
      </c>
      <c r="AK2" s="2" t="s">
        <v>30</v>
      </c>
      <c r="AL2" s="2">
        <v>10079000</v>
      </c>
      <c r="AM2" s="2">
        <v>40</v>
      </c>
      <c r="AN2" s="1">
        <v>14.1</v>
      </c>
      <c r="AO2" s="1">
        <v>2419.6</v>
      </c>
      <c r="AP2" s="2">
        <v>830</v>
      </c>
    </row>
    <row r="3" spans="1:42" x14ac:dyDescent="0.2">
      <c r="B3" s="2" t="s">
        <v>3</v>
      </c>
      <c r="C3" s="2">
        <v>2555720</v>
      </c>
      <c r="D3" s="2">
        <v>14</v>
      </c>
      <c r="E3" s="3">
        <v>14.4</v>
      </c>
      <c r="F3" s="3">
        <v>35369.1</v>
      </c>
      <c r="G3" s="2">
        <f>SUM(26+24+22+13+32+10+40+12+7+28+28+19+24+16)</f>
        <v>301</v>
      </c>
      <c r="I3" s="2" t="s">
        <v>9</v>
      </c>
      <c r="J3" s="2">
        <v>682339</v>
      </c>
      <c r="K3" s="2">
        <v>6</v>
      </c>
      <c r="L3" s="3">
        <v>12.2</v>
      </c>
      <c r="M3" s="3">
        <v>13731.4</v>
      </c>
      <c r="P3" s="2" t="s">
        <v>14</v>
      </c>
      <c r="Q3" s="2">
        <v>1634150</v>
      </c>
      <c r="R3" s="2">
        <v>13</v>
      </c>
      <c r="S3" s="1">
        <v>15.7</v>
      </c>
      <c r="T3" s="1">
        <v>1837.9</v>
      </c>
      <c r="W3" s="2" t="s">
        <v>19</v>
      </c>
      <c r="X3" s="2">
        <v>1265240</v>
      </c>
      <c r="Y3" s="2">
        <v>17</v>
      </c>
      <c r="Z3" s="1">
        <v>17.3</v>
      </c>
      <c r="AA3" s="1">
        <v>1385.7</v>
      </c>
      <c r="AD3" s="2" t="s">
        <v>25</v>
      </c>
      <c r="AE3" s="2">
        <v>836688</v>
      </c>
      <c r="AF3" s="2">
        <v>15</v>
      </c>
      <c r="AG3" s="1">
        <v>18.2</v>
      </c>
      <c r="AH3" s="1">
        <v>1655.9</v>
      </c>
      <c r="AK3" s="2" t="s">
        <v>31</v>
      </c>
      <c r="AL3" s="2">
        <v>3325468</v>
      </c>
      <c r="AM3" s="2">
        <v>33</v>
      </c>
      <c r="AN3" s="1">
        <v>14.5</v>
      </c>
      <c r="AO3" s="1">
        <v>735.8</v>
      </c>
      <c r="AP3" s="2">
        <v>224</v>
      </c>
    </row>
    <row r="4" spans="1:42" x14ac:dyDescent="0.2">
      <c r="B4" s="2" t="s">
        <v>4</v>
      </c>
      <c r="C4" s="2">
        <v>1359700</v>
      </c>
      <c r="D4" s="2">
        <v>11</v>
      </c>
      <c r="E4" s="3">
        <v>18.2</v>
      </c>
      <c r="F4" s="3">
        <v>4704.8</v>
      </c>
      <c r="G4" s="2">
        <f>SUM(11+8+13+14+22+97+36+8+36+8+12)</f>
        <v>265</v>
      </c>
      <c r="I4" s="2" t="s">
        <v>10</v>
      </c>
      <c r="J4" s="2">
        <v>807485</v>
      </c>
      <c r="K4" s="2">
        <v>8</v>
      </c>
      <c r="L4" s="3">
        <v>13.9</v>
      </c>
      <c r="M4" s="3">
        <v>6211.5</v>
      </c>
      <c r="P4" s="2" t="s">
        <v>10</v>
      </c>
      <c r="Q4" s="2">
        <v>801594</v>
      </c>
      <c r="R4" s="2">
        <v>8</v>
      </c>
      <c r="S4" s="1">
        <v>17.600000000000001</v>
      </c>
      <c r="T4" s="1">
        <v>1508.8</v>
      </c>
      <c r="W4" s="2" t="s">
        <v>20</v>
      </c>
      <c r="X4" s="2">
        <v>880325</v>
      </c>
      <c r="Y4" s="2">
        <v>7</v>
      </c>
      <c r="Z4" s="1">
        <v>17.399999999999999</v>
      </c>
      <c r="AA4" s="1">
        <v>1754.9</v>
      </c>
      <c r="AD4" s="2" t="s">
        <v>26</v>
      </c>
      <c r="AE4" s="2">
        <v>567279</v>
      </c>
      <c r="AF4" s="2">
        <v>6</v>
      </c>
      <c r="AG4" s="1">
        <v>16.8</v>
      </c>
      <c r="AH4" s="1">
        <v>3040.5</v>
      </c>
      <c r="AK4" s="2" t="s">
        <v>32</v>
      </c>
      <c r="AL4" s="2">
        <v>2517830</v>
      </c>
      <c r="AM4" s="2">
        <v>20</v>
      </c>
      <c r="AN4" s="1">
        <v>14.8</v>
      </c>
      <c r="AO4" s="1">
        <v>3745</v>
      </c>
      <c r="AP4" s="2">
        <v>123</v>
      </c>
    </row>
    <row r="5" spans="1:42" x14ac:dyDescent="0.2">
      <c r="B5" s="2" t="s">
        <v>5</v>
      </c>
      <c r="C5" s="2">
        <v>1416950</v>
      </c>
      <c r="D5" s="2">
        <v>8</v>
      </c>
      <c r="E5" s="3">
        <v>13.3</v>
      </c>
      <c r="F5" s="3">
        <v>32903.599999999999</v>
      </c>
      <c r="G5" s="2">
        <f>SUM(26+24+23+22+48+16+20+26)</f>
        <v>205</v>
      </c>
      <c r="I5" s="2" t="s">
        <v>11</v>
      </c>
      <c r="J5" s="2">
        <v>563655</v>
      </c>
      <c r="K5" s="2">
        <v>3</v>
      </c>
      <c r="L5" s="3">
        <v>10.8</v>
      </c>
      <c r="M5" s="3">
        <v>5216.1000000000004</v>
      </c>
      <c r="P5" s="2" t="s">
        <v>15</v>
      </c>
      <c r="Q5" s="2">
        <v>713530</v>
      </c>
      <c r="R5" s="2">
        <v>4</v>
      </c>
      <c r="S5" s="1">
        <v>17.2</v>
      </c>
      <c r="T5" s="1">
        <v>1693.6</v>
      </c>
      <c r="W5" s="2" t="s">
        <v>21</v>
      </c>
      <c r="X5" s="2">
        <v>405330</v>
      </c>
      <c r="Y5" s="2">
        <v>4</v>
      </c>
      <c r="Z5" s="1">
        <v>18</v>
      </c>
      <c r="AA5" s="1">
        <v>668.5</v>
      </c>
      <c r="AD5" s="2" t="s">
        <v>27</v>
      </c>
      <c r="AE5" s="2">
        <v>373558</v>
      </c>
      <c r="AF5" s="2">
        <v>8</v>
      </c>
      <c r="AG5" s="1">
        <v>17.100000000000001</v>
      </c>
      <c r="AH5" s="1">
        <v>1012.5</v>
      </c>
      <c r="AK5" s="2" t="s">
        <v>33</v>
      </c>
      <c r="AL5" s="2">
        <v>1945940</v>
      </c>
      <c r="AM5" s="2">
        <v>14</v>
      </c>
      <c r="AN5" s="1">
        <v>13.9</v>
      </c>
      <c r="AO5" s="1">
        <v>1381</v>
      </c>
      <c r="AP5" s="2">
        <v>105</v>
      </c>
    </row>
    <row r="6" spans="1:42" x14ac:dyDescent="0.2">
      <c r="B6" s="2" t="s">
        <v>6</v>
      </c>
      <c r="C6" s="2">
        <v>1476140</v>
      </c>
      <c r="D6" s="2">
        <f>SUM(4+4+3)</f>
        <v>11</v>
      </c>
      <c r="E6" s="3">
        <v>17.3</v>
      </c>
      <c r="F6" s="3">
        <v>1637.4</v>
      </c>
      <c r="G6" s="2">
        <f>SUM(42+12+12+17+12+26+12+8+65+2+8)</f>
        <v>216</v>
      </c>
      <c r="I6" s="2" t="s">
        <v>12</v>
      </c>
      <c r="J6" s="2">
        <v>502542</v>
      </c>
      <c r="K6" s="2">
        <v>3</v>
      </c>
      <c r="L6" s="3">
        <v>15</v>
      </c>
      <c r="M6" s="3">
        <v>2715.3</v>
      </c>
      <c r="P6" s="2" t="s">
        <v>16</v>
      </c>
      <c r="Q6" s="2">
        <v>840659</v>
      </c>
      <c r="R6" s="2">
        <v>9</v>
      </c>
      <c r="S6" s="1">
        <v>13.2</v>
      </c>
      <c r="T6" s="1">
        <v>528.6</v>
      </c>
      <c r="W6" s="2" t="s">
        <v>22</v>
      </c>
      <c r="X6" s="2">
        <v>374473</v>
      </c>
      <c r="Y6" s="2">
        <v>6</v>
      </c>
      <c r="Z6" s="1">
        <v>14.5</v>
      </c>
      <c r="AA6" s="1">
        <v>488.4</v>
      </c>
      <c r="AD6" s="2" t="s">
        <v>28</v>
      </c>
      <c r="AE6" s="2">
        <v>425408</v>
      </c>
      <c r="AF6" s="2">
        <v>6</v>
      </c>
      <c r="AG6" s="1">
        <v>17.600000000000001</v>
      </c>
      <c r="AH6" s="1">
        <v>480.4</v>
      </c>
      <c r="AK6" s="2" t="s">
        <v>34</v>
      </c>
      <c r="AL6" s="2">
        <v>3198000</v>
      </c>
      <c r="AM6" s="2">
        <v>42</v>
      </c>
      <c r="AN6" s="1">
        <v>15.3</v>
      </c>
      <c r="AO6" s="1">
        <v>3807.7</v>
      </c>
      <c r="AP6" s="2">
        <v>446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2020-07-22T05:06:47Z</dcterms:created>
  <dcterms:modified xsi:type="dcterms:W3CDTF">2020-07-26T07:23:35Z</dcterms:modified>
</cp:coreProperties>
</file>