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.perez\Desktop\projects_DIY\Inyectores\Github\inyectores_GYE_MEGA\GYE\ATRACAMIENTO\atracamiento_test\DEBUG_only\"/>
    </mc:Choice>
  </mc:AlternateContent>
  <xr:revisionPtr revIDLastSave="0" documentId="13_ncr:1_{0512AA3C-1E40-4515-AD65-30F2A8377F99}" xr6:coauthVersionLast="47" xr6:coauthVersionMax="47" xr10:uidLastSave="{00000000-0000-0000-0000-000000000000}"/>
  <bookViews>
    <workbookView xWindow="-120" yWindow="-120" windowWidth="29040" windowHeight="15840" xr2:uid="{6F89C8D3-0107-4A91-81E8-67AE01D387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3" i="1"/>
  <c r="F10" i="1"/>
  <c r="F13" i="1" s="1"/>
  <c r="F16" i="1" s="1"/>
  <c r="F18" i="1" s="1"/>
  <c r="F8" i="1"/>
  <c r="F6" i="1"/>
  <c r="F5" i="1"/>
  <c r="B9" i="1"/>
  <c r="B10" i="1" s="1"/>
  <c r="B5" i="1"/>
  <c r="B4" i="1"/>
</calcChain>
</file>

<file path=xl/sharedStrings.xml><?xml version="1.0" encoding="utf-8"?>
<sst xmlns="http://schemas.openxmlformats.org/spreadsheetml/2006/main" count="35" uniqueCount="29">
  <si>
    <t>ICR1A</t>
  </si>
  <si>
    <t>fsys</t>
  </si>
  <si>
    <t>fpwm</t>
  </si>
  <si>
    <t>Hz</t>
  </si>
  <si>
    <t>KHz</t>
  </si>
  <si>
    <t>Vdeseado</t>
  </si>
  <si>
    <t>Vin</t>
  </si>
  <si>
    <t>delta</t>
  </si>
  <si>
    <t>OCR1A</t>
  </si>
  <si>
    <t>V</t>
  </si>
  <si>
    <t>ADC</t>
  </si>
  <si>
    <t>R</t>
  </si>
  <si>
    <t>L</t>
  </si>
  <si>
    <t>Tau</t>
  </si>
  <si>
    <t>s</t>
  </si>
  <si>
    <t>ms</t>
  </si>
  <si>
    <t>mH</t>
  </si>
  <si>
    <t>Ohms</t>
  </si>
  <si>
    <t>4Tau</t>
  </si>
  <si>
    <t>Iss</t>
  </si>
  <si>
    <t>A</t>
  </si>
  <si>
    <t>Rshunt</t>
  </si>
  <si>
    <t>Ohm</t>
  </si>
  <si>
    <t>Vshunt</t>
  </si>
  <si>
    <t>Gopamp</t>
  </si>
  <si>
    <t>VADC</t>
  </si>
  <si>
    <t>ADC_conv</t>
  </si>
  <si>
    <t>Rg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</si>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</sst>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4731-2408-4F99-AE14-44D8E2BD01F0}">
  <dimension ref="A1:K18"/>
  <sheetViews>
    <sheetView tabSelected="1" workbookViewId="0">
      <selection activeCell="F2" sqref="F2"/>
    </sheetView>
  </sheetViews>
  <sheetFormatPr defaultRowHeight="15" x14ac:dyDescent="0.25"/>
  <cols>
    <col min="1" max="1" width="9.85546875" bestFit="1" customWidth="1"/>
    <col min="5" max="5" width="9.85546875" bestFit="1" customWidth="1"/>
  </cols>
  <sheetData>
    <row r="1" spans="1:11" x14ac:dyDescent="0.25">
      <c r="A1" t="s">
        <v>0</v>
      </c>
      <c r="B1">
        <v>800</v>
      </c>
      <c r="E1" t="s">
        <v>10</v>
      </c>
    </row>
    <row r="2" spans="1:11" x14ac:dyDescent="0.25">
      <c r="A2" t="s">
        <v>1</v>
      </c>
      <c r="B2">
        <v>16000000</v>
      </c>
      <c r="E2" t="s">
        <v>11</v>
      </c>
      <c r="F2">
        <v>0.8</v>
      </c>
      <c r="G2" t="s">
        <v>17</v>
      </c>
      <c r="J2" t="s">
        <v>28</v>
      </c>
      <c r="K2">
        <v>20</v>
      </c>
    </row>
    <row r="3" spans="1:11" x14ac:dyDescent="0.25">
      <c r="E3" t="s">
        <v>12</v>
      </c>
      <c r="F3">
        <v>3</v>
      </c>
      <c r="G3" t="s">
        <v>16</v>
      </c>
      <c r="J3" t="s">
        <v>27</v>
      </c>
      <c r="K3">
        <f>50000/(K2-1)</f>
        <v>2631.5789473684213</v>
      </c>
    </row>
    <row r="4" spans="1:11" x14ac:dyDescent="0.25">
      <c r="A4" t="s">
        <v>2</v>
      </c>
      <c r="B4">
        <f>+B2/2/B1</f>
        <v>10000</v>
      </c>
      <c r="C4" t="s">
        <v>3</v>
      </c>
    </row>
    <row r="5" spans="1:11" x14ac:dyDescent="0.25">
      <c r="A5" t="s">
        <v>2</v>
      </c>
      <c r="B5">
        <f>+B4/1000</f>
        <v>10</v>
      </c>
      <c r="C5" t="s">
        <v>4</v>
      </c>
      <c r="E5" t="s">
        <v>13</v>
      </c>
      <c r="F5">
        <f>+F3/F2/1000</f>
        <v>3.7499999999999999E-3</v>
      </c>
      <c r="G5" t="s">
        <v>14</v>
      </c>
      <c r="K5">
        <v>2.7</v>
      </c>
    </row>
    <row r="6" spans="1:11" x14ac:dyDescent="0.25">
      <c r="E6" t="s">
        <v>13</v>
      </c>
      <c r="F6">
        <f>+F5*1000</f>
        <v>3.75</v>
      </c>
      <c r="G6" t="s">
        <v>15</v>
      </c>
    </row>
    <row r="7" spans="1:11" x14ac:dyDescent="0.25">
      <c r="A7" t="s">
        <v>5</v>
      </c>
      <c r="B7">
        <v>2</v>
      </c>
      <c r="C7" t="s">
        <v>9</v>
      </c>
      <c r="J7" t="s">
        <v>28</v>
      </c>
      <c r="K7">
        <f>50000/1500+1</f>
        <v>34.333333333333336</v>
      </c>
    </row>
    <row r="8" spans="1:11" x14ac:dyDescent="0.25">
      <c r="A8" t="s">
        <v>6</v>
      </c>
      <c r="B8">
        <v>24</v>
      </c>
      <c r="C8" t="s">
        <v>9</v>
      </c>
      <c r="E8" t="s">
        <v>18</v>
      </c>
      <c r="F8">
        <f>+F6*4</f>
        <v>15</v>
      </c>
      <c r="G8" t="s">
        <v>15</v>
      </c>
    </row>
    <row r="9" spans="1:11" x14ac:dyDescent="0.25">
      <c r="A9" t="s">
        <v>7</v>
      </c>
      <c r="B9">
        <f>+B7/B8</f>
        <v>8.3333333333333329E-2</v>
      </c>
    </row>
    <row r="10" spans="1:11" x14ac:dyDescent="0.25">
      <c r="A10" t="s">
        <v>8</v>
      </c>
      <c r="B10">
        <f>+B9*B1</f>
        <v>66.666666666666657</v>
      </c>
      <c r="E10" t="s">
        <v>19</v>
      </c>
      <c r="F10">
        <f>+B7/F2</f>
        <v>2.5</v>
      </c>
      <c r="G10" t="s">
        <v>20</v>
      </c>
    </row>
    <row r="11" spans="1:11" x14ac:dyDescent="0.25">
      <c r="E11" t="s">
        <v>21</v>
      </c>
      <c r="F11">
        <v>0.01</v>
      </c>
      <c r="G11" t="s">
        <v>22</v>
      </c>
    </row>
    <row r="13" spans="1:11" x14ac:dyDescent="0.25">
      <c r="E13" t="s">
        <v>23</v>
      </c>
      <c r="F13">
        <f>+F10*F11</f>
        <v>2.5000000000000001E-2</v>
      </c>
      <c r="G13" t="s">
        <v>9</v>
      </c>
    </row>
    <row r="14" spans="1:11" x14ac:dyDescent="0.25">
      <c r="E14" t="s">
        <v>24</v>
      </c>
      <c r="F14">
        <v>34</v>
      </c>
    </row>
    <row r="16" spans="1:11" x14ac:dyDescent="0.25">
      <c r="E16" t="s">
        <v>25</v>
      </c>
      <c r="F16">
        <f>+F14*F13</f>
        <v>0.85000000000000009</v>
      </c>
    </row>
    <row r="18" spans="5:6" x14ac:dyDescent="0.25">
      <c r="E18" t="s">
        <v>26</v>
      </c>
      <c r="F18">
        <f>1023*F16/5</f>
        <v>173.91000000000003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Perez Cordero</dc:creator>
  <cp:lastModifiedBy>Saul Perez Cordero</cp:lastModifiedBy>
  <dcterms:created xsi:type="dcterms:W3CDTF">2022-03-24T20:22:37Z</dcterms:created>
  <dcterms:modified xsi:type="dcterms:W3CDTF">2022-03-24T22:36:48Z</dcterms:modified>
</cp:coreProperties>
</file>