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571" documentId="13_ncr:40009_{14BC4AFC-C80C-4CAA-B634-4E6C1D1D489D}" xr6:coauthVersionLast="47" xr6:coauthVersionMax="47" xr10:uidLastSave="{971DEEB7-6487-4C9E-9DEA-69A9E978AEDD}"/>
  <bookViews>
    <workbookView xWindow="120" yWindow="0" windowWidth="22125" windowHeight="11205" xr2:uid="{00000000-000D-0000-FFFF-FFFF00000000}"/>
  </bookViews>
  <sheets>
    <sheet name="DCG" sheetId="4" r:id="rId1"/>
    <sheet name="iDCG" sheetId="5" r:id="rId2"/>
    <sheet name="Slope Graph" sheetId="6" r:id="rId3"/>
    <sheet name="Raw" sheetId="7" r:id="rId4"/>
  </sheets>
  <externalReferences>
    <externalReference r:id="rId5"/>
  </externalReferences>
  <definedNames>
    <definedName name="_xlnm._FilterDatabase" localSheetId="0" hidden="1">DCG!$B$1:$D$63</definedName>
    <definedName name="Exploitability">[1]Ranking!#REF!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2" i="4"/>
  <c r="F38" i="5"/>
  <c r="G38" i="5" s="1"/>
  <c r="F59" i="5"/>
  <c r="G59" i="5" s="1"/>
  <c r="F57" i="5"/>
  <c r="G57" i="5" s="1"/>
  <c r="F19" i="5"/>
  <c r="G19" i="5" s="1"/>
  <c r="F13" i="5"/>
  <c r="G13" i="5" s="1"/>
  <c r="F36" i="5"/>
  <c r="G36" i="5" s="1"/>
  <c r="F14" i="5"/>
  <c r="G14" i="5" s="1"/>
  <c r="F16" i="5"/>
  <c r="G16" i="5" s="1"/>
  <c r="F26" i="5"/>
  <c r="G26" i="5" s="1"/>
  <c r="F17" i="5"/>
  <c r="G17" i="5" s="1"/>
  <c r="F15" i="5"/>
  <c r="G15" i="5" s="1"/>
  <c r="F5" i="5"/>
  <c r="G5" i="5" s="1"/>
  <c r="F44" i="5"/>
  <c r="G44" i="5" s="1"/>
  <c r="F25" i="5"/>
  <c r="G25" i="5" s="1"/>
  <c r="F39" i="5"/>
  <c r="G39" i="5" s="1"/>
  <c r="F6" i="5"/>
  <c r="G6" i="5" s="1"/>
  <c r="F43" i="5"/>
  <c r="G43" i="5" s="1"/>
  <c r="F55" i="5"/>
  <c r="G55" i="5" s="1"/>
  <c r="F27" i="5"/>
  <c r="G27" i="5" s="1"/>
  <c r="F42" i="5"/>
  <c r="G42" i="5" s="1"/>
  <c r="F22" i="5"/>
  <c r="G22" i="5" s="1"/>
  <c r="F20" i="5"/>
  <c r="G20" i="5" s="1"/>
  <c r="F31" i="5"/>
  <c r="G31" i="5" s="1"/>
  <c r="F48" i="5"/>
  <c r="G48" i="5" s="1"/>
  <c r="F21" i="5"/>
  <c r="G21" i="5" s="1"/>
  <c r="F56" i="5"/>
  <c r="G56" i="5" s="1"/>
  <c r="F18" i="5"/>
  <c r="G18" i="5" s="1"/>
  <c r="F53" i="5"/>
  <c r="G53" i="5" s="1"/>
  <c r="F62" i="5"/>
  <c r="G62" i="5" s="1"/>
  <c r="F30" i="5"/>
  <c r="G30" i="5" s="1"/>
  <c r="F58" i="5"/>
  <c r="G58" i="5" s="1"/>
  <c r="F34" i="5"/>
  <c r="G34" i="5" s="1"/>
  <c r="F10" i="5"/>
  <c r="G10" i="5" s="1"/>
  <c r="F60" i="5"/>
  <c r="G60" i="5" s="1"/>
  <c r="F61" i="5"/>
  <c r="G61" i="5" s="1"/>
  <c r="F37" i="5"/>
  <c r="G37" i="5" s="1"/>
  <c r="F12" i="5"/>
  <c r="G12" i="5" s="1"/>
  <c r="F33" i="5"/>
  <c r="G33" i="5" s="1"/>
  <c r="F35" i="5"/>
  <c r="G35" i="5" s="1"/>
  <c r="F23" i="5"/>
  <c r="G23" i="5" s="1"/>
  <c r="F52" i="5"/>
  <c r="G52" i="5" s="1"/>
  <c r="F28" i="5"/>
  <c r="G28" i="5" s="1"/>
  <c r="F2" i="5"/>
  <c r="G2" i="5" s="1"/>
  <c r="F45" i="5"/>
  <c r="G45" i="5" s="1"/>
  <c r="F24" i="5"/>
  <c r="G24" i="5" s="1"/>
  <c r="F49" i="5"/>
  <c r="G49" i="5" s="1"/>
  <c r="F8" i="5"/>
  <c r="G8" i="5" s="1"/>
  <c r="F4" i="5"/>
  <c r="G4" i="5" s="1"/>
  <c r="F3" i="5"/>
  <c r="G3" i="5" s="1"/>
  <c r="F9" i="5"/>
  <c r="G9" i="5" s="1"/>
  <c r="F29" i="5"/>
  <c r="G29" i="5" s="1"/>
  <c r="F54" i="5"/>
  <c r="G54" i="5" s="1"/>
  <c r="F46" i="5"/>
  <c r="G46" i="5" s="1"/>
  <c r="F47" i="5"/>
  <c r="G47" i="5" s="1"/>
  <c r="F50" i="5"/>
  <c r="G50" i="5" s="1"/>
  <c r="F40" i="5"/>
  <c r="G40" i="5" s="1"/>
  <c r="F32" i="5"/>
  <c r="G32" i="5" s="1"/>
  <c r="F41" i="5"/>
  <c r="G41" i="5" s="1"/>
  <c r="F7" i="5"/>
  <c r="G7" i="5" s="1"/>
  <c r="F51" i="5"/>
  <c r="G51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11" i="5"/>
  <c r="G11" i="5" s="1"/>
  <c r="L2" i="4" l="1"/>
  <c r="L4" i="4"/>
  <c r="L3" i="4"/>
  <c r="J2" i="4" l="1"/>
  <c r="N2" i="4" s="1"/>
  <c r="J4" i="4"/>
  <c r="N4" i="4" s="1"/>
  <c r="J3" i="4"/>
  <c r="N3" i="4" s="1"/>
</calcChain>
</file>

<file path=xl/sharedStrings.xml><?xml version="1.0" encoding="utf-8"?>
<sst xmlns="http://schemas.openxmlformats.org/spreadsheetml/2006/main" count="271" uniqueCount="133">
  <si>
    <t>CVE_ID</t>
  </si>
  <si>
    <t>BASE_RANK</t>
  </si>
  <si>
    <t>REL_SCORE</t>
  </si>
  <si>
    <t>REL_RANK</t>
  </si>
  <si>
    <t>DCG</t>
  </si>
  <si>
    <t>iDCG</t>
  </si>
  <si>
    <t>CVE-2020-16029</t>
  </si>
  <si>
    <t>CVE-2020-16015</t>
  </si>
  <si>
    <t>CVE-2020-16027</t>
  </si>
  <si>
    <t>CVE-2020-16040</t>
  </si>
  <si>
    <t>CVE-2020-16046</t>
  </si>
  <si>
    <t>CVE-2020-16030</t>
  </si>
  <si>
    <t>CVE-2021-1717</t>
  </si>
  <si>
    <t>CVE-2021-1641</t>
  </si>
  <si>
    <t>CVE-2020-16017</t>
  </si>
  <si>
    <t>CVE-2020-16013</t>
  </si>
  <si>
    <t>CVE-2020-6572</t>
  </si>
  <si>
    <t>CVE-2021-21007</t>
  </si>
  <si>
    <t>CVE-2021-21008</t>
  </si>
  <si>
    <t>CVE-2021-21109</t>
  </si>
  <si>
    <t>CVE-2021-21110</t>
  </si>
  <si>
    <t>CVE-2021-21111</t>
  </si>
  <si>
    <t>CVE-2021-21115</t>
  </si>
  <si>
    <t>CVE-2020-16024</t>
  </si>
  <si>
    <t>CVE-2021-21106</t>
  </si>
  <si>
    <t>CVE-2020-16045</t>
  </si>
  <si>
    <t>CVE-2020-16025</t>
  </si>
  <si>
    <t>CVE-2021-21108</t>
  </si>
  <si>
    <t>CVE-2020-16014</t>
  </si>
  <si>
    <t>CVE-2020-16016</t>
  </si>
  <si>
    <t>CVE-2021-21107</t>
  </si>
  <si>
    <t>CVE-2020-16018</t>
  </si>
  <si>
    <t>CVE-2020-16037</t>
  </si>
  <si>
    <t>CVE-2020-16038</t>
  </si>
  <si>
    <t>CVE-2020-16022</t>
  </si>
  <si>
    <t>CVE-2020-16043</t>
  </si>
  <si>
    <t>CVE-2021-21112</t>
  </si>
  <si>
    <t>CVE-2021-21113</t>
  </si>
  <si>
    <t>CVE-2021-21114</t>
  </si>
  <si>
    <t>CVE-2021-21116</t>
  </si>
  <si>
    <t>CVE-2021-1636</t>
  </si>
  <si>
    <t>CVE-2021-1707</t>
  </si>
  <si>
    <t>CVE-2020-16019</t>
  </si>
  <si>
    <t>CVE-2020-16020</t>
  </si>
  <si>
    <t>CVE-2020-16035</t>
  </si>
  <si>
    <t>CVE-2020-16028</t>
  </si>
  <si>
    <t>CVE-2020-16026</t>
  </si>
  <si>
    <t>CVE-2020-16023</t>
  </si>
  <si>
    <t>CVE-2020-16039</t>
  </si>
  <si>
    <t>CVE-2021-21006</t>
  </si>
  <si>
    <t>CVE-2020-16041</t>
  </si>
  <si>
    <t>CVE-2021-1719</t>
  </si>
  <si>
    <t>CVE-2021-1712</t>
  </si>
  <si>
    <t>CVE-2021-1713</t>
  </si>
  <si>
    <t>CVE-2021-1711</t>
  </si>
  <si>
    <t>CVE-2020-26664</t>
  </si>
  <si>
    <t>CVE-2021-1715</t>
  </si>
  <si>
    <t>CVE-2021-1716</t>
  </si>
  <si>
    <t>CVE-2021-1714</t>
  </si>
  <si>
    <t>CVE-2020-16021</t>
  </si>
  <si>
    <t>CVE-2020-16036</t>
  </si>
  <si>
    <t>CVE-2020-16042</t>
  </si>
  <si>
    <t>CVE-2020-16034</t>
  </si>
  <si>
    <t>CVE-2020-16012</t>
  </si>
  <si>
    <t>CVE-2020-16031</t>
  </si>
  <si>
    <t>CVE-2020-16033</t>
  </si>
  <si>
    <t>CVE-2020-16032</t>
  </si>
  <si>
    <t>log2(i+1)</t>
  </si>
  <si>
    <t>CVSS_BASE_SCORE</t>
  </si>
  <si>
    <t>nDCG@20</t>
  </si>
  <si>
    <t>nDCG@40</t>
  </si>
  <si>
    <t>Relevance Policy</t>
  </si>
  <si>
    <t>CVSS Policy</t>
  </si>
  <si>
    <t>nDCG@30</t>
  </si>
  <si>
    <t>CVE-2021-21150</t>
  </si>
  <si>
    <t>CVE-2021-21151</t>
  </si>
  <si>
    <t>CVE-2021-21154</t>
  </si>
  <si>
    <t>CVE-2021-21155</t>
  </si>
  <si>
    <t>CVE-2021-21149</t>
  </si>
  <si>
    <t>CVE-2021-21152</t>
  </si>
  <si>
    <t>CVE-2021-21153</t>
  </si>
  <si>
    <t>CVE-2021-21157</t>
  </si>
  <si>
    <t>CVE-2021-30571</t>
  </si>
  <si>
    <t>CVE-2021-30565</t>
  </si>
  <si>
    <t>CVE-2021-30566</t>
  </si>
  <si>
    <t>CVE-2021-30567</t>
  </si>
  <si>
    <t>CVE-2021-30568</t>
  </si>
  <si>
    <t>CVE-2021-30569</t>
  </si>
  <si>
    <t>CVE-2021-30572</t>
  </si>
  <si>
    <t>CVE-2021-30573</t>
  </si>
  <si>
    <t>CVE-2021-30574</t>
  </si>
  <si>
    <t>CVE-2021-30575</t>
  </si>
  <si>
    <t>CVE-2021-30576</t>
  </si>
  <si>
    <t>CVE-2021-30578</t>
  </si>
  <si>
    <t>CVE-2021-30579</t>
  </si>
  <si>
    <t>CVE-2021-30581</t>
  </si>
  <si>
    <t>CVE-2021-30585</t>
  </si>
  <si>
    <t>CVE-2021-30586</t>
  </si>
  <si>
    <t>CVE-2021-30588</t>
  </si>
  <si>
    <t>CVE-2021-30577</t>
  </si>
  <si>
    <t>CVE-2021-30580</t>
  </si>
  <si>
    <t>CVE-2021-30582</t>
  </si>
  <si>
    <t>CVE-2021-30583</t>
  </si>
  <si>
    <t>CVE-2021-30584</t>
  </si>
  <si>
    <t>CVE-2021-30587</t>
  </si>
  <si>
    <t>CVE-2021-30589</t>
  </si>
  <si>
    <t>CVE-2021-30625</t>
  </si>
  <si>
    <t>CVE-2021-38503</t>
  </si>
  <si>
    <t>CVE-2021-38504</t>
  </si>
  <si>
    <t>CVE-2021-38510</t>
  </si>
  <si>
    <t>CVE-2021-43534</t>
  </si>
  <si>
    <t>CVE-2021-43535</t>
  </si>
  <si>
    <t>CVE-2021-43537</t>
  </si>
  <si>
    <t>CVE-2021-43539</t>
  </si>
  <si>
    <t>CVE-2021-21082</t>
  </si>
  <si>
    <t>CVE-2021-38505</t>
  </si>
  <si>
    <t>CVE-2021-38507</t>
  </si>
  <si>
    <t>CVE-2021-43536</t>
  </si>
  <si>
    <t>CVE-2021-43540</t>
  </si>
  <si>
    <t>CVE-2021-43541</t>
  </si>
  <si>
    <t>CVE-2021-43542</t>
  </si>
  <si>
    <t>CVE-2021-43545</t>
  </si>
  <si>
    <t>CVE-2021-43530</t>
  </si>
  <si>
    <t>CVE-2021-43532</t>
  </si>
  <si>
    <t>CVE-2021-43543</t>
  </si>
  <si>
    <t>CVE-2021-43544</t>
  </si>
  <si>
    <t>CVE-2021-38506</t>
  </si>
  <si>
    <t>CVE-2021-38508</t>
  </si>
  <si>
    <t>CVE-2021-38509</t>
  </si>
  <si>
    <t>CVE-2021-43531</t>
  </si>
  <si>
    <t>CVE-2021-43533</t>
  </si>
  <si>
    <t>CVE-2021-43538</t>
  </si>
  <si>
    <t>CVE-2021-43546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</si>
</sst>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10" xfId="0" applyNumberFormat="1" applyBorder="1" applyAlignment="1">
      <alignment horizontal="center"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Fill="1"/>
    <xf numFmtId="0" fontId="0" fillId="33" borderId="0" xfId="0" applyFill="1"/>
    <xf numFmtId="0" fontId="0" fillId="0" borderId="0" xfId="0" quotePrefix="1" applyAlignment="1">
      <alignment horizontal="right"/>
    </xf>
    <xf numFmtId="0" fontId="0" fillId="34" borderId="0" xfId="0" applyFill="1"/>
    <xf numFmtId="0" fontId="0" fillId="0" borderId="0" xfId="0" quotePrefix="1" applyFill="1" applyAlignment="1">
      <alignment horizontal="right"/>
    </xf>
    <xf numFmtId="2" fontId="0" fillId="0" borderId="0" xfId="0" applyNumberFormat="1"/>
    <xf numFmtId="2" fontId="0" fillId="0" borderId="0" xfId="0" applyNumberForma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Vulnerability</a:t>
            </a:r>
            <a:r>
              <a:rPr lang="en-US" baseline="0"/>
              <a:t> </a:t>
            </a:r>
            <a:r>
              <a:rPr lang="en-US"/>
              <a:t>Ranking Comparison</a:t>
            </a:r>
          </a:p>
        </c:rich>
      </c:tx>
      <c:layout>
        <c:manualLayout>
          <c:xMode val="edge"/>
          <c:yMode val="edge"/>
          <c:x val="0.34496739836304252"/>
          <c:y val="1.15553753293128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615487747555591"/>
          <c:y val="7.476885277813107E-2"/>
          <c:w val="0.55230458423500406"/>
          <c:h val="0.80657202176950171"/>
        </c:manualLayout>
      </c:layout>
      <c:lineChart>
        <c:grouping val="standard"/>
        <c:varyColors val="0"/>
        <c:ser>
          <c:idx val="20"/>
          <c:order val="0"/>
          <c:tx>
            <c:strRef>
              <c:f>'Slope Graph'!$A$2</c:f>
              <c:strCache>
                <c:ptCount val="1"/>
                <c:pt idx="0">
                  <c:v>CVE-2020-16014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9558433847628654E-3"/>
                  <c:y val="2.0732547847290696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Graph'!$B$2:$C$2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6-4E28-9E04-0CB76D0AC0EE}"/>
            </c:ext>
          </c:extLst>
        </c:ser>
        <c:ser>
          <c:idx val="21"/>
          <c:order val="1"/>
          <c:tx>
            <c:strRef>
              <c:f>'Slope Graph'!$A$3</c:f>
              <c:strCache>
                <c:ptCount val="1"/>
                <c:pt idx="0">
                  <c:v>CVE-2020-16016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9552702615498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Graph'!$B$3:$C$3</c:f>
              <c:numCache>
                <c:formatCode>General</c:formatCode>
                <c:ptCount val="2"/>
                <c:pt idx="0">
                  <c:v>2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6-4E28-9E04-0CB76D0AC0EE}"/>
            </c:ext>
          </c:extLst>
        </c:ser>
        <c:ser>
          <c:idx val="22"/>
          <c:order val="2"/>
          <c:tx>
            <c:strRef>
              <c:f>'Slope Graph'!$A$4</c:f>
              <c:strCache>
                <c:ptCount val="1"/>
                <c:pt idx="0">
                  <c:v>CVE-2020-16017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6258011083386368E-3"/>
                  <c:y val="-1.5203692786991168E-16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Graph'!$B$4:$C$4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6-4E28-9E04-0CB76D0AC0EE}"/>
            </c:ext>
          </c:extLst>
        </c:ser>
        <c:ser>
          <c:idx val="23"/>
          <c:order val="3"/>
          <c:tx>
            <c:strRef>
              <c:f>'Slope Graph'!$A$5</c:f>
              <c:strCache>
                <c:ptCount val="1"/>
                <c:pt idx="0">
                  <c:v>CVE-2020-16018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Graph'!$B$5:$C$5</c:f>
              <c:numCache>
                <c:formatCode>General</c:formatCode>
                <c:ptCount val="2"/>
                <c:pt idx="0">
                  <c:v>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6-4E28-9E04-0CB76D0AC0EE}"/>
            </c:ext>
          </c:extLst>
        </c:ser>
        <c:ser>
          <c:idx val="24"/>
          <c:order val="4"/>
          <c:tx>
            <c:strRef>
              <c:f>'Slope Graph'!$A$6</c:f>
              <c:strCache>
                <c:ptCount val="1"/>
                <c:pt idx="0">
                  <c:v>CVE-2020-16024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Graph'!$B$6:$C$6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6-4E28-9E04-0CB76D0AC0EE}"/>
            </c:ext>
          </c:extLst>
        </c:ser>
        <c:ser>
          <c:idx val="25"/>
          <c:order val="5"/>
          <c:tx>
            <c:strRef>
              <c:f>'Slope Graph'!$A$7</c:f>
              <c:strCache>
                <c:ptCount val="1"/>
                <c:pt idx="0">
                  <c:v>CVE-2020-16025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Graph'!$B$7:$C$7</c:f>
              <c:numCache>
                <c:formatCode>General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6-4E28-9E04-0CB76D0AC0EE}"/>
            </c:ext>
          </c:extLst>
        </c:ser>
        <c:ser>
          <c:idx val="26"/>
          <c:order val="6"/>
          <c:tx>
            <c:strRef>
              <c:f>'Slope Graph'!$A$8</c:f>
              <c:strCache>
                <c:ptCount val="1"/>
                <c:pt idx="0">
                  <c:v>CVE-2020-16045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Graph'!$B$8:$C$8</c:f>
              <c:numCache>
                <c:formatCode>General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F6-4E28-9E04-0CB76D0AC0EE}"/>
            </c:ext>
          </c:extLst>
        </c:ser>
        <c:ser>
          <c:idx val="27"/>
          <c:order val="7"/>
          <c:tx>
            <c:strRef>
              <c:f>'Slope Graph'!$A$9</c:f>
              <c:strCache>
                <c:ptCount val="1"/>
                <c:pt idx="0">
                  <c:v>CVE-2021-21106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Graph'!$B$9:$C$9</c:f>
              <c:numCache>
                <c:formatCode>General</c:formatCode>
                <c:ptCount val="2"/>
                <c:pt idx="0">
                  <c:v>8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F6-4E28-9E04-0CB76D0AC0EE}"/>
            </c:ext>
          </c:extLst>
        </c:ser>
        <c:ser>
          <c:idx val="28"/>
          <c:order val="8"/>
          <c:tx>
            <c:strRef>
              <c:f>'Slope Graph'!$A$10</c:f>
              <c:strCache>
                <c:ptCount val="1"/>
                <c:pt idx="0">
                  <c:v>CVE-2021-21107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Graph'!$B$10:$C$10</c:f>
              <c:numCache>
                <c:formatCode>General</c:formatCode>
                <c:ptCount val="2"/>
                <c:pt idx="0">
                  <c:v>9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F6-4E28-9E04-0CB76D0AC0EE}"/>
            </c:ext>
          </c:extLst>
        </c:ser>
        <c:ser>
          <c:idx val="29"/>
          <c:order val="9"/>
          <c:tx>
            <c:strRef>
              <c:f>'Slope Graph'!$A$11</c:f>
              <c:strCache>
                <c:ptCount val="1"/>
                <c:pt idx="0">
                  <c:v>CVE-2021-21108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Graph'!$B$11:$C$11</c:f>
              <c:numCache>
                <c:formatCode>General</c:formatCode>
                <c:ptCount val="2"/>
                <c:pt idx="0">
                  <c:v>10</c:v>
                </c:pt>
                <c:pt idx="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F6-4E28-9E04-0CB76D0AC0EE}"/>
            </c:ext>
          </c:extLst>
        </c:ser>
        <c:ser>
          <c:idx val="30"/>
          <c:order val="10"/>
          <c:tx>
            <c:strRef>
              <c:f>'Slope Graph'!$A$12</c:f>
              <c:strCache>
                <c:ptCount val="1"/>
                <c:pt idx="0">
                  <c:v>CVE-2021-21109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Graph'!$B$12:$C$12</c:f>
              <c:numCache>
                <c:formatCode>General</c:formatCode>
                <c:ptCount val="2"/>
                <c:pt idx="0">
                  <c:v>11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F6-4E28-9E04-0CB76D0AC0EE}"/>
            </c:ext>
          </c:extLst>
        </c:ser>
        <c:ser>
          <c:idx val="31"/>
          <c:order val="11"/>
          <c:tx>
            <c:strRef>
              <c:f>'Slope Graph'!$A$13</c:f>
              <c:strCache>
                <c:ptCount val="1"/>
                <c:pt idx="0">
                  <c:v>CVE-2021-21110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762710978143537E-3"/>
                  <c:y val="-2.0739077783622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Graph'!$B$13:$C$13</c:f>
              <c:numCache>
                <c:formatCode>General</c:formatCode>
                <c:ptCount val="2"/>
                <c:pt idx="0">
                  <c:v>12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F6-4E28-9E04-0CB76D0AC0EE}"/>
            </c:ext>
          </c:extLst>
        </c:ser>
        <c:ser>
          <c:idx val="32"/>
          <c:order val="12"/>
          <c:tx>
            <c:strRef>
              <c:f>'Slope Graph'!$A$14</c:f>
              <c:strCache>
                <c:ptCount val="1"/>
                <c:pt idx="0">
                  <c:v>CVE-2021-21111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Graph'!$B$14:$C$14</c:f>
              <c:numCache>
                <c:formatCode>General</c:formatCode>
                <c:ptCount val="2"/>
                <c:pt idx="0">
                  <c:v>13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F6-4E28-9E04-0CB76D0AC0EE}"/>
            </c:ext>
          </c:extLst>
        </c:ser>
        <c:ser>
          <c:idx val="33"/>
          <c:order val="13"/>
          <c:tx>
            <c:strRef>
              <c:f>'Slope Graph'!$A$15</c:f>
              <c:strCache>
                <c:ptCount val="1"/>
                <c:pt idx="0">
                  <c:v>CVE-2021-21115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Graph'!$B$15:$C$15</c:f>
              <c:numCache>
                <c:formatCode>General</c:formatCode>
                <c:ptCount val="2"/>
                <c:pt idx="0">
                  <c:v>14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F6-4E28-9E04-0CB76D0AC0EE}"/>
            </c:ext>
          </c:extLst>
        </c:ser>
        <c:ser>
          <c:idx val="34"/>
          <c:order val="14"/>
          <c:tx>
            <c:strRef>
              <c:f>'Slope Graph'!$A$16</c:f>
              <c:strCache>
                <c:ptCount val="1"/>
                <c:pt idx="0">
                  <c:v>CVE-2020-16013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Graph'!$B$16:$C$16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F6-4E28-9E04-0CB76D0AC0EE}"/>
            </c:ext>
          </c:extLst>
        </c:ser>
        <c:ser>
          <c:idx val="35"/>
          <c:order val="15"/>
          <c:tx>
            <c:strRef>
              <c:f>'Slope Graph'!$A$17</c:f>
              <c:strCache>
                <c:ptCount val="1"/>
                <c:pt idx="0">
                  <c:v>CVE-2020-16015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Graph'!$B$17:$C$17</c:f>
              <c:numCache>
                <c:formatCode>General</c:formatCode>
                <c:ptCount val="2"/>
                <c:pt idx="0">
                  <c:v>16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F6-4E28-9E04-0CB76D0AC0EE}"/>
            </c:ext>
          </c:extLst>
        </c:ser>
        <c:ser>
          <c:idx val="36"/>
          <c:order val="16"/>
          <c:tx>
            <c:strRef>
              <c:f>'Slope Graph'!$A$18</c:f>
              <c:strCache>
                <c:ptCount val="1"/>
                <c:pt idx="0">
                  <c:v>CVE-2020-16019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Graph'!$B$18:$C$18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F6-4E28-9E04-0CB76D0AC0EE}"/>
            </c:ext>
          </c:extLst>
        </c:ser>
        <c:ser>
          <c:idx val="37"/>
          <c:order val="17"/>
          <c:tx>
            <c:strRef>
              <c:f>'Slope Graph'!$A$19</c:f>
              <c:strCache>
                <c:ptCount val="1"/>
                <c:pt idx="0">
                  <c:v>CVE-2020-16020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Graph'!$B$19:$C$19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F6-4E28-9E04-0CB76D0AC0EE}"/>
            </c:ext>
          </c:extLst>
        </c:ser>
        <c:ser>
          <c:idx val="38"/>
          <c:order val="18"/>
          <c:tx>
            <c:strRef>
              <c:f>'Slope Graph'!$A$20</c:f>
              <c:strCache>
                <c:ptCount val="1"/>
                <c:pt idx="0">
                  <c:v>CVE-2020-16022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Graph'!$B$20:$C$20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F6-4E28-9E04-0CB76D0AC0EE}"/>
            </c:ext>
          </c:extLst>
        </c:ser>
        <c:ser>
          <c:idx val="39"/>
          <c:order val="19"/>
          <c:tx>
            <c:strRef>
              <c:f>'Slope Graph'!$A$21</c:f>
              <c:strCache>
                <c:ptCount val="1"/>
                <c:pt idx="0">
                  <c:v>CVE-2020-16023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Graph'!$B$21:$C$21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F6-4E28-9E04-0CB76D0AC0EE}"/>
            </c:ext>
          </c:extLst>
        </c:ser>
        <c:ser>
          <c:idx val="0"/>
          <c:order val="20"/>
          <c:tx>
            <c:strRef>
              <c:f>'Slope Graph'!$A$2</c:f>
              <c:strCache>
                <c:ptCount val="1"/>
                <c:pt idx="0">
                  <c:v>CVE-2020-16014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Graph'!$B$2:$C$2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F6-4E28-9E04-0CB76D0AC0EE}"/>
            </c:ext>
          </c:extLst>
        </c:ser>
        <c:ser>
          <c:idx val="1"/>
          <c:order val="21"/>
          <c:tx>
            <c:strRef>
              <c:f>'Slope Graph'!$A$3</c:f>
              <c:strCache>
                <c:ptCount val="1"/>
                <c:pt idx="0">
                  <c:v>CVE-2020-16016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Graph'!$B$3:$C$3</c:f>
              <c:numCache>
                <c:formatCode>General</c:formatCode>
                <c:ptCount val="2"/>
                <c:pt idx="0">
                  <c:v>2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F6-4E28-9E04-0CB76D0AC0EE}"/>
            </c:ext>
          </c:extLst>
        </c:ser>
        <c:ser>
          <c:idx val="2"/>
          <c:order val="22"/>
          <c:tx>
            <c:strRef>
              <c:f>'Slope Graph'!$A$4</c:f>
              <c:strCache>
                <c:ptCount val="1"/>
                <c:pt idx="0">
                  <c:v>CVE-2020-16017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Graph'!$B$4:$C$4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F6-4E28-9E04-0CB76D0AC0EE}"/>
            </c:ext>
          </c:extLst>
        </c:ser>
        <c:ser>
          <c:idx val="3"/>
          <c:order val="23"/>
          <c:tx>
            <c:strRef>
              <c:f>'Slope Graph'!$A$5</c:f>
              <c:strCache>
                <c:ptCount val="1"/>
                <c:pt idx="0">
                  <c:v>CVE-2020-16018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719623285179479"/>
                  <c:y val="-2.2858042122660665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1F6-4E28-9E04-0CB76D0AC0EE}"/>
                </c:ext>
              </c:extLst>
            </c:dLbl>
            <c:dLbl>
              <c:idx val="1"/>
              <c:layout>
                <c:manualLayout>
                  <c:x val="-2.6009938873478751E-3"/>
                  <c:y val="-2.2858042122660283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Graph'!$B$5:$C$5</c:f>
              <c:numCache>
                <c:formatCode>General</c:formatCode>
                <c:ptCount val="2"/>
                <c:pt idx="0">
                  <c:v>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F6-4E28-9E04-0CB76D0AC0EE}"/>
            </c:ext>
          </c:extLst>
        </c:ser>
        <c:ser>
          <c:idx val="4"/>
          <c:order val="24"/>
          <c:tx>
            <c:strRef>
              <c:f>'Slope Graph'!$A$6</c:f>
              <c:strCache>
                <c:ptCount val="1"/>
                <c:pt idx="0">
                  <c:v>CVE-2020-16024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747728305552605"/>
                  <c:y val="-6.2197643541877026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1F6-4E28-9E04-0CB76D0AC0EE}"/>
                </c:ext>
              </c:extLst>
            </c:dLbl>
            <c:dLbl>
              <c:idx val="1"/>
              <c:layout>
                <c:manualLayout>
                  <c:x val="-2.8718906160658483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Graph'!$B$6:$C$6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1F6-4E28-9E04-0CB76D0AC0EE}"/>
            </c:ext>
          </c:extLst>
        </c:ser>
        <c:ser>
          <c:idx val="5"/>
          <c:order val="25"/>
          <c:tx>
            <c:strRef>
              <c:f>'Slope Graph'!$A$7</c:f>
              <c:strCache>
                <c:ptCount val="1"/>
                <c:pt idx="0">
                  <c:v>CVE-2020-16025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85470516560617"/>
                  <c:y val="-6.43231378172447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1F6-4E28-9E04-0CB76D0AC0EE}"/>
                </c:ext>
              </c:extLst>
            </c:dLbl>
            <c:dLbl>
              <c:idx val="1"/>
              <c:layout>
                <c:manualLayout>
                  <c:x val="-5.8989814920595287E-3"/>
                  <c:y val="-6.43231378172447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Graph'!$B$7:$C$7</c:f>
              <c:numCache>
                <c:formatCode>General</c:formatCode>
                <c:ptCount val="2"/>
                <c:pt idx="0">
                  <c:v>6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1F6-4E28-9E04-0CB76D0AC0EE}"/>
            </c:ext>
          </c:extLst>
        </c:ser>
        <c:ser>
          <c:idx val="6"/>
          <c:order val="26"/>
          <c:tx>
            <c:strRef>
              <c:f>'Slope Graph'!$A$8</c:f>
              <c:strCache>
                <c:ptCount val="1"/>
                <c:pt idx="0">
                  <c:v>CVE-2020-16045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48436165772872"/>
                  <c:y val="-4.359058996995250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1F6-4E28-9E04-0CB76D0AC0EE}"/>
                </c:ext>
              </c:extLst>
            </c:dLbl>
            <c:dLbl>
              <c:idx val="1"/>
              <c:layout>
                <c:manualLayout>
                  <c:x val="-1.4425634236809324E-3"/>
                  <c:y val="-2.2858042122660283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Graph'!$B$8:$C$8</c:f>
              <c:numCache>
                <c:formatCode>General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1F6-4E28-9E04-0CB76D0AC0EE}"/>
            </c:ext>
          </c:extLst>
        </c:ser>
        <c:ser>
          <c:idx val="7"/>
          <c:order val="27"/>
          <c:tx>
            <c:strRef>
              <c:f>'Slope Graph'!$A$9</c:f>
              <c:strCache>
                <c:ptCount val="1"/>
                <c:pt idx="0">
                  <c:v>CVE-2021-21106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5255693025793172E-3"/>
                  <c:y val="2.0732547847291454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Graph'!$B$9:$C$9</c:f>
              <c:numCache>
                <c:formatCode>General</c:formatCode>
                <c:ptCount val="2"/>
                <c:pt idx="0">
                  <c:v>8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1F6-4E28-9E04-0CB76D0AC0EE}"/>
            </c:ext>
          </c:extLst>
        </c:ser>
        <c:ser>
          <c:idx val="8"/>
          <c:order val="28"/>
          <c:tx>
            <c:strRef>
              <c:f>'Slope Graph'!$A$10</c:f>
              <c:strCache>
                <c:ptCount val="1"/>
                <c:pt idx="0">
                  <c:v>CVE-2021-21107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0560751905220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Graph'!$B$10:$C$10</c:f>
              <c:numCache>
                <c:formatCode>General</c:formatCode>
                <c:ptCount val="2"/>
                <c:pt idx="0">
                  <c:v>9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1F6-4E28-9E04-0CB76D0AC0EE}"/>
            </c:ext>
          </c:extLst>
        </c:ser>
        <c:ser>
          <c:idx val="9"/>
          <c:order val="29"/>
          <c:tx>
            <c:strRef>
              <c:f>'Slope Graph'!$A$11</c:f>
              <c:strCache>
                <c:ptCount val="1"/>
                <c:pt idx="0">
                  <c:v>CVE-2021-21108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861174669464149E-3"/>
                  <c:y val="2.073254784729202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Graph'!$B$11:$C$11</c:f>
              <c:numCache>
                <c:formatCode>General</c:formatCode>
                <c:ptCount val="2"/>
                <c:pt idx="0">
                  <c:v>10</c:v>
                </c:pt>
                <c:pt idx="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1F6-4E28-9E04-0CB76D0AC0EE}"/>
            </c:ext>
          </c:extLst>
        </c:ser>
        <c:ser>
          <c:idx val="10"/>
          <c:order val="30"/>
          <c:tx>
            <c:strRef>
              <c:f>'Slope Graph'!$A$12</c:f>
              <c:strCache>
                <c:ptCount val="1"/>
                <c:pt idx="0">
                  <c:v>CVE-2021-21109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4863492727057345E-3"/>
                  <c:y val="-4.146509569458442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Graph'!$B$12:$C$12</c:f>
              <c:numCache>
                <c:formatCode>General</c:formatCode>
                <c:ptCount val="2"/>
                <c:pt idx="0">
                  <c:v>11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1F6-4E28-9E04-0CB76D0AC0EE}"/>
            </c:ext>
          </c:extLst>
        </c:ser>
        <c:ser>
          <c:idx val="11"/>
          <c:order val="31"/>
          <c:tx>
            <c:strRef>
              <c:f>'Slope Graph'!$A$13</c:f>
              <c:strCache>
                <c:ptCount val="1"/>
                <c:pt idx="0">
                  <c:v>CVE-2021-21110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Graph'!$B$13:$C$13</c:f>
              <c:numCache>
                <c:formatCode>General</c:formatCode>
                <c:ptCount val="2"/>
                <c:pt idx="0">
                  <c:v>12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1F6-4E28-9E04-0CB76D0AC0EE}"/>
            </c:ext>
          </c:extLst>
        </c:ser>
        <c:ser>
          <c:idx val="12"/>
          <c:order val="32"/>
          <c:tx>
            <c:strRef>
              <c:f>'Slope Graph'!$A$14</c:f>
              <c:strCache>
                <c:ptCount val="1"/>
                <c:pt idx="0">
                  <c:v>CVE-2021-21111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9558433847628654E-3"/>
                  <c:y val="2.0732547847292213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Graph'!$B$14:$C$14</c:f>
              <c:numCache>
                <c:formatCode>General</c:formatCode>
                <c:ptCount val="2"/>
                <c:pt idx="0">
                  <c:v>13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1F6-4E28-9E04-0CB76D0AC0EE}"/>
            </c:ext>
          </c:extLst>
        </c:ser>
        <c:ser>
          <c:idx val="13"/>
          <c:order val="33"/>
          <c:tx>
            <c:strRef>
              <c:f>'Slope Graph'!$A$15</c:f>
              <c:strCache>
                <c:ptCount val="1"/>
                <c:pt idx="0">
                  <c:v>CVE-2021-21115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861174669464149E-3"/>
                  <c:y val="-4.146509569458519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Graph'!$B$15:$C$15</c:f>
              <c:numCache>
                <c:formatCode>General</c:formatCode>
                <c:ptCount val="2"/>
                <c:pt idx="0">
                  <c:v>14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1F6-4E28-9E04-0CB76D0AC0EE}"/>
            </c:ext>
          </c:extLst>
        </c:ser>
        <c:ser>
          <c:idx val="14"/>
          <c:order val="34"/>
          <c:tx>
            <c:strRef>
              <c:f>'Slope Graph'!$A$16</c:f>
              <c:strCache>
                <c:ptCount val="1"/>
                <c:pt idx="0">
                  <c:v>CVE-2020-16013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4863492727057345E-3"/>
                  <c:y val="-6.2197643541876645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Graph'!$B$16:$C$16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1F6-4E28-9E04-0CB76D0AC0EE}"/>
            </c:ext>
          </c:extLst>
        </c:ser>
        <c:ser>
          <c:idx val="15"/>
          <c:order val="35"/>
          <c:tx>
            <c:strRef>
              <c:f>'Slope Graph'!$A$17</c:f>
              <c:strCache>
                <c:ptCount val="1"/>
                <c:pt idx="0">
                  <c:v>CVE-2020-16015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9552702615498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Graph'!$B$17:$C$17</c:f>
              <c:numCache>
                <c:formatCode>General</c:formatCode>
                <c:ptCount val="2"/>
                <c:pt idx="0">
                  <c:v>16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1F6-4E28-9E04-0CB76D0AC0EE}"/>
            </c:ext>
          </c:extLst>
        </c:ser>
        <c:ser>
          <c:idx val="16"/>
          <c:order val="36"/>
          <c:tx>
            <c:strRef>
              <c:f>'Slope Graph'!$A$18</c:f>
              <c:strCache>
                <c:ptCount val="1"/>
                <c:pt idx="0">
                  <c:v>CVE-2020-16019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4863492727057345E-3"/>
                  <c:y val="-1.243952870837532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Graph'!$B$18:$C$18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1F6-4E28-9E04-0CB76D0AC0EE}"/>
            </c:ext>
          </c:extLst>
        </c:ser>
        <c:ser>
          <c:idx val="17"/>
          <c:order val="37"/>
          <c:tx>
            <c:strRef>
              <c:f>'Slope Graph'!$A$19</c:f>
              <c:strCache>
                <c:ptCount val="1"/>
                <c:pt idx="0">
                  <c:v>CVE-2020-16020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525294397153908E-4"/>
                  <c:y val="-6.2197643541876645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Graph'!$B$19:$C$19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1F6-4E28-9E04-0CB76D0AC0EE}"/>
            </c:ext>
          </c:extLst>
        </c:ser>
        <c:ser>
          <c:idx val="18"/>
          <c:order val="38"/>
          <c:tx>
            <c:strRef>
              <c:f>'Slope Graph'!$A$20</c:f>
              <c:strCache>
                <c:ptCount val="1"/>
                <c:pt idx="0">
                  <c:v>CVE-2020-16022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955843384762865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Graph'!$B$20:$C$20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1F6-4E28-9E04-0CB76D0AC0EE}"/>
            </c:ext>
          </c:extLst>
        </c:ser>
        <c:ser>
          <c:idx val="19"/>
          <c:order val="39"/>
          <c:tx>
            <c:strRef>
              <c:f>'Slope Graph'!$A$21</c:f>
              <c:strCache>
                <c:ptCount val="1"/>
                <c:pt idx="0">
                  <c:v>CVE-2020-16023</c:v>
                </c:pt>
              </c:strCache>
            </c:strRef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3.6258011083386368E-3"/>
                  <c:y val="-1.5203692786991168E-16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1F6-4E28-9E04-0CB76D0AC0E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'Slope Graph'!$B$1:$C$1</c:f>
              <c:strCache>
                <c:ptCount val="2"/>
                <c:pt idx="0">
                  <c:v>CVSS Policy</c:v>
                </c:pt>
                <c:pt idx="1">
                  <c:v>Relevance Policy</c:v>
                </c:pt>
              </c:strCache>
            </c:strRef>
          </c:cat>
          <c:val>
            <c:numRef>
              <c:f>'Slope Graph'!$B$21:$C$21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1F6-4E28-9E04-0CB76D0AC0E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7696528"/>
        <c:axId val="277699024"/>
      </c:lineChart>
      <c:catAx>
        <c:axId val="2776965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9024"/>
        <c:crosses val="autoZero"/>
        <c:auto val="1"/>
        <c:lblAlgn val="ctr"/>
        <c:lblOffset val="100"/>
        <c:noMultiLvlLbl val="0"/>
      </c:catAx>
      <c:valAx>
        <c:axId val="277699024"/>
        <c:scaling>
          <c:orientation val="maxMin"/>
          <c:max val="20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77696528"/>
        <c:crosses val="autoZero"/>
        <c:crossBetween val="midCat"/>
        <c:majorUnit val="1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34924</xdr:rowOff>
    </xdr:from>
    <xdr:to>
      <xdr:col>21</xdr:col>
      <xdr:colOff>508000</xdr:colOff>
      <xdr:row>80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57BC-FB4E-4B3A-A7CF-0B0ADECF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962eaebe10960ef/Documents/ODU%20PhD/My%20Research/Dissertation/CorrenMcCoy/Candidacy-Risk/Chapter5-Ranking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t 20 Published"/>
      <sheetName val="Ranking"/>
      <sheetName val="Correlation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4213-4BA0-4925-AD67-5F8AD3F5473F}">
  <dimension ref="A1:O68"/>
  <sheetViews>
    <sheetView tabSelected="1" zoomScale="110" zoomScaleNormal="11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5" bestFit="1" customWidth="1"/>
    <col min="9" max="9" width="4.7109375" bestFit="1" customWidth="1"/>
    <col min="11" max="11" width="5.28515625" bestFit="1" customWidth="1"/>
    <col min="12" max="12" width="11.85546875" customWidth="1"/>
    <col min="13" max="13" width="11.28515625" customWidth="1"/>
    <col min="14" max="14" width="11.7109375" customWidth="1"/>
  </cols>
  <sheetData>
    <row r="1" spans="1:15" x14ac:dyDescent="0.25">
      <c r="A1" t="s">
        <v>0</v>
      </c>
      <c r="B1" t="s">
        <v>68</v>
      </c>
      <c r="C1" t="s">
        <v>1</v>
      </c>
      <c r="D1" t="s">
        <v>2</v>
      </c>
      <c r="E1" t="s">
        <v>3</v>
      </c>
      <c r="F1" s="3" t="s">
        <v>67</v>
      </c>
      <c r="G1" s="1" t="s">
        <v>4</v>
      </c>
      <c r="H1" s="11"/>
    </row>
    <row r="2" spans="1:15" x14ac:dyDescent="0.25">
      <c r="A2" t="s">
        <v>107</v>
      </c>
      <c r="B2">
        <v>10</v>
      </c>
      <c r="C2">
        <v>1</v>
      </c>
      <c r="D2">
        <v>1</v>
      </c>
      <c r="E2">
        <v>43</v>
      </c>
      <c r="F2">
        <f>TRUNC(LOG((C2+1),2),3)</f>
        <v>1</v>
      </c>
      <c r="G2">
        <f>+TRUNC(D2/F2,3)</f>
        <v>1</v>
      </c>
      <c r="I2" t="s">
        <v>4</v>
      </c>
      <c r="J2" s="2">
        <f>TRUNC(SUM(G2:G21),3)</f>
        <v>8.1690000000000005</v>
      </c>
      <c r="K2" t="s">
        <v>5</v>
      </c>
      <c r="L2" s="2">
        <f>TRUNC(SUM(iDCG!G2:G21),3)</f>
        <v>20.036999999999999</v>
      </c>
      <c r="M2" s="9" t="s">
        <v>69</v>
      </c>
      <c r="N2" s="10">
        <f>+J2/L2</f>
        <v>0.40769576283874837</v>
      </c>
      <c r="O2" s="3"/>
    </row>
    <row r="3" spans="1:15" x14ac:dyDescent="0.25">
      <c r="A3" t="s">
        <v>108</v>
      </c>
      <c r="B3">
        <v>9.8000000000000007</v>
      </c>
      <c r="C3">
        <v>2</v>
      </c>
      <c r="D3">
        <v>1</v>
      </c>
      <c r="E3">
        <v>44</v>
      </c>
      <c r="F3">
        <f t="shared" ref="F3:F66" si="0">TRUNC(LOG((C3+1),2),3)</f>
        <v>1.5840000000000001</v>
      </c>
      <c r="G3">
        <f t="shared" ref="G3:G66" si="1">+TRUNC(D3/F3,3)</f>
        <v>0.63100000000000001</v>
      </c>
      <c r="I3" t="s">
        <v>4</v>
      </c>
      <c r="J3" s="2">
        <f>TRUNC(SUM(G2:G31),3)</f>
        <v>10.898</v>
      </c>
      <c r="K3" t="s">
        <v>5</v>
      </c>
      <c r="L3" s="2">
        <f>TRUNC(SUM(iDCG!G2:G31),3)</f>
        <v>22.154</v>
      </c>
      <c r="M3" s="7" t="s">
        <v>73</v>
      </c>
      <c r="N3" s="10">
        <f t="shared" ref="N3" si="2">+J3/L3</f>
        <v>0.49192019499864581</v>
      </c>
      <c r="O3" s="3"/>
    </row>
    <row r="4" spans="1:15" x14ac:dyDescent="0.25">
      <c r="A4" t="s">
        <v>74</v>
      </c>
      <c r="B4">
        <v>9.6</v>
      </c>
      <c r="C4">
        <v>3</v>
      </c>
      <c r="D4">
        <v>2</v>
      </c>
      <c r="E4">
        <v>9</v>
      </c>
      <c r="F4">
        <f t="shared" si="0"/>
        <v>2</v>
      </c>
      <c r="G4">
        <f t="shared" si="1"/>
        <v>1</v>
      </c>
      <c r="I4" t="s">
        <v>4</v>
      </c>
      <c r="J4" s="2">
        <f>TRUNC(SUM(G2:G41),3)</f>
        <v>13.009</v>
      </c>
      <c r="K4" t="s">
        <v>5</v>
      </c>
      <c r="L4" s="2">
        <f>TRUNC(SUM(iDCG!G2:G41),3)</f>
        <v>24.077999999999999</v>
      </c>
      <c r="M4" s="7" t="s">
        <v>70</v>
      </c>
      <c r="N4" s="10">
        <f>+J4/L4</f>
        <v>0.54028573801810786</v>
      </c>
      <c r="O4" s="3"/>
    </row>
    <row r="5" spans="1:15" x14ac:dyDescent="0.25">
      <c r="A5" t="s">
        <v>75</v>
      </c>
      <c r="B5">
        <v>9.6</v>
      </c>
      <c r="C5">
        <v>4</v>
      </c>
      <c r="D5">
        <v>1</v>
      </c>
      <c r="E5">
        <v>15</v>
      </c>
      <c r="F5">
        <f t="shared" si="0"/>
        <v>2.3210000000000002</v>
      </c>
      <c r="G5">
        <f t="shared" si="1"/>
        <v>0.43</v>
      </c>
      <c r="M5" s="4"/>
      <c r="N5" s="2"/>
      <c r="O5" s="3"/>
    </row>
    <row r="6" spans="1:15" x14ac:dyDescent="0.25">
      <c r="A6" t="s">
        <v>76</v>
      </c>
      <c r="B6">
        <v>9.6</v>
      </c>
      <c r="C6">
        <v>5</v>
      </c>
      <c r="D6">
        <v>1</v>
      </c>
      <c r="E6">
        <v>18</v>
      </c>
      <c r="F6">
        <f t="shared" si="0"/>
        <v>2.5840000000000001</v>
      </c>
      <c r="G6">
        <f t="shared" si="1"/>
        <v>0.38600000000000001</v>
      </c>
      <c r="M6" s="4"/>
      <c r="N6" s="2"/>
      <c r="O6" s="3"/>
    </row>
    <row r="7" spans="1:15" x14ac:dyDescent="0.25">
      <c r="A7" t="s">
        <v>77</v>
      </c>
      <c r="B7">
        <v>9.6</v>
      </c>
      <c r="C7">
        <v>6</v>
      </c>
      <c r="D7">
        <v>2</v>
      </c>
      <c r="E7">
        <v>10</v>
      </c>
      <c r="F7">
        <f t="shared" si="0"/>
        <v>2.8069999999999999</v>
      </c>
      <c r="G7">
        <f t="shared" si="1"/>
        <v>0.71199999999999997</v>
      </c>
    </row>
    <row r="8" spans="1:15" x14ac:dyDescent="0.25">
      <c r="A8" t="s">
        <v>82</v>
      </c>
      <c r="B8">
        <v>9.6</v>
      </c>
      <c r="C8">
        <v>7</v>
      </c>
      <c r="D8">
        <v>1</v>
      </c>
      <c r="E8">
        <v>24</v>
      </c>
      <c r="F8">
        <f t="shared" si="0"/>
        <v>3</v>
      </c>
      <c r="G8">
        <f t="shared" si="1"/>
        <v>0.33300000000000002</v>
      </c>
    </row>
    <row r="9" spans="1:15" x14ac:dyDescent="0.25">
      <c r="A9" t="s">
        <v>78</v>
      </c>
      <c r="B9">
        <v>8.8000000000000007</v>
      </c>
      <c r="C9">
        <v>8</v>
      </c>
      <c r="D9">
        <v>1</v>
      </c>
      <c r="E9">
        <v>14</v>
      </c>
      <c r="F9">
        <f t="shared" si="0"/>
        <v>3.169</v>
      </c>
      <c r="G9">
        <f t="shared" si="1"/>
        <v>0.315</v>
      </c>
    </row>
    <row r="10" spans="1:15" x14ac:dyDescent="0.25">
      <c r="A10" t="s">
        <v>79</v>
      </c>
      <c r="B10">
        <v>8.8000000000000007</v>
      </c>
      <c r="C10">
        <v>9</v>
      </c>
      <c r="D10">
        <v>1</v>
      </c>
      <c r="E10">
        <v>16</v>
      </c>
      <c r="F10">
        <f t="shared" si="0"/>
        <v>3.3210000000000002</v>
      </c>
      <c r="G10">
        <f t="shared" si="1"/>
        <v>0.30099999999999999</v>
      </c>
    </row>
    <row r="11" spans="1:15" x14ac:dyDescent="0.25">
      <c r="A11" t="s">
        <v>80</v>
      </c>
      <c r="B11">
        <v>8.8000000000000007</v>
      </c>
      <c r="C11">
        <v>10</v>
      </c>
      <c r="D11">
        <v>1</v>
      </c>
      <c r="E11">
        <v>17</v>
      </c>
      <c r="F11">
        <f t="shared" si="0"/>
        <v>3.4590000000000001</v>
      </c>
      <c r="G11">
        <f t="shared" si="1"/>
        <v>0.28899999999999998</v>
      </c>
    </row>
    <row r="12" spans="1:15" x14ac:dyDescent="0.25">
      <c r="A12" t="s">
        <v>81</v>
      </c>
      <c r="B12">
        <v>8.8000000000000007</v>
      </c>
      <c r="C12">
        <v>11</v>
      </c>
      <c r="D12">
        <v>2</v>
      </c>
      <c r="E12">
        <v>11</v>
      </c>
      <c r="F12">
        <f t="shared" si="0"/>
        <v>3.5840000000000001</v>
      </c>
      <c r="G12">
        <f t="shared" si="1"/>
        <v>0.55800000000000005</v>
      </c>
    </row>
    <row r="13" spans="1:15" x14ac:dyDescent="0.25">
      <c r="A13" t="s">
        <v>83</v>
      </c>
      <c r="B13">
        <v>8.8000000000000007</v>
      </c>
      <c r="C13">
        <v>12</v>
      </c>
      <c r="D13">
        <v>1</v>
      </c>
      <c r="E13">
        <v>19</v>
      </c>
      <c r="F13">
        <f t="shared" si="0"/>
        <v>3.7</v>
      </c>
      <c r="G13">
        <f t="shared" si="1"/>
        <v>0.27</v>
      </c>
    </row>
    <row r="14" spans="1:15" x14ac:dyDescent="0.25">
      <c r="A14" t="s">
        <v>84</v>
      </c>
      <c r="B14">
        <v>8.8000000000000007</v>
      </c>
      <c r="C14">
        <v>13</v>
      </c>
      <c r="D14">
        <v>1</v>
      </c>
      <c r="E14">
        <v>20</v>
      </c>
      <c r="F14">
        <f t="shared" si="0"/>
        <v>3.8069999999999999</v>
      </c>
      <c r="G14">
        <f t="shared" si="1"/>
        <v>0.26200000000000001</v>
      </c>
    </row>
    <row r="15" spans="1:15" x14ac:dyDescent="0.25">
      <c r="A15" t="s">
        <v>85</v>
      </c>
      <c r="B15">
        <v>8.8000000000000007</v>
      </c>
      <c r="C15">
        <v>14</v>
      </c>
      <c r="D15">
        <v>1</v>
      </c>
      <c r="E15">
        <v>21</v>
      </c>
      <c r="F15">
        <f t="shared" si="0"/>
        <v>3.9060000000000001</v>
      </c>
      <c r="G15">
        <f t="shared" si="1"/>
        <v>0.25600000000000001</v>
      </c>
    </row>
    <row r="16" spans="1:15" x14ac:dyDescent="0.25">
      <c r="A16" t="s">
        <v>86</v>
      </c>
      <c r="B16">
        <v>8.8000000000000007</v>
      </c>
      <c r="C16">
        <v>15</v>
      </c>
      <c r="D16">
        <v>1</v>
      </c>
      <c r="E16">
        <v>22</v>
      </c>
      <c r="F16">
        <f t="shared" si="0"/>
        <v>4</v>
      </c>
      <c r="G16">
        <f t="shared" si="1"/>
        <v>0.25</v>
      </c>
    </row>
    <row r="17" spans="1:7" x14ac:dyDescent="0.25">
      <c r="A17" t="s">
        <v>87</v>
      </c>
      <c r="B17">
        <v>8.8000000000000007</v>
      </c>
      <c r="C17">
        <v>16</v>
      </c>
      <c r="D17">
        <v>1</v>
      </c>
      <c r="E17">
        <v>23</v>
      </c>
      <c r="F17">
        <f t="shared" si="0"/>
        <v>4.0869999999999997</v>
      </c>
      <c r="G17">
        <f t="shared" si="1"/>
        <v>0.24399999999999999</v>
      </c>
    </row>
    <row r="18" spans="1:7" x14ac:dyDescent="0.25">
      <c r="A18" t="s">
        <v>88</v>
      </c>
      <c r="B18">
        <v>8.8000000000000007</v>
      </c>
      <c r="C18">
        <v>17</v>
      </c>
      <c r="D18">
        <v>1</v>
      </c>
      <c r="E18">
        <v>25</v>
      </c>
      <c r="F18">
        <f t="shared" si="0"/>
        <v>4.1689999999999996</v>
      </c>
      <c r="G18">
        <f t="shared" si="1"/>
        <v>0.23899999999999999</v>
      </c>
    </row>
    <row r="19" spans="1:7" x14ac:dyDescent="0.25">
      <c r="A19" t="s">
        <v>89</v>
      </c>
      <c r="B19">
        <v>8.8000000000000007</v>
      </c>
      <c r="C19">
        <v>18</v>
      </c>
      <c r="D19">
        <v>1</v>
      </c>
      <c r="E19">
        <v>26</v>
      </c>
      <c r="F19">
        <f t="shared" si="0"/>
        <v>4.2469999999999999</v>
      </c>
      <c r="G19">
        <f t="shared" si="1"/>
        <v>0.23499999999999999</v>
      </c>
    </row>
    <row r="20" spans="1:7" x14ac:dyDescent="0.25">
      <c r="A20" t="s">
        <v>90</v>
      </c>
      <c r="B20">
        <v>8.8000000000000007</v>
      </c>
      <c r="C20">
        <v>19</v>
      </c>
      <c r="D20">
        <v>1</v>
      </c>
      <c r="E20">
        <v>27</v>
      </c>
      <c r="F20">
        <f t="shared" si="0"/>
        <v>4.3209999999999997</v>
      </c>
      <c r="G20">
        <f t="shared" si="1"/>
        <v>0.23100000000000001</v>
      </c>
    </row>
    <row r="21" spans="1:7" x14ac:dyDescent="0.25">
      <c r="A21" t="s">
        <v>91</v>
      </c>
      <c r="B21">
        <v>8.8000000000000007</v>
      </c>
      <c r="C21">
        <v>20</v>
      </c>
      <c r="D21">
        <v>1</v>
      </c>
      <c r="E21">
        <v>28</v>
      </c>
      <c r="F21">
        <f t="shared" si="0"/>
        <v>4.3920000000000003</v>
      </c>
      <c r="G21">
        <f t="shared" si="1"/>
        <v>0.22700000000000001</v>
      </c>
    </row>
    <row r="22" spans="1:7" x14ac:dyDescent="0.25">
      <c r="A22" t="s">
        <v>92</v>
      </c>
      <c r="B22">
        <v>8.8000000000000007</v>
      </c>
      <c r="C22">
        <v>21</v>
      </c>
      <c r="D22">
        <v>1</v>
      </c>
      <c r="E22">
        <v>29</v>
      </c>
      <c r="F22">
        <f t="shared" si="0"/>
        <v>4.4589999999999996</v>
      </c>
      <c r="G22">
        <f t="shared" si="1"/>
        <v>0.224</v>
      </c>
    </row>
    <row r="23" spans="1:7" x14ac:dyDescent="0.25">
      <c r="A23" t="s">
        <v>93</v>
      </c>
      <c r="B23">
        <v>8.8000000000000007</v>
      </c>
      <c r="C23">
        <v>22</v>
      </c>
      <c r="D23">
        <v>1</v>
      </c>
      <c r="E23">
        <v>31</v>
      </c>
      <c r="F23">
        <f t="shared" si="0"/>
        <v>4.5229999999999997</v>
      </c>
      <c r="G23">
        <f t="shared" si="1"/>
        <v>0.221</v>
      </c>
    </row>
    <row r="24" spans="1:7" x14ac:dyDescent="0.25">
      <c r="A24" t="s">
        <v>94</v>
      </c>
      <c r="B24">
        <v>8.8000000000000007</v>
      </c>
      <c r="C24">
        <v>23</v>
      </c>
      <c r="D24">
        <v>1</v>
      </c>
      <c r="E24">
        <v>32</v>
      </c>
      <c r="F24">
        <f t="shared" si="0"/>
        <v>4.5839999999999996</v>
      </c>
      <c r="G24">
        <f t="shared" si="1"/>
        <v>0.218</v>
      </c>
    </row>
    <row r="25" spans="1:7" x14ac:dyDescent="0.25">
      <c r="A25" t="s">
        <v>95</v>
      </c>
      <c r="B25">
        <v>8.8000000000000007</v>
      </c>
      <c r="C25">
        <v>24</v>
      </c>
      <c r="D25">
        <v>1</v>
      </c>
      <c r="E25">
        <v>34</v>
      </c>
      <c r="F25">
        <f t="shared" si="0"/>
        <v>4.6429999999999998</v>
      </c>
      <c r="G25">
        <f t="shared" si="1"/>
        <v>0.215</v>
      </c>
    </row>
    <row r="26" spans="1:7" x14ac:dyDescent="0.25">
      <c r="A26" t="s">
        <v>96</v>
      </c>
      <c r="B26">
        <v>8.8000000000000007</v>
      </c>
      <c r="C26">
        <v>25</v>
      </c>
      <c r="D26">
        <v>1</v>
      </c>
      <c r="E26">
        <v>38</v>
      </c>
      <c r="F26">
        <f t="shared" si="0"/>
        <v>4.7</v>
      </c>
      <c r="G26">
        <f t="shared" si="1"/>
        <v>0.21199999999999999</v>
      </c>
    </row>
    <row r="27" spans="1:7" x14ac:dyDescent="0.25">
      <c r="A27" t="s">
        <v>97</v>
      </c>
      <c r="B27">
        <v>8.8000000000000007</v>
      </c>
      <c r="C27">
        <v>26</v>
      </c>
      <c r="D27">
        <v>1</v>
      </c>
      <c r="E27">
        <v>39</v>
      </c>
      <c r="F27">
        <f t="shared" si="0"/>
        <v>4.7539999999999996</v>
      </c>
      <c r="G27">
        <f t="shared" si="1"/>
        <v>0.21</v>
      </c>
    </row>
    <row r="28" spans="1:7" x14ac:dyDescent="0.25">
      <c r="A28" t="s">
        <v>98</v>
      </c>
      <c r="B28">
        <v>8.8000000000000007</v>
      </c>
      <c r="C28">
        <v>27</v>
      </c>
      <c r="D28">
        <v>1</v>
      </c>
      <c r="E28">
        <v>41</v>
      </c>
      <c r="F28">
        <f t="shared" si="0"/>
        <v>4.8070000000000004</v>
      </c>
      <c r="G28">
        <f t="shared" si="1"/>
        <v>0.20799999999999999</v>
      </c>
    </row>
    <row r="29" spans="1:7" x14ac:dyDescent="0.25">
      <c r="A29" t="s">
        <v>106</v>
      </c>
      <c r="B29">
        <v>8.8000000000000007</v>
      </c>
      <c r="C29">
        <v>28</v>
      </c>
      <c r="D29">
        <v>1</v>
      </c>
      <c r="E29">
        <v>42</v>
      </c>
      <c r="F29">
        <f t="shared" si="0"/>
        <v>4.8570000000000002</v>
      </c>
      <c r="G29">
        <f t="shared" si="1"/>
        <v>0.20499999999999999</v>
      </c>
    </row>
    <row r="30" spans="1:7" x14ac:dyDescent="0.25">
      <c r="A30" t="s">
        <v>109</v>
      </c>
      <c r="B30">
        <v>8.8000000000000007</v>
      </c>
      <c r="C30">
        <v>29</v>
      </c>
      <c r="D30">
        <v>4</v>
      </c>
      <c r="E30">
        <v>3</v>
      </c>
      <c r="F30">
        <f t="shared" si="0"/>
        <v>4.9059999999999997</v>
      </c>
      <c r="G30">
        <f t="shared" si="1"/>
        <v>0.81499999999999995</v>
      </c>
    </row>
    <row r="31" spans="1:7" x14ac:dyDescent="0.25">
      <c r="A31" t="s">
        <v>110</v>
      </c>
      <c r="B31">
        <v>8.8000000000000007</v>
      </c>
      <c r="C31">
        <v>30</v>
      </c>
      <c r="D31">
        <v>1</v>
      </c>
      <c r="E31">
        <v>50</v>
      </c>
      <c r="F31">
        <f t="shared" si="0"/>
        <v>4.9539999999999997</v>
      </c>
      <c r="G31">
        <f t="shared" si="1"/>
        <v>0.20100000000000001</v>
      </c>
    </row>
    <row r="32" spans="1:7" x14ac:dyDescent="0.25">
      <c r="A32" t="s">
        <v>111</v>
      </c>
      <c r="B32">
        <v>8.8000000000000007</v>
      </c>
      <c r="C32">
        <v>31</v>
      </c>
      <c r="D32">
        <v>1</v>
      </c>
      <c r="E32">
        <v>51</v>
      </c>
      <c r="F32">
        <f t="shared" si="0"/>
        <v>5</v>
      </c>
      <c r="G32">
        <f t="shared" si="1"/>
        <v>0.2</v>
      </c>
    </row>
    <row r="33" spans="1:7" x14ac:dyDescent="0.25">
      <c r="A33" t="s">
        <v>112</v>
      </c>
      <c r="B33">
        <v>8.8000000000000007</v>
      </c>
      <c r="C33">
        <v>32</v>
      </c>
      <c r="D33">
        <v>1</v>
      </c>
      <c r="E33">
        <v>53</v>
      </c>
      <c r="F33">
        <f t="shared" si="0"/>
        <v>5.0439999999999996</v>
      </c>
      <c r="G33">
        <f t="shared" si="1"/>
        <v>0.19800000000000001</v>
      </c>
    </row>
    <row r="34" spans="1:7" x14ac:dyDescent="0.25">
      <c r="A34" t="s">
        <v>113</v>
      </c>
      <c r="B34">
        <v>8.8000000000000007</v>
      </c>
      <c r="C34">
        <v>33</v>
      </c>
      <c r="D34">
        <v>1</v>
      </c>
      <c r="E34">
        <v>55</v>
      </c>
      <c r="F34">
        <f t="shared" si="0"/>
        <v>5.0869999999999997</v>
      </c>
      <c r="G34">
        <f t="shared" si="1"/>
        <v>0.19600000000000001</v>
      </c>
    </row>
    <row r="35" spans="1:7" x14ac:dyDescent="0.25">
      <c r="A35" t="s">
        <v>114</v>
      </c>
      <c r="B35">
        <v>7.8</v>
      </c>
      <c r="C35">
        <v>34</v>
      </c>
      <c r="D35">
        <v>1</v>
      </c>
      <c r="E35">
        <v>13</v>
      </c>
      <c r="F35">
        <f t="shared" si="0"/>
        <v>5.1289999999999996</v>
      </c>
      <c r="G35">
        <f t="shared" si="1"/>
        <v>0.19400000000000001</v>
      </c>
    </row>
    <row r="36" spans="1:7" x14ac:dyDescent="0.25">
      <c r="A36" t="s">
        <v>99</v>
      </c>
      <c r="B36">
        <v>7.8</v>
      </c>
      <c r="C36">
        <v>35</v>
      </c>
      <c r="D36">
        <v>1</v>
      </c>
      <c r="E36">
        <v>30</v>
      </c>
      <c r="F36">
        <f t="shared" si="0"/>
        <v>5.1689999999999996</v>
      </c>
      <c r="G36">
        <f t="shared" si="1"/>
        <v>0.193</v>
      </c>
    </row>
    <row r="37" spans="1:7" x14ac:dyDescent="0.25">
      <c r="A37" t="s">
        <v>100</v>
      </c>
      <c r="B37">
        <v>6.5</v>
      </c>
      <c r="C37">
        <v>36</v>
      </c>
      <c r="D37">
        <v>1</v>
      </c>
      <c r="E37">
        <v>33</v>
      </c>
      <c r="F37">
        <f t="shared" si="0"/>
        <v>5.2089999999999996</v>
      </c>
      <c r="G37">
        <f t="shared" si="1"/>
        <v>0.191</v>
      </c>
    </row>
    <row r="38" spans="1:7" x14ac:dyDescent="0.25">
      <c r="A38" t="s">
        <v>101</v>
      </c>
      <c r="B38">
        <v>6.5</v>
      </c>
      <c r="C38">
        <v>37</v>
      </c>
      <c r="D38">
        <v>1</v>
      </c>
      <c r="E38">
        <v>35</v>
      </c>
      <c r="F38">
        <f t="shared" si="0"/>
        <v>5.2469999999999999</v>
      </c>
      <c r="G38">
        <f t="shared" si="1"/>
        <v>0.19</v>
      </c>
    </row>
    <row r="39" spans="1:7" x14ac:dyDescent="0.25">
      <c r="A39" t="s">
        <v>102</v>
      </c>
      <c r="B39">
        <v>6.5</v>
      </c>
      <c r="C39">
        <v>38</v>
      </c>
      <c r="D39">
        <v>1</v>
      </c>
      <c r="E39">
        <v>36</v>
      </c>
      <c r="F39">
        <f t="shared" si="0"/>
        <v>5.2850000000000001</v>
      </c>
      <c r="G39">
        <f t="shared" si="1"/>
        <v>0.189</v>
      </c>
    </row>
    <row r="40" spans="1:7" x14ac:dyDescent="0.25">
      <c r="A40" t="s">
        <v>103</v>
      </c>
      <c r="B40">
        <v>6.5</v>
      </c>
      <c r="C40">
        <v>39</v>
      </c>
      <c r="D40">
        <v>1</v>
      </c>
      <c r="E40">
        <v>37</v>
      </c>
      <c r="F40">
        <f t="shared" si="0"/>
        <v>5.3209999999999997</v>
      </c>
      <c r="G40">
        <f t="shared" si="1"/>
        <v>0.187</v>
      </c>
    </row>
    <row r="41" spans="1:7" x14ac:dyDescent="0.25">
      <c r="A41" t="s">
        <v>115</v>
      </c>
      <c r="B41">
        <v>6.5</v>
      </c>
      <c r="C41">
        <v>40</v>
      </c>
      <c r="D41">
        <v>2</v>
      </c>
      <c r="E41">
        <v>12</v>
      </c>
      <c r="F41">
        <f t="shared" si="0"/>
        <v>5.3570000000000002</v>
      </c>
      <c r="G41">
        <f t="shared" si="1"/>
        <v>0.373</v>
      </c>
    </row>
    <row r="42" spans="1:7" x14ac:dyDescent="0.25">
      <c r="A42" t="s">
        <v>116</v>
      </c>
      <c r="B42">
        <v>6.5</v>
      </c>
      <c r="C42">
        <v>41</v>
      </c>
      <c r="D42">
        <v>4</v>
      </c>
      <c r="E42">
        <v>2</v>
      </c>
      <c r="F42">
        <f t="shared" si="0"/>
        <v>5.3920000000000003</v>
      </c>
      <c r="G42">
        <f t="shared" si="1"/>
        <v>0.74099999999999999</v>
      </c>
    </row>
    <row r="43" spans="1:7" x14ac:dyDescent="0.25">
      <c r="A43" t="s">
        <v>117</v>
      </c>
      <c r="B43">
        <v>6.5</v>
      </c>
      <c r="C43">
        <v>42</v>
      </c>
      <c r="D43">
        <v>1</v>
      </c>
      <c r="E43">
        <v>52</v>
      </c>
      <c r="F43">
        <f t="shared" si="0"/>
        <v>5.4260000000000002</v>
      </c>
      <c r="G43">
        <f t="shared" si="1"/>
        <v>0.184</v>
      </c>
    </row>
    <row r="44" spans="1:7" x14ac:dyDescent="0.25">
      <c r="A44" t="s">
        <v>118</v>
      </c>
      <c r="B44">
        <v>6.5</v>
      </c>
      <c r="C44">
        <v>43</v>
      </c>
      <c r="D44">
        <v>4</v>
      </c>
      <c r="E44">
        <v>6</v>
      </c>
      <c r="F44">
        <f t="shared" si="0"/>
        <v>5.4589999999999996</v>
      </c>
      <c r="G44">
        <f t="shared" si="1"/>
        <v>0.73199999999999998</v>
      </c>
    </row>
    <row r="45" spans="1:7" x14ac:dyDescent="0.25">
      <c r="A45" t="s">
        <v>119</v>
      </c>
      <c r="B45">
        <v>6.5</v>
      </c>
      <c r="C45">
        <v>44</v>
      </c>
      <c r="D45">
        <v>1</v>
      </c>
      <c r="E45">
        <v>56</v>
      </c>
      <c r="F45">
        <f t="shared" si="0"/>
        <v>5.4909999999999997</v>
      </c>
      <c r="G45">
        <f t="shared" si="1"/>
        <v>0.182</v>
      </c>
    </row>
    <row r="46" spans="1:7" x14ac:dyDescent="0.25">
      <c r="A46" t="s">
        <v>120</v>
      </c>
      <c r="B46">
        <v>6.5</v>
      </c>
      <c r="C46">
        <v>45</v>
      </c>
      <c r="D46">
        <v>1</v>
      </c>
      <c r="E46">
        <v>57</v>
      </c>
      <c r="F46">
        <f t="shared" si="0"/>
        <v>5.5229999999999997</v>
      </c>
      <c r="G46">
        <f t="shared" si="1"/>
        <v>0.18099999999999999</v>
      </c>
    </row>
    <row r="47" spans="1:7" x14ac:dyDescent="0.25">
      <c r="A47" t="s">
        <v>121</v>
      </c>
      <c r="B47">
        <v>6.5</v>
      </c>
      <c r="C47">
        <v>46</v>
      </c>
      <c r="D47">
        <v>1</v>
      </c>
      <c r="E47">
        <v>58</v>
      </c>
      <c r="F47">
        <f t="shared" si="0"/>
        <v>5.5540000000000003</v>
      </c>
      <c r="G47">
        <f t="shared" si="1"/>
        <v>0.18</v>
      </c>
    </row>
    <row r="48" spans="1:7" x14ac:dyDescent="0.25">
      <c r="A48" t="s">
        <v>122</v>
      </c>
      <c r="B48">
        <v>6.1</v>
      </c>
      <c r="C48">
        <v>47</v>
      </c>
      <c r="D48">
        <v>4</v>
      </c>
      <c r="E48">
        <v>4</v>
      </c>
      <c r="F48">
        <f t="shared" si="0"/>
        <v>5.5839999999999996</v>
      </c>
      <c r="G48">
        <f t="shared" si="1"/>
        <v>0.71599999999999997</v>
      </c>
    </row>
    <row r="49" spans="1:8" x14ac:dyDescent="0.25">
      <c r="A49" t="s">
        <v>123</v>
      </c>
      <c r="B49">
        <v>6.1</v>
      </c>
      <c r="C49">
        <v>48</v>
      </c>
      <c r="D49">
        <v>1</v>
      </c>
      <c r="E49">
        <v>48</v>
      </c>
      <c r="F49">
        <f t="shared" si="0"/>
        <v>5.6139999999999999</v>
      </c>
      <c r="G49">
        <f t="shared" si="1"/>
        <v>0.17799999999999999</v>
      </c>
    </row>
    <row r="50" spans="1:8" x14ac:dyDescent="0.25">
      <c r="A50" t="s">
        <v>124</v>
      </c>
      <c r="B50">
        <v>6.1</v>
      </c>
      <c r="C50">
        <v>49</v>
      </c>
      <c r="D50">
        <v>4</v>
      </c>
      <c r="E50">
        <v>7</v>
      </c>
      <c r="F50">
        <f t="shared" si="0"/>
        <v>5.6429999999999998</v>
      </c>
      <c r="G50">
        <f t="shared" si="1"/>
        <v>0.70799999999999996</v>
      </c>
    </row>
    <row r="51" spans="1:8" x14ac:dyDescent="0.25">
      <c r="A51" t="s">
        <v>125</v>
      </c>
      <c r="B51">
        <v>6.1</v>
      </c>
      <c r="C51">
        <v>50</v>
      </c>
      <c r="D51">
        <v>4</v>
      </c>
      <c r="E51">
        <v>8</v>
      </c>
      <c r="F51">
        <f t="shared" si="0"/>
        <v>5.6719999999999997</v>
      </c>
      <c r="G51">
        <f t="shared" si="1"/>
        <v>0.70499999999999996</v>
      </c>
    </row>
    <row r="52" spans="1:8" x14ac:dyDescent="0.25">
      <c r="A52" t="s">
        <v>104</v>
      </c>
      <c r="B52">
        <v>4.3</v>
      </c>
      <c r="C52">
        <v>51</v>
      </c>
      <c r="D52">
        <v>1</v>
      </c>
      <c r="E52">
        <v>40</v>
      </c>
      <c r="F52">
        <f t="shared" si="0"/>
        <v>5.7</v>
      </c>
      <c r="G52">
        <f t="shared" si="1"/>
        <v>0.17499999999999999</v>
      </c>
    </row>
    <row r="53" spans="1:8" x14ac:dyDescent="0.25">
      <c r="A53" t="s">
        <v>105</v>
      </c>
      <c r="B53">
        <v>4.3</v>
      </c>
      <c r="C53">
        <v>52</v>
      </c>
      <c r="D53">
        <v>4</v>
      </c>
      <c r="E53">
        <v>1</v>
      </c>
      <c r="F53">
        <f t="shared" si="0"/>
        <v>5.7270000000000003</v>
      </c>
      <c r="G53">
        <f t="shared" si="1"/>
        <v>0.69799999999999995</v>
      </c>
    </row>
    <row r="54" spans="1:8" x14ac:dyDescent="0.25">
      <c r="A54" t="s">
        <v>126</v>
      </c>
      <c r="B54">
        <v>4.3</v>
      </c>
      <c r="C54">
        <v>53</v>
      </c>
      <c r="D54">
        <v>1</v>
      </c>
      <c r="E54">
        <v>45</v>
      </c>
      <c r="F54">
        <f t="shared" si="0"/>
        <v>5.7539999999999996</v>
      </c>
      <c r="G54">
        <f t="shared" si="1"/>
        <v>0.17299999999999999</v>
      </c>
    </row>
    <row r="55" spans="1:8" x14ac:dyDescent="0.25">
      <c r="A55" t="s">
        <v>127</v>
      </c>
      <c r="B55">
        <v>4.3</v>
      </c>
      <c r="C55">
        <v>54</v>
      </c>
      <c r="D55">
        <v>1</v>
      </c>
      <c r="E55">
        <v>46</v>
      </c>
      <c r="F55">
        <f t="shared" si="0"/>
        <v>5.7809999999999997</v>
      </c>
      <c r="G55">
        <f t="shared" si="1"/>
        <v>0.17199999999999999</v>
      </c>
    </row>
    <row r="56" spans="1:8" x14ac:dyDescent="0.25">
      <c r="A56" t="s">
        <v>128</v>
      </c>
      <c r="B56">
        <v>4.3</v>
      </c>
      <c r="C56">
        <v>55</v>
      </c>
      <c r="D56">
        <v>1</v>
      </c>
      <c r="E56">
        <v>47</v>
      </c>
      <c r="F56">
        <f t="shared" si="0"/>
        <v>5.8070000000000004</v>
      </c>
      <c r="G56">
        <f t="shared" si="1"/>
        <v>0.17199999999999999</v>
      </c>
    </row>
    <row r="57" spans="1:8" x14ac:dyDescent="0.25">
      <c r="A57" t="s">
        <v>129</v>
      </c>
      <c r="B57">
        <v>4.3</v>
      </c>
      <c r="C57">
        <v>56</v>
      </c>
      <c r="D57">
        <v>4</v>
      </c>
      <c r="E57">
        <v>5</v>
      </c>
      <c r="F57">
        <f t="shared" si="0"/>
        <v>5.8319999999999999</v>
      </c>
      <c r="G57">
        <f t="shared" si="1"/>
        <v>0.68500000000000005</v>
      </c>
    </row>
    <row r="58" spans="1:8" x14ac:dyDescent="0.25">
      <c r="A58" t="s">
        <v>130</v>
      </c>
      <c r="B58">
        <v>4.3</v>
      </c>
      <c r="C58">
        <v>57</v>
      </c>
      <c r="D58">
        <v>1</v>
      </c>
      <c r="E58">
        <v>49</v>
      </c>
      <c r="F58">
        <f t="shared" si="0"/>
        <v>5.8570000000000002</v>
      </c>
      <c r="G58">
        <f t="shared" si="1"/>
        <v>0.17</v>
      </c>
    </row>
    <row r="59" spans="1:8" x14ac:dyDescent="0.25">
      <c r="A59" t="s">
        <v>131</v>
      </c>
      <c r="B59">
        <v>4.3</v>
      </c>
      <c r="C59">
        <v>58</v>
      </c>
      <c r="D59">
        <v>1</v>
      </c>
      <c r="E59">
        <v>54</v>
      </c>
      <c r="F59">
        <f t="shared" si="0"/>
        <v>5.8819999999999997</v>
      </c>
      <c r="G59">
        <f t="shared" si="1"/>
        <v>0.17</v>
      </c>
    </row>
    <row r="60" spans="1:8" x14ac:dyDescent="0.25">
      <c r="A60" t="s">
        <v>132</v>
      </c>
      <c r="B60">
        <v>4.3</v>
      </c>
      <c r="C60">
        <v>59</v>
      </c>
      <c r="D60">
        <v>1</v>
      </c>
      <c r="E60">
        <v>59</v>
      </c>
      <c r="F60">
        <f t="shared" si="0"/>
        <v>5.9059999999999997</v>
      </c>
      <c r="G60">
        <f t="shared" si="1"/>
        <v>0.16900000000000001</v>
      </c>
    </row>
    <row r="61" spans="1:8" x14ac:dyDescent="0.25">
      <c r="F61">
        <f t="shared" si="0"/>
        <v>0</v>
      </c>
      <c r="G61" t="e">
        <f t="shared" si="1"/>
        <v>#DIV/0!</v>
      </c>
    </row>
    <row r="62" spans="1:8" x14ac:dyDescent="0.25">
      <c r="F62">
        <f t="shared" si="0"/>
        <v>0</v>
      </c>
      <c r="G62" t="e">
        <f t="shared" si="1"/>
        <v>#DIV/0!</v>
      </c>
    </row>
    <row r="63" spans="1:8" s="5" customFormat="1" x14ac:dyDescent="0.25">
      <c r="A63"/>
      <c r="B63"/>
      <c r="C63"/>
      <c r="D63"/>
      <c r="E63"/>
      <c r="F63">
        <f t="shared" si="0"/>
        <v>0</v>
      </c>
      <c r="G63" t="e">
        <f t="shared" si="1"/>
        <v>#DIV/0!</v>
      </c>
      <c r="H63"/>
    </row>
    <row r="64" spans="1:8" x14ac:dyDescent="0.25">
      <c r="F64">
        <f t="shared" si="0"/>
        <v>0</v>
      </c>
      <c r="G64" t="e">
        <f t="shared" si="1"/>
        <v>#DIV/0!</v>
      </c>
    </row>
    <row r="65" spans="6:7" x14ac:dyDescent="0.25">
      <c r="F65">
        <f t="shared" si="0"/>
        <v>0</v>
      </c>
      <c r="G65" t="e">
        <f t="shared" si="1"/>
        <v>#DIV/0!</v>
      </c>
    </row>
    <row r="66" spans="6:7" x14ac:dyDescent="0.25">
      <c r="F66">
        <f t="shared" si="0"/>
        <v>0</v>
      </c>
      <c r="G66" t="e">
        <f t="shared" si="1"/>
        <v>#DIV/0!</v>
      </c>
    </row>
    <row r="67" spans="6:7" x14ac:dyDescent="0.25">
      <c r="F67">
        <f t="shared" ref="F67:F68" si="3">TRUNC(LOG((C67+1),2),3)</f>
        <v>0</v>
      </c>
      <c r="G67" t="e">
        <f t="shared" ref="G67:G68" si="4">+TRUNC(D67/F67,3)</f>
        <v>#DIV/0!</v>
      </c>
    </row>
    <row r="68" spans="6:7" x14ac:dyDescent="0.25">
      <c r="F68">
        <f t="shared" si="3"/>
        <v>0</v>
      </c>
      <c r="G68" t="e">
        <f t="shared" si="4"/>
        <v>#DIV/0!</v>
      </c>
    </row>
  </sheetData>
  <autoFilter ref="B1:D63" xr:uid="{7C899859-7D7F-4B7D-B81F-96F028971A60}">
    <sortState xmlns:xlrd2="http://schemas.microsoft.com/office/spreadsheetml/2017/richdata2" ref="B2:D63">
      <sortCondition ref="C1:C63"/>
    </sortState>
  </autoFilter>
  <sortState xmlns:xlrd2="http://schemas.microsoft.com/office/spreadsheetml/2017/richdata2" ref="A2:F63">
    <sortCondition descending="1" ref="B1:B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8DF0-59D4-44BA-B9EB-A529FBA6816B}">
  <dimension ref="A1:G70"/>
  <sheetViews>
    <sheetView workbookViewId="0">
      <selection activeCell="D1" sqref="D1:D1048576"/>
    </sheetView>
  </sheetViews>
  <sheetFormatPr defaultRowHeight="15" x14ac:dyDescent="0.25"/>
  <cols>
    <col min="1" max="1" width="15" bestFit="1" customWidth="1"/>
  </cols>
  <sheetData>
    <row r="1" spans="1:7" x14ac:dyDescent="0.25">
      <c r="A1" t="s">
        <v>0</v>
      </c>
      <c r="B1" t="s">
        <v>68</v>
      </c>
      <c r="C1" t="s">
        <v>1</v>
      </c>
      <c r="D1" t="s">
        <v>3</v>
      </c>
      <c r="E1" t="s">
        <v>2</v>
      </c>
      <c r="F1" s="3" t="s">
        <v>67</v>
      </c>
      <c r="G1" t="s">
        <v>5</v>
      </c>
    </row>
    <row r="2" spans="1:7" x14ac:dyDescent="0.25">
      <c r="A2" t="s">
        <v>105</v>
      </c>
      <c r="B2">
        <v>4.3</v>
      </c>
      <c r="C2">
        <v>52</v>
      </c>
      <c r="D2">
        <v>1</v>
      </c>
      <c r="E2">
        <v>4</v>
      </c>
      <c r="F2">
        <f>TRUNC(LOG((D2+1),2),3)</f>
        <v>1</v>
      </c>
      <c r="G2">
        <f>+TRUNC(E2/F2,3)</f>
        <v>4</v>
      </c>
    </row>
    <row r="3" spans="1:7" x14ac:dyDescent="0.25">
      <c r="A3" t="s">
        <v>116</v>
      </c>
      <c r="B3">
        <v>6.5</v>
      </c>
      <c r="C3">
        <v>41</v>
      </c>
      <c r="D3">
        <v>2</v>
      </c>
      <c r="E3">
        <v>4</v>
      </c>
      <c r="F3">
        <f>TRUNC(LOG((D3+1),2),3)</f>
        <v>1.5840000000000001</v>
      </c>
      <c r="G3">
        <f>+TRUNC(E3/F3,3)</f>
        <v>2.5249999999999999</v>
      </c>
    </row>
    <row r="4" spans="1:7" x14ac:dyDescent="0.25">
      <c r="A4" t="s">
        <v>109</v>
      </c>
      <c r="B4">
        <v>8.8000000000000007</v>
      </c>
      <c r="C4">
        <v>29</v>
      </c>
      <c r="D4">
        <v>3</v>
      </c>
      <c r="E4">
        <v>4</v>
      </c>
      <c r="F4">
        <f>TRUNC(LOG((D4+1),2),3)</f>
        <v>2</v>
      </c>
      <c r="G4">
        <f>+TRUNC(E4/F4,3)</f>
        <v>2</v>
      </c>
    </row>
    <row r="5" spans="1:7" x14ac:dyDescent="0.25">
      <c r="A5" t="s">
        <v>122</v>
      </c>
      <c r="B5">
        <v>6.1</v>
      </c>
      <c r="C5">
        <v>47</v>
      </c>
      <c r="D5">
        <v>4</v>
      </c>
      <c r="E5">
        <v>4</v>
      </c>
      <c r="F5">
        <f>TRUNC(LOG((D5+1),2),3)</f>
        <v>2.3210000000000002</v>
      </c>
      <c r="G5">
        <f>+TRUNC(E5/F5,3)</f>
        <v>1.7230000000000001</v>
      </c>
    </row>
    <row r="6" spans="1:7" x14ac:dyDescent="0.25">
      <c r="A6" t="s">
        <v>129</v>
      </c>
      <c r="B6">
        <v>4.3</v>
      </c>
      <c r="C6">
        <v>56</v>
      </c>
      <c r="D6">
        <v>5</v>
      </c>
      <c r="E6">
        <v>4</v>
      </c>
      <c r="F6">
        <f>TRUNC(LOG((D6+1),2),3)</f>
        <v>2.5840000000000001</v>
      </c>
      <c r="G6">
        <f>+TRUNC(E6/F6,3)</f>
        <v>1.5469999999999999</v>
      </c>
    </row>
    <row r="7" spans="1:7" x14ac:dyDescent="0.25">
      <c r="A7" t="s">
        <v>118</v>
      </c>
      <c r="B7">
        <v>6.5</v>
      </c>
      <c r="C7">
        <v>43</v>
      </c>
      <c r="D7">
        <v>6</v>
      </c>
      <c r="E7">
        <v>4</v>
      </c>
      <c r="F7">
        <f>TRUNC(LOG((D7+1),2),3)</f>
        <v>2.8069999999999999</v>
      </c>
      <c r="G7">
        <f>+TRUNC(E7/F7,3)</f>
        <v>1.425</v>
      </c>
    </row>
    <row r="8" spans="1:7" x14ac:dyDescent="0.25">
      <c r="A8" t="s">
        <v>124</v>
      </c>
      <c r="B8">
        <v>6.1</v>
      </c>
      <c r="C8">
        <v>49</v>
      </c>
      <c r="D8">
        <v>7</v>
      </c>
      <c r="E8">
        <v>4</v>
      </c>
      <c r="F8">
        <f>TRUNC(LOG((D8+1),2),3)</f>
        <v>3</v>
      </c>
      <c r="G8">
        <f>+TRUNC(E8/F8,3)</f>
        <v>1.333</v>
      </c>
    </row>
    <row r="9" spans="1:7" x14ac:dyDescent="0.25">
      <c r="A9" t="s">
        <v>125</v>
      </c>
      <c r="B9">
        <v>6.1</v>
      </c>
      <c r="C9">
        <v>50</v>
      </c>
      <c r="D9">
        <v>8</v>
      </c>
      <c r="E9">
        <v>4</v>
      </c>
      <c r="F9">
        <f>TRUNC(LOG((D9+1),2),3)</f>
        <v>3.169</v>
      </c>
      <c r="G9">
        <f>+TRUNC(E9/F9,3)</f>
        <v>1.262</v>
      </c>
    </row>
    <row r="10" spans="1:7" x14ac:dyDescent="0.25">
      <c r="A10" t="s">
        <v>74</v>
      </c>
      <c r="B10">
        <v>9.6</v>
      </c>
      <c r="C10">
        <v>3</v>
      </c>
      <c r="D10">
        <v>9</v>
      </c>
      <c r="E10">
        <v>2</v>
      </c>
      <c r="F10">
        <f>TRUNC(LOG((D10+1),2),3)</f>
        <v>3.3210000000000002</v>
      </c>
      <c r="G10">
        <f>+TRUNC(E10/F10,3)</f>
        <v>0.60199999999999998</v>
      </c>
    </row>
    <row r="11" spans="1:7" x14ac:dyDescent="0.25">
      <c r="A11" t="s">
        <v>77</v>
      </c>
      <c r="B11">
        <v>9.6</v>
      </c>
      <c r="C11">
        <v>6</v>
      </c>
      <c r="D11">
        <v>10</v>
      </c>
      <c r="E11">
        <v>2</v>
      </c>
      <c r="F11">
        <f>TRUNC(LOG((D11+1),2),3)</f>
        <v>3.4590000000000001</v>
      </c>
      <c r="G11">
        <f>+TRUNC(E11/F11,3)</f>
        <v>0.57799999999999996</v>
      </c>
    </row>
    <row r="12" spans="1:7" x14ac:dyDescent="0.25">
      <c r="A12" t="s">
        <v>81</v>
      </c>
      <c r="B12">
        <v>8.8000000000000007</v>
      </c>
      <c r="C12">
        <v>11</v>
      </c>
      <c r="D12">
        <v>11</v>
      </c>
      <c r="E12">
        <v>2</v>
      </c>
      <c r="F12">
        <f>TRUNC(LOG((D12+1),2),3)</f>
        <v>3.5840000000000001</v>
      </c>
      <c r="G12">
        <f>+TRUNC(E12/F12,3)</f>
        <v>0.55800000000000005</v>
      </c>
    </row>
    <row r="13" spans="1:7" x14ac:dyDescent="0.25">
      <c r="A13" t="s">
        <v>115</v>
      </c>
      <c r="B13">
        <v>6.5</v>
      </c>
      <c r="C13">
        <v>40</v>
      </c>
      <c r="D13">
        <v>12</v>
      </c>
      <c r="E13">
        <v>2</v>
      </c>
      <c r="F13">
        <f>TRUNC(LOG((D13+1),2),3)</f>
        <v>3.7</v>
      </c>
      <c r="G13">
        <f>+TRUNC(E13/F13,3)</f>
        <v>0.54</v>
      </c>
    </row>
    <row r="14" spans="1:7" x14ac:dyDescent="0.25">
      <c r="A14" t="s">
        <v>114</v>
      </c>
      <c r="B14">
        <v>7.8</v>
      </c>
      <c r="C14">
        <v>34</v>
      </c>
      <c r="D14">
        <v>13</v>
      </c>
      <c r="E14">
        <v>1</v>
      </c>
      <c r="F14">
        <f>TRUNC(LOG((D14+1),2),3)</f>
        <v>3.8069999999999999</v>
      </c>
      <c r="G14">
        <f>+TRUNC(E14/F14,3)</f>
        <v>0.26200000000000001</v>
      </c>
    </row>
    <row r="15" spans="1:7" x14ac:dyDescent="0.25">
      <c r="A15" t="s">
        <v>78</v>
      </c>
      <c r="B15">
        <v>8.8000000000000007</v>
      </c>
      <c r="C15">
        <v>8</v>
      </c>
      <c r="D15">
        <v>14</v>
      </c>
      <c r="E15">
        <v>1</v>
      </c>
      <c r="F15">
        <f>TRUNC(LOG((D15+1),2),3)</f>
        <v>3.9060000000000001</v>
      </c>
      <c r="G15">
        <f>+TRUNC(E15/F15,3)</f>
        <v>0.25600000000000001</v>
      </c>
    </row>
    <row r="16" spans="1:7" x14ac:dyDescent="0.25">
      <c r="A16" t="s">
        <v>75</v>
      </c>
      <c r="B16">
        <v>9.6</v>
      </c>
      <c r="C16">
        <v>4</v>
      </c>
      <c r="D16">
        <v>15</v>
      </c>
      <c r="E16">
        <v>1</v>
      </c>
      <c r="F16">
        <f>TRUNC(LOG((D16+1),2),3)</f>
        <v>4</v>
      </c>
      <c r="G16">
        <f>+TRUNC(E16/F16,3)</f>
        <v>0.25</v>
      </c>
    </row>
    <row r="17" spans="1:7" x14ac:dyDescent="0.25">
      <c r="A17" t="s">
        <v>79</v>
      </c>
      <c r="B17">
        <v>8.8000000000000007</v>
      </c>
      <c r="C17">
        <v>9</v>
      </c>
      <c r="D17">
        <v>16</v>
      </c>
      <c r="E17">
        <v>1</v>
      </c>
      <c r="F17">
        <f>TRUNC(LOG((D17+1),2),3)</f>
        <v>4.0869999999999997</v>
      </c>
      <c r="G17">
        <f>+TRUNC(E17/F17,3)</f>
        <v>0.24399999999999999</v>
      </c>
    </row>
    <row r="18" spans="1:7" x14ac:dyDescent="0.25">
      <c r="A18" t="s">
        <v>80</v>
      </c>
      <c r="B18">
        <v>8.8000000000000007</v>
      </c>
      <c r="C18">
        <v>10</v>
      </c>
      <c r="D18">
        <v>17</v>
      </c>
      <c r="E18">
        <v>1</v>
      </c>
      <c r="F18">
        <f>TRUNC(LOG((D18+1),2),3)</f>
        <v>4.1689999999999996</v>
      </c>
      <c r="G18">
        <f>+TRUNC(E18/F18,3)</f>
        <v>0.23899999999999999</v>
      </c>
    </row>
    <row r="19" spans="1:7" x14ac:dyDescent="0.25">
      <c r="A19" t="s">
        <v>76</v>
      </c>
      <c r="B19">
        <v>9.6</v>
      </c>
      <c r="C19">
        <v>5</v>
      </c>
      <c r="D19">
        <v>18</v>
      </c>
      <c r="E19">
        <v>1</v>
      </c>
      <c r="F19">
        <f>TRUNC(LOG((D19+1),2),3)</f>
        <v>4.2469999999999999</v>
      </c>
      <c r="G19">
        <f>+TRUNC(E19/F19,3)</f>
        <v>0.23499999999999999</v>
      </c>
    </row>
    <row r="20" spans="1:7" x14ac:dyDescent="0.25">
      <c r="A20" t="s">
        <v>83</v>
      </c>
      <c r="B20">
        <v>8.8000000000000007</v>
      </c>
      <c r="C20">
        <v>12</v>
      </c>
      <c r="D20">
        <v>19</v>
      </c>
      <c r="E20">
        <v>1</v>
      </c>
      <c r="F20">
        <f>TRUNC(LOG((D20+1),2),3)</f>
        <v>4.3209999999999997</v>
      </c>
      <c r="G20">
        <f>+TRUNC(E20/F20,3)</f>
        <v>0.23100000000000001</v>
      </c>
    </row>
    <row r="21" spans="1:7" x14ac:dyDescent="0.25">
      <c r="A21" t="s">
        <v>84</v>
      </c>
      <c r="B21">
        <v>8.8000000000000007</v>
      </c>
      <c r="C21">
        <v>13</v>
      </c>
      <c r="D21">
        <v>20</v>
      </c>
      <c r="E21">
        <v>1</v>
      </c>
      <c r="F21">
        <f>TRUNC(LOG((D21+1),2),3)</f>
        <v>4.3920000000000003</v>
      </c>
      <c r="G21">
        <f>+TRUNC(E21/F21,3)</f>
        <v>0.22700000000000001</v>
      </c>
    </row>
    <row r="22" spans="1:7" x14ac:dyDescent="0.25">
      <c r="A22" t="s">
        <v>85</v>
      </c>
      <c r="B22">
        <v>8.8000000000000007</v>
      </c>
      <c r="C22">
        <v>14</v>
      </c>
      <c r="D22">
        <v>21</v>
      </c>
      <c r="E22">
        <v>1</v>
      </c>
      <c r="F22">
        <f>TRUNC(LOG((D22+1),2),3)</f>
        <v>4.4589999999999996</v>
      </c>
      <c r="G22">
        <f>+TRUNC(E22/F22,3)</f>
        <v>0.224</v>
      </c>
    </row>
    <row r="23" spans="1:7" x14ac:dyDescent="0.25">
      <c r="A23" t="s">
        <v>86</v>
      </c>
      <c r="B23">
        <v>8.8000000000000007</v>
      </c>
      <c r="C23">
        <v>15</v>
      </c>
      <c r="D23">
        <v>22</v>
      </c>
      <c r="E23">
        <v>1</v>
      </c>
      <c r="F23">
        <f>TRUNC(LOG((D23+1),2),3)</f>
        <v>4.5229999999999997</v>
      </c>
      <c r="G23">
        <f>+TRUNC(E23/F23,3)</f>
        <v>0.221</v>
      </c>
    </row>
    <row r="24" spans="1:7" x14ac:dyDescent="0.25">
      <c r="A24" t="s">
        <v>87</v>
      </c>
      <c r="B24">
        <v>8.8000000000000007</v>
      </c>
      <c r="C24">
        <v>16</v>
      </c>
      <c r="D24">
        <v>23</v>
      </c>
      <c r="E24">
        <v>1</v>
      </c>
      <c r="F24">
        <f>TRUNC(LOG((D24+1),2),3)</f>
        <v>4.5839999999999996</v>
      </c>
      <c r="G24">
        <f>+TRUNC(E24/F24,3)</f>
        <v>0.218</v>
      </c>
    </row>
    <row r="25" spans="1:7" x14ac:dyDescent="0.25">
      <c r="A25" t="s">
        <v>82</v>
      </c>
      <c r="B25">
        <v>9.6</v>
      </c>
      <c r="C25">
        <v>7</v>
      </c>
      <c r="D25">
        <v>24</v>
      </c>
      <c r="E25">
        <v>1</v>
      </c>
      <c r="F25">
        <f>TRUNC(LOG((D25+1),2),3)</f>
        <v>4.6429999999999998</v>
      </c>
      <c r="G25">
        <f>+TRUNC(E25/F25,3)</f>
        <v>0.215</v>
      </c>
    </row>
    <row r="26" spans="1:7" x14ac:dyDescent="0.25">
      <c r="A26" t="s">
        <v>88</v>
      </c>
      <c r="B26">
        <v>8.8000000000000007</v>
      </c>
      <c r="C26">
        <v>17</v>
      </c>
      <c r="D26">
        <v>25</v>
      </c>
      <c r="E26">
        <v>1</v>
      </c>
      <c r="F26">
        <f>TRUNC(LOG((D26+1),2),3)</f>
        <v>4.7</v>
      </c>
      <c r="G26">
        <f>+TRUNC(E26/F26,3)</f>
        <v>0.21199999999999999</v>
      </c>
    </row>
    <row r="27" spans="1:7" x14ac:dyDescent="0.25">
      <c r="A27" t="s">
        <v>89</v>
      </c>
      <c r="B27">
        <v>8.8000000000000007</v>
      </c>
      <c r="C27">
        <v>18</v>
      </c>
      <c r="D27">
        <v>26</v>
      </c>
      <c r="E27">
        <v>1</v>
      </c>
      <c r="F27">
        <f>TRUNC(LOG((D27+1),2),3)</f>
        <v>4.7539999999999996</v>
      </c>
      <c r="G27">
        <f>+TRUNC(E27/F27,3)</f>
        <v>0.21</v>
      </c>
    </row>
    <row r="28" spans="1:7" x14ac:dyDescent="0.25">
      <c r="A28" t="s">
        <v>90</v>
      </c>
      <c r="B28">
        <v>8.8000000000000007</v>
      </c>
      <c r="C28">
        <v>19</v>
      </c>
      <c r="D28">
        <v>27</v>
      </c>
      <c r="E28">
        <v>1</v>
      </c>
      <c r="F28">
        <f>TRUNC(LOG((D28+1),2),3)</f>
        <v>4.8070000000000004</v>
      </c>
      <c r="G28">
        <f>+TRUNC(E28/F28,3)</f>
        <v>0.20799999999999999</v>
      </c>
    </row>
    <row r="29" spans="1:7" x14ac:dyDescent="0.25">
      <c r="A29" t="s">
        <v>91</v>
      </c>
      <c r="B29">
        <v>8.8000000000000007</v>
      </c>
      <c r="C29">
        <v>20</v>
      </c>
      <c r="D29">
        <v>28</v>
      </c>
      <c r="E29">
        <v>1</v>
      </c>
      <c r="F29">
        <f>TRUNC(LOG((D29+1),2),3)</f>
        <v>4.8570000000000002</v>
      </c>
      <c r="G29">
        <f>+TRUNC(E29/F29,3)</f>
        <v>0.20499999999999999</v>
      </c>
    </row>
    <row r="30" spans="1:7" x14ac:dyDescent="0.25">
      <c r="A30" t="s">
        <v>92</v>
      </c>
      <c r="B30">
        <v>8.8000000000000007</v>
      </c>
      <c r="C30">
        <v>21</v>
      </c>
      <c r="D30">
        <v>29</v>
      </c>
      <c r="E30">
        <v>1</v>
      </c>
      <c r="F30">
        <f>TRUNC(LOG((D30+1),2),3)</f>
        <v>4.9059999999999997</v>
      </c>
      <c r="G30">
        <f>+TRUNC(E30/F30,3)</f>
        <v>0.20300000000000001</v>
      </c>
    </row>
    <row r="31" spans="1:7" x14ac:dyDescent="0.25">
      <c r="A31" t="s">
        <v>99</v>
      </c>
      <c r="B31">
        <v>7.8</v>
      </c>
      <c r="C31">
        <v>35</v>
      </c>
      <c r="D31">
        <v>30</v>
      </c>
      <c r="E31">
        <v>1</v>
      </c>
      <c r="F31">
        <f>TRUNC(LOG((D31+1),2),3)</f>
        <v>4.9539999999999997</v>
      </c>
      <c r="G31">
        <f>+TRUNC(E31/F31,3)</f>
        <v>0.20100000000000001</v>
      </c>
    </row>
    <row r="32" spans="1:7" x14ac:dyDescent="0.25">
      <c r="A32" t="s">
        <v>93</v>
      </c>
      <c r="B32">
        <v>8.8000000000000007</v>
      </c>
      <c r="C32">
        <v>22</v>
      </c>
      <c r="D32">
        <v>31</v>
      </c>
      <c r="E32">
        <v>1</v>
      </c>
      <c r="F32">
        <f>TRUNC(LOG((D32+1),2),3)</f>
        <v>5</v>
      </c>
      <c r="G32">
        <f>+TRUNC(E32/F32,3)</f>
        <v>0.2</v>
      </c>
    </row>
    <row r="33" spans="1:7" x14ac:dyDescent="0.25">
      <c r="A33" t="s">
        <v>94</v>
      </c>
      <c r="B33">
        <v>8.8000000000000007</v>
      </c>
      <c r="C33">
        <v>23</v>
      </c>
      <c r="D33">
        <v>32</v>
      </c>
      <c r="E33">
        <v>1</v>
      </c>
      <c r="F33">
        <f>TRUNC(LOG((D33+1),2),3)</f>
        <v>5.0439999999999996</v>
      </c>
      <c r="G33">
        <f>+TRUNC(E33/F33,3)</f>
        <v>0.19800000000000001</v>
      </c>
    </row>
    <row r="34" spans="1:7" x14ac:dyDescent="0.25">
      <c r="A34" t="s">
        <v>100</v>
      </c>
      <c r="B34">
        <v>6.5</v>
      </c>
      <c r="C34">
        <v>36</v>
      </c>
      <c r="D34">
        <v>33</v>
      </c>
      <c r="E34">
        <v>1</v>
      </c>
      <c r="F34">
        <f>TRUNC(LOG((D34+1),2),3)</f>
        <v>5.0869999999999997</v>
      </c>
      <c r="G34">
        <f>+TRUNC(E34/F34,3)</f>
        <v>0.19600000000000001</v>
      </c>
    </row>
    <row r="35" spans="1:7" x14ac:dyDescent="0.25">
      <c r="A35" t="s">
        <v>95</v>
      </c>
      <c r="B35">
        <v>8.8000000000000007</v>
      </c>
      <c r="C35">
        <v>24</v>
      </c>
      <c r="D35">
        <v>34</v>
      </c>
      <c r="E35">
        <v>1</v>
      </c>
      <c r="F35">
        <f>TRUNC(LOG((D35+1),2),3)</f>
        <v>5.1289999999999996</v>
      </c>
      <c r="G35">
        <f>+TRUNC(E35/F35,3)</f>
        <v>0.19400000000000001</v>
      </c>
    </row>
    <row r="36" spans="1:7" x14ac:dyDescent="0.25">
      <c r="A36" t="s">
        <v>101</v>
      </c>
      <c r="B36">
        <v>6.5</v>
      </c>
      <c r="C36">
        <v>37</v>
      </c>
      <c r="D36">
        <v>35</v>
      </c>
      <c r="E36">
        <v>1</v>
      </c>
      <c r="F36">
        <f>TRUNC(LOG((D36+1),2),3)</f>
        <v>5.1689999999999996</v>
      </c>
      <c r="G36">
        <f>+TRUNC(E36/F36,3)</f>
        <v>0.193</v>
      </c>
    </row>
    <row r="37" spans="1:7" x14ac:dyDescent="0.25">
      <c r="A37" t="s">
        <v>102</v>
      </c>
      <c r="B37">
        <v>6.5</v>
      </c>
      <c r="C37">
        <v>38</v>
      </c>
      <c r="D37">
        <v>36</v>
      </c>
      <c r="E37">
        <v>1</v>
      </c>
      <c r="F37">
        <f>TRUNC(LOG((D37+1),2),3)</f>
        <v>5.2089999999999996</v>
      </c>
      <c r="G37">
        <f>+TRUNC(E37/F37,3)</f>
        <v>0.191</v>
      </c>
    </row>
    <row r="38" spans="1:7" x14ac:dyDescent="0.25">
      <c r="A38" t="s">
        <v>103</v>
      </c>
      <c r="B38">
        <v>6.5</v>
      </c>
      <c r="C38">
        <v>39</v>
      </c>
      <c r="D38">
        <v>37</v>
      </c>
      <c r="E38">
        <v>1</v>
      </c>
      <c r="F38">
        <f>TRUNC(LOG((D38+1),2),3)</f>
        <v>5.2469999999999999</v>
      </c>
      <c r="G38">
        <f>+TRUNC(E38/F38,3)</f>
        <v>0.19</v>
      </c>
    </row>
    <row r="39" spans="1:7" x14ac:dyDescent="0.25">
      <c r="A39" t="s">
        <v>96</v>
      </c>
      <c r="B39">
        <v>8.8000000000000007</v>
      </c>
      <c r="C39">
        <v>25</v>
      </c>
      <c r="D39">
        <v>38</v>
      </c>
      <c r="E39">
        <v>1</v>
      </c>
      <c r="F39">
        <f>TRUNC(LOG((D39+1),2),3)</f>
        <v>5.2850000000000001</v>
      </c>
      <c r="G39">
        <f>+TRUNC(E39/F39,3)</f>
        <v>0.189</v>
      </c>
    </row>
    <row r="40" spans="1:7" x14ac:dyDescent="0.25">
      <c r="A40" t="s">
        <v>97</v>
      </c>
      <c r="B40">
        <v>8.8000000000000007</v>
      </c>
      <c r="C40">
        <v>26</v>
      </c>
      <c r="D40">
        <v>39</v>
      </c>
      <c r="E40">
        <v>1</v>
      </c>
      <c r="F40">
        <f>TRUNC(LOG((D40+1),2),3)</f>
        <v>5.3209999999999997</v>
      </c>
      <c r="G40">
        <f>+TRUNC(E40/F40,3)</f>
        <v>0.187</v>
      </c>
    </row>
    <row r="41" spans="1:7" x14ac:dyDescent="0.25">
      <c r="A41" t="s">
        <v>104</v>
      </c>
      <c r="B41">
        <v>4.3</v>
      </c>
      <c r="C41">
        <v>51</v>
      </c>
      <c r="D41">
        <v>40</v>
      </c>
      <c r="E41">
        <v>1</v>
      </c>
      <c r="F41">
        <f>TRUNC(LOG((D41+1),2),3)</f>
        <v>5.3570000000000002</v>
      </c>
      <c r="G41">
        <f>+TRUNC(E41/F41,3)</f>
        <v>0.186</v>
      </c>
    </row>
    <row r="42" spans="1:7" x14ac:dyDescent="0.25">
      <c r="A42" t="s">
        <v>98</v>
      </c>
      <c r="B42">
        <v>8.8000000000000007</v>
      </c>
      <c r="C42">
        <v>27</v>
      </c>
      <c r="D42">
        <v>41</v>
      </c>
      <c r="E42">
        <v>1</v>
      </c>
      <c r="F42">
        <f>TRUNC(LOG((D42+1),2),3)</f>
        <v>5.3920000000000003</v>
      </c>
      <c r="G42">
        <f>+TRUNC(E42/F42,3)</f>
        <v>0.185</v>
      </c>
    </row>
    <row r="43" spans="1:7" x14ac:dyDescent="0.25">
      <c r="A43" t="s">
        <v>106</v>
      </c>
      <c r="B43">
        <v>8.8000000000000007</v>
      </c>
      <c r="C43">
        <v>28</v>
      </c>
      <c r="D43">
        <v>42</v>
      </c>
      <c r="E43">
        <v>1</v>
      </c>
      <c r="F43">
        <f>TRUNC(LOG((D43+1),2),3)</f>
        <v>5.4260000000000002</v>
      </c>
      <c r="G43">
        <f>+TRUNC(E43/F43,3)</f>
        <v>0.184</v>
      </c>
    </row>
    <row r="44" spans="1:7" x14ac:dyDescent="0.25">
      <c r="A44" t="s">
        <v>107</v>
      </c>
      <c r="B44">
        <v>10</v>
      </c>
      <c r="C44">
        <v>1</v>
      </c>
      <c r="D44">
        <v>43</v>
      </c>
      <c r="E44">
        <v>1</v>
      </c>
      <c r="F44">
        <f>TRUNC(LOG((D44+1),2),3)</f>
        <v>5.4589999999999996</v>
      </c>
      <c r="G44">
        <f>+TRUNC(E44/F44,3)</f>
        <v>0.183</v>
      </c>
    </row>
    <row r="45" spans="1:7" x14ac:dyDescent="0.25">
      <c r="A45" t="s">
        <v>108</v>
      </c>
      <c r="B45">
        <v>9.8000000000000007</v>
      </c>
      <c r="C45">
        <v>2</v>
      </c>
      <c r="D45">
        <v>44</v>
      </c>
      <c r="E45">
        <v>1</v>
      </c>
      <c r="F45">
        <f>TRUNC(LOG((D45+1),2),3)</f>
        <v>5.4909999999999997</v>
      </c>
      <c r="G45">
        <f>+TRUNC(E45/F45,3)</f>
        <v>0.182</v>
      </c>
    </row>
    <row r="46" spans="1:7" x14ac:dyDescent="0.25">
      <c r="A46" t="s">
        <v>126</v>
      </c>
      <c r="B46">
        <v>4.3</v>
      </c>
      <c r="C46">
        <v>53</v>
      </c>
      <c r="D46">
        <v>45</v>
      </c>
      <c r="E46">
        <v>1</v>
      </c>
      <c r="F46">
        <f>TRUNC(LOG((D46+1),2),3)</f>
        <v>5.5229999999999997</v>
      </c>
      <c r="G46">
        <f>+TRUNC(E46/F46,3)</f>
        <v>0.18099999999999999</v>
      </c>
    </row>
    <row r="47" spans="1:7" x14ac:dyDescent="0.25">
      <c r="A47" t="s">
        <v>127</v>
      </c>
      <c r="B47">
        <v>4.3</v>
      </c>
      <c r="C47">
        <v>54</v>
      </c>
      <c r="D47">
        <v>46</v>
      </c>
      <c r="E47">
        <v>1</v>
      </c>
      <c r="F47">
        <f>TRUNC(LOG((D47+1),2),3)</f>
        <v>5.5540000000000003</v>
      </c>
      <c r="G47">
        <f>+TRUNC(E47/F47,3)</f>
        <v>0.18</v>
      </c>
    </row>
    <row r="48" spans="1:7" x14ac:dyDescent="0.25">
      <c r="A48" t="s">
        <v>128</v>
      </c>
      <c r="B48">
        <v>4.3</v>
      </c>
      <c r="C48">
        <v>55</v>
      </c>
      <c r="D48">
        <v>47</v>
      </c>
      <c r="E48">
        <v>1</v>
      </c>
      <c r="F48">
        <f>TRUNC(LOG((D48+1),2),3)</f>
        <v>5.5839999999999996</v>
      </c>
      <c r="G48">
        <f>+TRUNC(E48/F48,3)</f>
        <v>0.17899999999999999</v>
      </c>
    </row>
    <row r="49" spans="1:7" x14ac:dyDescent="0.25">
      <c r="A49" t="s">
        <v>123</v>
      </c>
      <c r="B49">
        <v>6.1</v>
      </c>
      <c r="C49">
        <v>48</v>
      </c>
      <c r="D49">
        <v>48</v>
      </c>
      <c r="E49">
        <v>1</v>
      </c>
      <c r="F49">
        <f>TRUNC(LOG((D49+1),2),3)</f>
        <v>5.6139999999999999</v>
      </c>
      <c r="G49">
        <f>+TRUNC(E49/F49,3)</f>
        <v>0.17799999999999999</v>
      </c>
    </row>
    <row r="50" spans="1:7" x14ac:dyDescent="0.25">
      <c r="A50" t="s">
        <v>130</v>
      </c>
      <c r="B50">
        <v>4.3</v>
      </c>
      <c r="C50">
        <v>57</v>
      </c>
      <c r="D50">
        <v>49</v>
      </c>
      <c r="E50">
        <v>1</v>
      </c>
      <c r="F50">
        <f>TRUNC(LOG((D50+1),2),3)</f>
        <v>5.6429999999999998</v>
      </c>
      <c r="G50">
        <f>+TRUNC(E50/F50,3)</f>
        <v>0.17699999999999999</v>
      </c>
    </row>
    <row r="51" spans="1:7" x14ac:dyDescent="0.25">
      <c r="A51" t="s">
        <v>110</v>
      </c>
      <c r="B51">
        <v>8.8000000000000007</v>
      </c>
      <c r="C51">
        <v>30</v>
      </c>
      <c r="D51">
        <v>50</v>
      </c>
      <c r="E51">
        <v>1</v>
      </c>
      <c r="F51">
        <f>TRUNC(LOG((D51+1),2),3)</f>
        <v>5.6719999999999997</v>
      </c>
      <c r="G51">
        <f>+TRUNC(E51/F51,3)</f>
        <v>0.17599999999999999</v>
      </c>
    </row>
    <row r="52" spans="1:7" x14ac:dyDescent="0.25">
      <c r="A52" t="s">
        <v>111</v>
      </c>
      <c r="B52">
        <v>8.8000000000000007</v>
      </c>
      <c r="C52">
        <v>31</v>
      </c>
      <c r="D52">
        <v>51</v>
      </c>
      <c r="E52">
        <v>1</v>
      </c>
      <c r="F52">
        <f>TRUNC(LOG((D52+1),2),3)</f>
        <v>5.7</v>
      </c>
      <c r="G52">
        <f>+TRUNC(E52/F52,3)</f>
        <v>0.17499999999999999</v>
      </c>
    </row>
    <row r="53" spans="1:7" x14ac:dyDescent="0.25">
      <c r="A53" t="s">
        <v>117</v>
      </c>
      <c r="B53">
        <v>6.5</v>
      </c>
      <c r="C53">
        <v>42</v>
      </c>
      <c r="D53">
        <v>52</v>
      </c>
      <c r="E53">
        <v>1</v>
      </c>
      <c r="F53">
        <f>TRUNC(LOG((D53+1),2),3)</f>
        <v>5.7270000000000003</v>
      </c>
      <c r="G53">
        <f>+TRUNC(E53/F53,3)</f>
        <v>0.17399999999999999</v>
      </c>
    </row>
    <row r="54" spans="1:7" x14ac:dyDescent="0.25">
      <c r="A54" t="s">
        <v>112</v>
      </c>
      <c r="B54">
        <v>8.8000000000000007</v>
      </c>
      <c r="C54">
        <v>32</v>
      </c>
      <c r="D54">
        <v>53</v>
      </c>
      <c r="E54">
        <v>1</v>
      </c>
      <c r="F54">
        <f>TRUNC(LOG((D54+1),2),3)</f>
        <v>5.7539999999999996</v>
      </c>
      <c r="G54">
        <f>+TRUNC(E54/F54,3)</f>
        <v>0.17299999999999999</v>
      </c>
    </row>
    <row r="55" spans="1:7" x14ac:dyDescent="0.25">
      <c r="A55" t="s">
        <v>131</v>
      </c>
      <c r="B55">
        <v>4.3</v>
      </c>
      <c r="C55">
        <v>58</v>
      </c>
      <c r="D55">
        <v>54</v>
      </c>
      <c r="E55">
        <v>1</v>
      </c>
      <c r="F55">
        <f>TRUNC(LOG((D55+1),2),3)</f>
        <v>5.7809999999999997</v>
      </c>
      <c r="G55">
        <f>+TRUNC(E55/F55,3)</f>
        <v>0.17199999999999999</v>
      </c>
    </row>
    <row r="56" spans="1:7" x14ac:dyDescent="0.25">
      <c r="A56" t="s">
        <v>113</v>
      </c>
      <c r="B56">
        <v>8.8000000000000007</v>
      </c>
      <c r="C56">
        <v>33</v>
      </c>
      <c r="D56">
        <v>55</v>
      </c>
      <c r="E56">
        <v>1</v>
      </c>
      <c r="F56">
        <f>TRUNC(LOG((D56+1),2),3)</f>
        <v>5.8070000000000004</v>
      </c>
      <c r="G56">
        <f>+TRUNC(E56/F56,3)</f>
        <v>0.17199999999999999</v>
      </c>
    </row>
    <row r="57" spans="1:7" x14ac:dyDescent="0.25">
      <c r="A57" t="s">
        <v>119</v>
      </c>
      <c r="B57">
        <v>6.5</v>
      </c>
      <c r="C57">
        <v>44</v>
      </c>
      <c r="D57">
        <v>56</v>
      </c>
      <c r="E57">
        <v>1</v>
      </c>
      <c r="F57">
        <f>TRUNC(LOG((D57+1),2),3)</f>
        <v>5.8319999999999999</v>
      </c>
      <c r="G57">
        <f>+TRUNC(E57/F57,3)</f>
        <v>0.17100000000000001</v>
      </c>
    </row>
    <row r="58" spans="1:7" x14ac:dyDescent="0.25">
      <c r="A58" t="s">
        <v>120</v>
      </c>
      <c r="B58">
        <v>6.5</v>
      </c>
      <c r="C58">
        <v>45</v>
      </c>
      <c r="D58">
        <v>57</v>
      </c>
      <c r="E58">
        <v>1</v>
      </c>
      <c r="F58">
        <f>TRUNC(LOG((D58+1),2),3)</f>
        <v>5.8570000000000002</v>
      </c>
      <c r="G58">
        <f>+TRUNC(E58/F58,3)</f>
        <v>0.17</v>
      </c>
    </row>
    <row r="59" spans="1:7" x14ac:dyDescent="0.25">
      <c r="A59" t="s">
        <v>121</v>
      </c>
      <c r="B59">
        <v>6.5</v>
      </c>
      <c r="C59">
        <v>46</v>
      </c>
      <c r="D59">
        <v>58</v>
      </c>
      <c r="E59">
        <v>1</v>
      </c>
      <c r="F59">
        <f>TRUNC(LOG((D59+1),2),3)</f>
        <v>5.8819999999999997</v>
      </c>
      <c r="G59">
        <f>+TRUNC(E59/F59,3)</f>
        <v>0.17</v>
      </c>
    </row>
    <row r="60" spans="1:7" x14ac:dyDescent="0.25">
      <c r="A60" t="s">
        <v>132</v>
      </c>
      <c r="B60">
        <v>4.3</v>
      </c>
      <c r="C60">
        <v>59</v>
      </c>
      <c r="D60">
        <v>59</v>
      </c>
      <c r="E60">
        <v>1</v>
      </c>
      <c r="F60">
        <f>TRUNC(LOG((D60+1),2),3)</f>
        <v>5.9059999999999997</v>
      </c>
      <c r="G60">
        <f>+TRUNC(E60/F60,3)</f>
        <v>0.16900000000000001</v>
      </c>
    </row>
    <row r="61" spans="1:7" x14ac:dyDescent="0.25">
      <c r="F61">
        <f>TRUNC(LOG((D61+1),2),3)</f>
        <v>0</v>
      </c>
      <c r="G61" t="e">
        <f>+TRUNC(E61/F61,3)</f>
        <v>#DIV/0!</v>
      </c>
    </row>
    <row r="62" spans="1:7" x14ac:dyDescent="0.25">
      <c r="F62">
        <f>TRUNC(LOG((D62+1),2),3)</f>
        <v>0</v>
      </c>
      <c r="G62" t="e">
        <f>+TRUNC(E62/F62,3)</f>
        <v>#DIV/0!</v>
      </c>
    </row>
    <row r="63" spans="1:7" x14ac:dyDescent="0.25">
      <c r="F63">
        <f>TRUNC(LOG((D63+1),2),3)</f>
        <v>0</v>
      </c>
      <c r="G63" t="e">
        <f>+TRUNC(E63/F63,3)</f>
        <v>#DIV/0!</v>
      </c>
    </row>
    <row r="64" spans="1:7" x14ac:dyDescent="0.25">
      <c r="F64">
        <f>TRUNC(LOG((D64+1),2),3)</f>
        <v>0</v>
      </c>
      <c r="G64" t="e">
        <f>+TRUNC(E64/F64,3)</f>
        <v>#DIV/0!</v>
      </c>
    </row>
    <row r="65" spans="6:7" x14ac:dyDescent="0.25">
      <c r="F65">
        <f>TRUNC(LOG((D65+1),2),3)</f>
        <v>0</v>
      </c>
      <c r="G65" t="e">
        <f>+TRUNC(E65/F65,3)</f>
        <v>#DIV/0!</v>
      </c>
    </row>
    <row r="66" spans="6:7" x14ac:dyDescent="0.25">
      <c r="F66">
        <f>TRUNC(LOG((D66+1),2),3)</f>
        <v>0</v>
      </c>
      <c r="G66" t="e">
        <f>+TRUNC(E66/F66,3)</f>
        <v>#DIV/0!</v>
      </c>
    </row>
    <row r="67" spans="6:7" x14ac:dyDescent="0.25">
      <c r="F67">
        <f>TRUNC(LOG((D67+1),2),3)</f>
        <v>0</v>
      </c>
      <c r="G67" t="e">
        <f>+TRUNC(E67/F67,3)</f>
        <v>#DIV/0!</v>
      </c>
    </row>
    <row r="68" spans="6:7" x14ac:dyDescent="0.25">
      <c r="F68">
        <f>TRUNC(LOG((D68+1),2),3)</f>
        <v>0</v>
      </c>
      <c r="G68" t="e">
        <f>+TRUNC(E68/F68,3)</f>
        <v>#DIV/0!</v>
      </c>
    </row>
    <row r="69" spans="6:7" x14ac:dyDescent="0.25">
      <c r="F69">
        <f>TRUNC(LOG((D69+1),2),3)</f>
        <v>0</v>
      </c>
      <c r="G69" t="e">
        <f>+TRUNC(E69/F69,3)</f>
        <v>#DIV/0!</v>
      </c>
    </row>
    <row r="70" spans="6:7" x14ac:dyDescent="0.25">
      <c r="F70">
        <f>TRUNC(LOG((D70+1),2),3)</f>
        <v>0</v>
      </c>
      <c r="G70" t="e">
        <f>+TRUNC(E70/F70,3)</f>
        <v>#DIV/0!</v>
      </c>
    </row>
  </sheetData>
  <sortState xmlns:xlrd2="http://schemas.microsoft.com/office/spreadsheetml/2017/richdata2" ref="A2:G70">
    <sortCondition ref="D1:D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89EA-EF98-47BD-A2A8-5947217C7C67}">
  <dimension ref="A1:C62"/>
  <sheetViews>
    <sheetView zoomScale="90" zoomScaleNormal="90" workbookViewId="0">
      <selection activeCell="U5" sqref="U5"/>
    </sheetView>
  </sheetViews>
  <sheetFormatPr defaultRowHeight="15" x14ac:dyDescent="0.25"/>
  <cols>
    <col min="1" max="1" width="15" bestFit="1" customWidth="1"/>
    <col min="2" max="2" width="11.42578125" bestFit="1" customWidth="1"/>
    <col min="3" max="3" width="10" bestFit="1" customWidth="1"/>
  </cols>
  <sheetData>
    <row r="1" spans="1:3" x14ac:dyDescent="0.25">
      <c r="A1" t="s">
        <v>0</v>
      </c>
      <c r="B1" t="s">
        <v>72</v>
      </c>
      <c r="C1" t="s">
        <v>71</v>
      </c>
    </row>
    <row r="2" spans="1:3" x14ac:dyDescent="0.25">
      <c r="A2" s="6" t="s">
        <v>28</v>
      </c>
      <c r="B2" s="6">
        <v>1</v>
      </c>
      <c r="C2">
        <v>15</v>
      </c>
    </row>
    <row r="3" spans="1:3" x14ac:dyDescent="0.25">
      <c r="A3" t="s">
        <v>29</v>
      </c>
      <c r="B3">
        <v>2</v>
      </c>
      <c r="C3">
        <v>16</v>
      </c>
    </row>
    <row r="4" spans="1:3" x14ac:dyDescent="0.25">
      <c r="A4" t="s">
        <v>14</v>
      </c>
      <c r="B4">
        <v>3</v>
      </c>
      <c r="C4">
        <v>10</v>
      </c>
    </row>
    <row r="5" spans="1:3" x14ac:dyDescent="0.25">
      <c r="A5" t="s">
        <v>31</v>
      </c>
      <c r="B5">
        <v>4</v>
      </c>
      <c r="C5">
        <v>17</v>
      </c>
    </row>
    <row r="6" spans="1:3" x14ac:dyDescent="0.25">
      <c r="A6" t="s">
        <v>23</v>
      </c>
      <c r="B6">
        <v>5</v>
      </c>
      <c r="C6">
        <v>23</v>
      </c>
    </row>
    <row r="7" spans="1:3" x14ac:dyDescent="0.25">
      <c r="A7" t="s">
        <v>26</v>
      </c>
      <c r="B7">
        <v>6</v>
      </c>
      <c r="C7">
        <v>24</v>
      </c>
    </row>
    <row r="8" spans="1:3" x14ac:dyDescent="0.25">
      <c r="A8" t="s">
        <v>25</v>
      </c>
      <c r="B8">
        <v>7</v>
      </c>
      <c r="C8">
        <v>39</v>
      </c>
    </row>
    <row r="9" spans="1:3" x14ac:dyDescent="0.25">
      <c r="A9" t="s">
        <v>24</v>
      </c>
      <c r="B9">
        <v>8</v>
      </c>
      <c r="C9">
        <v>51</v>
      </c>
    </row>
    <row r="10" spans="1:3" x14ac:dyDescent="0.25">
      <c r="A10" t="s">
        <v>30</v>
      </c>
      <c r="B10">
        <v>9</v>
      </c>
      <c r="C10">
        <v>52</v>
      </c>
    </row>
    <row r="11" spans="1:3" x14ac:dyDescent="0.25">
      <c r="A11" t="s">
        <v>27</v>
      </c>
      <c r="B11">
        <v>10</v>
      </c>
      <c r="C11">
        <v>53</v>
      </c>
    </row>
    <row r="12" spans="1:3" x14ac:dyDescent="0.25">
      <c r="A12" t="s">
        <v>19</v>
      </c>
      <c r="B12">
        <v>11</v>
      </c>
      <c r="C12">
        <v>54</v>
      </c>
    </row>
    <row r="13" spans="1:3" x14ac:dyDescent="0.25">
      <c r="A13" t="s">
        <v>20</v>
      </c>
      <c r="B13">
        <v>12</v>
      </c>
      <c r="C13">
        <v>55</v>
      </c>
    </row>
    <row r="14" spans="1:3" x14ac:dyDescent="0.25">
      <c r="A14" t="s">
        <v>21</v>
      </c>
      <c r="B14">
        <v>13</v>
      </c>
      <c r="C14">
        <v>56</v>
      </c>
    </row>
    <row r="15" spans="1:3" x14ac:dyDescent="0.25">
      <c r="A15" t="s">
        <v>22</v>
      </c>
      <c r="B15">
        <v>14</v>
      </c>
      <c r="C15">
        <v>60</v>
      </c>
    </row>
    <row r="16" spans="1:3" x14ac:dyDescent="0.25">
      <c r="A16" t="s">
        <v>15</v>
      </c>
      <c r="B16">
        <v>15</v>
      </c>
      <c r="C16">
        <v>9</v>
      </c>
    </row>
    <row r="17" spans="1:3" x14ac:dyDescent="0.25">
      <c r="A17" s="8" t="s">
        <v>7</v>
      </c>
      <c r="B17" s="8">
        <v>16</v>
      </c>
      <c r="C17" s="8">
        <v>1</v>
      </c>
    </row>
    <row r="18" spans="1:3" x14ac:dyDescent="0.25">
      <c r="A18" t="s">
        <v>42</v>
      </c>
      <c r="B18">
        <v>17</v>
      </c>
      <c r="C18">
        <v>18</v>
      </c>
    </row>
    <row r="19" spans="1:3" x14ac:dyDescent="0.25">
      <c r="A19" t="s">
        <v>43</v>
      </c>
      <c r="B19">
        <v>18</v>
      </c>
      <c r="C19">
        <v>19</v>
      </c>
    </row>
    <row r="20" spans="1:3" x14ac:dyDescent="0.25">
      <c r="A20" t="s">
        <v>34</v>
      </c>
      <c r="B20">
        <v>19</v>
      </c>
      <c r="C20">
        <v>21</v>
      </c>
    </row>
    <row r="21" spans="1:3" x14ac:dyDescent="0.25">
      <c r="A21" t="s">
        <v>47</v>
      </c>
      <c r="B21">
        <v>20</v>
      </c>
      <c r="C21">
        <v>22</v>
      </c>
    </row>
    <row r="22" spans="1:3" x14ac:dyDescent="0.25">
      <c r="A22" t="s">
        <v>46</v>
      </c>
      <c r="B22">
        <v>21</v>
      </c>
      <c r="C22">
        <v>25</v>
      </c>
    </row>
    <row r="23" spans="1:3" x14ac:dyDescent="0.25">
      <c r="A23" t="s">
        <v>45</v>
      </c>
      <c r="B23">
        <v>22</v>
      </c>
      <c r="C23">
        <v>26</v>
      </c>
    </row>
    <row r="24" spans="1:3" x14ac:dyDescent="0.25">
      <c r="A24" t="s">
        <v>6</v>
      </c>
      <c r="B24">
        <v>23</v>
      </c>
      <c r="C24">
        <v>3</v>
      </c>
    </row>
    <row r="25" spans="1:3" x14ac:dyDescent="0.25">
      <c r="A25" t="s">
        <v>44</v>
      </c>
      <c r="B25">
        <v>24</v>
      </c>
      <c r="C25">
        <v>31</v>
      </c>
    </row>
    <row r="26" spans="1:3" x14ac:dyDescent="0.25">
      <c r="A26" t="s">
        <v>32</v>
      </c>
      <c r="B26">
        <v>25</v>
      </c>
      <c r="C26">
        <v>33</v>
      </c>
    </row>
    <row r="27" spans="1:3" x14ac:dyDescent="0.25">
      <c r="A27" t="s">
        <v>33</v>
      </c>
      <c r="B27">
        <v>26</v>
      </c>
      <c r="C27">
        <v>34</v>
      </c>
    </row>
    <row r="28" spans="1:3" x14ac:dyDescent="0.25">
      <c r="A28" t="s">
        <v>48</v>
      </c>
      <c r="B28">
        <v>27</v>
      </c>
      <c r="C28">
        <v>35</v>
      </c>
    </row>
    <row r="29" spans="1:3" x14ac:dyDescent="0.25">
      <c r="A29" t="s">
        <v>35</v>
      </c>
      <c r="B29">
        <v>28</v>
      </c>
      <c r="C29">
        <v>38</v>
      </c>
    </row>
    <row r="30" spans="1:3" x14ac:dyDescent="0.25">
      <c r="A30" t="s">
        <v>16</v>
      </c>
      <c r="B30">
        <v>29</v>
      </c>
      <c r="C30">
        <v>11</v>
      </c>
    </row>
    <row r="31" spans="1:3" x14ac:dyDescent="0.25">
      <c r="A31" t="s">
        <v>40</v>
      </c>
      <c r="B31">
        <v>30</v>
      </c>
      <c r="C31">
        <v>41</v>
      </c>
    </row>
    <row r="32" spans="1:3" x14ac:dyDescent="0.25">
      <c r="A32" t="s">
        <v>41</v>
      </c>
      <c r="B32">
        <v>31</v>
      </c>
      <c r="C32">
        <v>42</v>
      </c>
    </row>
    <row r="33" spans="1:3" x14ac:dyDescent="0.25">
      <c r="A33" t="s">
        <v>36</v>
      </c>
      <c r="B33">
        <v>32</v>
      </c>
      <c r="C33">
        <v>57</v>
      </c>
    </row>
    <row r="34" spans="1:3" x14ac:dyDescent="0.25">
      <c r="A34" t="s">
        <v>37</v>
      </c>
      <c r="B34">
        <v>33</v>
      </c>
      <c r="C34">
        <v>58</v>
      </c>
    </row>
    <row r="35" spans="1:3" x14ac:dyDescent="0.25">
      <c r="A35" t="s">
        <v>38</v>
      </c>
      <c r="B35">
        <v>34</v>
      </c>
      <c r="C35">
        <v>59</v>
      </c>
    </row>
    <row r="36" spans="1:3" x14ac:dyDescent="0.25">
      <c r="A36" t="s">
        <v>39</v>
      </c>
      <c r="B36">
        <v>35</v>
      </c>
      <c r="C36">
        <v>61</v>
      </c>
    </row>
    <row r="37" spans="1:3" x14ac:dyDescent="0.25">
      <c r="A37" t="s">
        <v>49</v>
      </c>
      <c r="B37">
        <v>36</v>
      </c>
      <c r="C37">
        <v>50</v>
      </c>
    </row>
    <row r="38" spans="1:3" x14ac:dyDescent="0.25">
      <c r="A38" t="s">
        <v>50</v>
      </c>
      <c r="B38">
        <v>37</v>
      </c>
      <c r="C38">
        <v>36</v>
      </c>
    </row>
    <row r="39" spans="1:3" x14ac:dyDescent="0.25">
      <c r="A39" t="s">
        <v>52</v>
      </c>
      <c r="B39">
        <v>38</v>
      </c>
      <c r="C39">
        <v>44</v>
      </c>
    </row>
    <row r="40" spans="1:3" x14ac:dyDescent="0.25">
      <c r="A40" t="s">
        <v>51</v>
      </c>
      <c r="B40">
        <v>39</v>
      </c>
      <c r="C40">
        <v>49</v>
      </c>
    </row>
    <row r="41" spans="1:3" x14ac:dyDescent="0.25">
      <c r="A41" t="s">
        <v>55</v>
      </c>
      <c r="B41">
        <v>40</v>
      </c>
      <c r="C41">
        <v>40</v>
      </c>
    </row>
    <row r="42" spans="1:3" x14ac:dyDescent="0.25">
      <c r="A42" t="s">
        <v>54</v>
      </c>
      <c r="B42">
        <v>41</v>
      </c>
      <c r="C42">
        <v>43</v>
      </c>
    </row>
    <row r="43" spans="1:3" x14ac:dyDescent="0.25">
      <c r="A43" t="s">
        <v>53</v>
      </c>
      <c r="B43">
        <v>42</v>
      </c>
      <c r="C43">
        <v>45</v>
      </c>
    </row>
    <row r="44" spans="1:3" x14ac:dyDescent="0.25">
      <c r="A44" t="s">
        <v>58</v>
      </c>
      <c r="B44">
        <v>43</v>
      </c>
      <c r="C44">
        <v>46</v>
      </c>
    </row>
    <row r="45" spans="1:3" x14ac:dyDescent="0.25">
      <c r="A45" t="s">
        <v>56</v>
      </c>
      <c r="B45">
        <v>44</v>
      </c>
      <c r="C45">
        <v>47</v>
      </c>
    </row>
    <row r="46" spans="1:3" x14ac:dyDescent="0.25">
      <c r="A46" t="s">
        <v>57</v>
      </c>
      <c r="B46">
        <v>45</v>
      </c>
      <c r="C46">
        <v>48</v>
      </c>
    </row>
    <row r="47" spans="1:3" x14ac:dyDescent="0.25">
      <c r="A47" t="s">
        <v>59</v>
      </c>
      <c r="B47">
        <v>46</v>
      </c>
      <c r="C47">
        <v>20</v>
      </c>
    </row>
    <row r="48" spans="1:3" x14ac:dyDescent="0.25">
      <c r="A48" t="s">
        <v>17</v>
      </c>
      <c r="B48">
        <v>47</v>
      </c>
      <c r="C48">
        <v>12</v>
      </c>
    </row>
    <row r="49" spans="1:3" x14ac:dyDescent="0.25">
      <c r="A49" t="s">
        <v>18</v>
      </c>
      <c r="B49">
        <v>48</v>
      </c>
      <c r="C49">
        <v>13</v>
      </c>
    </row>
    <row r="50" spans="1:3" x14ac:dyDescent="0.25">
      <c r="A50" t="s">
        <v>8</v>
      </c>
      <c r="B50">
        <v>49</v>
      </c>
      <c r="C50">
        <v>2</v>
      </c>
    </row>
    <row r="51" spans="1:3" x14ac:dyDescent="0.25">
      <c r="A51" t="s">
        <v>60</v>
      </c>
      <c r="B51">
        <v>50</v>
      </c>
      <c r="C51">
        <v>32</v>
      </c>
    </row>
    <row r="52" spans="1:3" x14ac:dyDescent="0.25">
      <c r="A52" t="s">
        <v>9</v>
      </c>
      <c r="B52">
        <v>51</v>
      </c>
      <c r="C52">
        <v>5</v>
      </c>
    </row>
    <row r="53" spans="1:3" x14ac:dyDescent="0.25">
      <c r="A53" t="s">
        <v>61</v>
      </c>
      <c r="B53">
        <v>52</v>
      </c>
      <c r="C53">
        <v>37</v>
      </c>
    </row>
    <row r="54" spans="1:3" x14ac:dyDescent="0.25">
      <c r="A54" t="s">
        <v>11</v>
      </c>
      <c r="B54">
        <v>53</v>
      </c>
      <c r="C54">
        <v>4</v>
      </c>
    </row>
    <row r="55" spans="1:3" x14ac:dyDescent="0.25">
      <c r="A55" t="s">
        <v>10</v>
      </c>
      <c r="B55">
        <v>54</v>
      </c>
      <c r="C55">
        <v>6</v>
      </c>
    </row>
    <row r="56" spans="1:3" x14ac:dyDescent="0.25">
      <c r="A56" t="s">
        <v>13</v>
      </c>
      <c r="B56">
        <v>55</v>
      </c>
      <c r="C56">
        <v>7</v>
      </c>
    </row>
    <row r="57" spans="1:3" x14ac:dyDescent="0.25">
      <c r="A57" t="s">
        <v>12</v>
      </c>
      <c r="B57">
        <v>56</v>
      </c>
      <c r="C57">
        <v>8</v>
      </c>
    </row>
    <row r="58" spans="1:3" x14ac:dyDescent="0.25">
      <c r="A58" t="s">
        <v>63</v>
      </c>
      <c r="B58">
        <v>57</v>
      </c>
      <c r="C58">
        <v>14</v>
      </c>
    </row>
    <row r="59" spans="1:3" x14ac:dyDescent="0.25">
      <c r="A59" t="s">
        <v>64</v>
      </c>
      <c r="B59">
        <v>58</v>
      </c>
      <c r="C59">
        <v>27</v>
      </c>
    </row>
    <row r="60" spans="1:3" x14ac:dyDescent="0.25">
      <c r="A60" t="s">
        <v>66</v>
      </c>
      <c r="B60">
        <v>59</v>
      </c>
      <c r="C60">
        <v>28</v>
      </c>
    </row>
    <row r="61" spans="1:3" x14ac:dyDescent="0.25">
      <c r="A61" t="s">
        <v>65</v>
      </c>
      <c r="B61">
        <v>60</v>
      </c>
      <c r="C61">
        <v>29</v>
      </c>
    </row>
    <row r="62" spans="1:3" x14ac:dyDescent="0.25">
      <c r="A62" t="s">
        <v>62</v>
      </c>
      <c r="B62">
        <v>61</v>
      </c>
      <c r="C62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433B-E70B-4F0B-9102-A0CEED9E41A0}">
  <dimension ref="A1:E62"/>
  <sheetViews>
    <sheetView workbookViewId="0">
      <selection activeCell="I11" sqref="I11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11.42578125" bestFit="1" customWidth="1"/>
    <col min="4" max="4" width="10.7109375" bestFit="1" customWidth="1"/>
    <col min="5" max="5" width="10" bestFit="1" customWidth="1"/>
  </cols>
  <sheetData>
    <row r="1" spans="1:5" x14ac:dyDescent="0.25">
      <c r="A1" t="s">
        <v>0</v>
      </c>
      <c r="B1" t="s">
        <v>68</v>
      </c>
      <c r="C1" t="s">
        <v>1</v>
      </c>
      <c r="D1" t="s">
        <v>2</v>
      </c>
      <c r="E1" t="s">
        <v>3</v>
      </c>
    </row>
    <row r="2" spans="1:5" x14ac:dyDescent="0.25">
      <c r="A2" t="s">
        <v>28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29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14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31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23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26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25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24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30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27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19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20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21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22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15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7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42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43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34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47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46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45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6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44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32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33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48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35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16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40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41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49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50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52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51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55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54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53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58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56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57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59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17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18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8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60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9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61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11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10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13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12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63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64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66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65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62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DCG</vt:lpstr>
      <vt:lpstr>iDCG</vt:lpstr>
      <vt:lpstr>Slope Graph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Corren M.</cp:lastModifiedBy>
  <cp:revision/>
  <dcterms:created xsi:type="dcterms:W3CDTF">2022-08-04T01:22:35Z</dcterms:created>
  <dcterms:modified xsi:type="dcterms:W3CDTF">2022-09-08T01:25:59Z</dcterms:modified>
  <cp:category/>
  <cp:contentStatus/>
</cp:coreProperties>
</file>