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love\Downloads\"/>
    </mc:Choice>
  </mc:AlternateContent>
  <xr:revisionPtr revIDLastSave="0" documentId="13_ncr:1_{BE19A887-56EA-4EA4-A620-B7F83C1D6AC8}" xr6:coauthVersionLast="47" xr6:coauthVersionMax="47" xr10:uidLastSave="{00000000-0000-0000-0000-000000000000}"/>
  <bookViews>
    <workbookView xWindow="-108" yWindow="-108" windowWidth="23256" windowHeight="12456" firstSheet="1" activeTab="1" xr2:uid="{C0A623DE-047E-411F-850C-04AE0F043C97}"/>
  </bookViews>
  <sheets>
    <sheet name="Hoja1" sheetId="1" state="hidden" r:id="rId1"/>
    <sheet name="Panel" sheetId="2" r:id="rId2"/>
    <sheet name="Base" sheetId="3" r:id="rId3"/>
  </sheets>
  <definedNames>
    <definedName name="_xlnm._FilterDatabase" localSheetId="2" hidden="1">Base!$A$1:$T$1144</definedName>
    <definedName name="_xlnm._FilterDatabase" localSheetId="0" hidden="1">Hoja1!$A$1:$T$1144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44" i="1" l="1"/>
  <c r="T1143" i="1"/>
  <c r="T1142" i="1"/>
  <c r="T1141" i="1"/>
  <c r="T1140" i="1"/>
  <c r="T1139" i="1"/>
  <c r="T1138" i="1"/>
  <c r="T1137" i="1"/>
  <c r="T1136" i="1"/>
  <c r="T1135" i="1"/>
  <c r="T1134" i="1"/>
  <c r="T1133" i="1"/>
  <c r="T1132" i="1"/>
  <c r="T1131" i="1"/>
  <c r="T1130" i="1"/>
  <c r="T1129" i="1"/>
  <c r="T1128" i="1"/>
  <c r="T1127" i="1"/>
  <c r="T1126" i="1"/>
  <c r="T1125" i="1"/>
  <c r="T1124" i="1"/>
  <c r="T1123" i="1"/>
  <c r="T1122" i="1"/>
  <c r="T1121" i="1"/>
  <c r="T1120" i="1"/>
  <c r="T1119" i="1"/>
  <c r="T1118" i="1"/>
  <c r="T1117" i="1"/>
  <c r="T1116" i="1"/>
  <c r="T1115" i="1"/>
  <c r="T1114" i="1"/>
  <c r="T1113" i="1"/>
  <c r="T1112" i="1"/>
  <c r="T1111" i="1"/>
  <c r="T1110" i="1"/>
  <c r="T1109" i="1"/>
  <c r="T1108" i="1"/>
  <c r="T1107" i="1"/>
  <c r="T1106" i="1"/>
  <c r="T1105" i="1"/>
  <c r="T1104" i="1"/>
  <c r="T1103" i="1"/>
  <c r="T1102" i="1"/>
  <c r="T1101" i="1"/>
  <c r="T1100" i="1"/>
  <c r="T1099" i="1"/>
  <c r="T1098" i="1"/>
  <c r="T1097" i="1"/>
  <c r="T1096" i="1"/>
  <c r="T1095" i="1"/>
  <c r="T1094" i="1"/>
  <c r="T1093" i="1"/>
  <c r="T1092" i="1"/>
  <c r="T1091" i="1"/>
  <c r="T1090" i="1"/>
  <c r="T1089" i="1"/>
  <c r="T1088" i="1"/>
  <c r="T1087" i="1"/>
  <c r="T1086" i="1"/>
  <c r="T1085" i="1"/>
  <c r="T1084" i="1"/>
  <c r="T1083" i="1"/>
  <c r="T1082" i="1"/>
  <c r="T1081" i="1"/>
  <c r="T1080" i="1"/>
  <c r="T1079" i="1"/>
  <c r="T1078" i="1"/>
  <c r="T1077" i="1"/>
  <c r="T1076" i="1"/>
  <c r="T1075" i="1"/>
  <c r="T1074" i="1"/>
  <c r="T1073" i="1"/>
  <c r="T1072" i="1"/>
  <c r="T1071" i="1"/>
  <c r="T1070" i="1"/>
  <c r="T1069" i="1"/>
  <c r="T1068" i="1"/>
  <c r="T1067" i="1"/>
  <c r="T1066" i="1"/>
  <c r="T1065" i="1"/>
  <c r="T1064" i="1"/>
  <c r="T1063" i="1"/>
  <c r="T1062" i="1"/>
  <c r="T1061" i="1"/>
  <c r="T1060" i="1"/>
  <c r="T1059" i="1"/>
  <c r="T1058" i="1"/>
  <c r="T1057" i="1"/>
  <c r="T1056" i="1"/>
  <c r="T1055" i="1"/>
  <c r="T1054" i="1"/>
  <c r="T1053" i="1"/>
  <c r="T1052" i="1"/>
  <c r="T1051" i="1"/>
  <c r="T1050" i="1"/>
  <c r="T1049" i="1"/>
  <c r="T1048" i="1"/>
  <c r="T1047" i="1"/>
  <c r="T1046" i="1"/>
  <c r="T1045" i="1"/>
  <c r="T1044" i="1"/>
  <c r="T1043" i="1"/>
  <c r="T1042" i="1"/>
  <c r="T1041" i="1"/>
  <c r="T1040" i="1"/>
  <c r="T1039" i="1"/>
  <c r="T1038" i="1"/>
  <c r="T1037" i="1"/>
  <c r="T1036" i="1"/>
  <c r="T1035" i="1"/>
  <c r="T1034" i="1"/>
  <c r="T1033" i="1"/>
  <c r="T1032" i="1"/>
  <c r="T1031" i="1"/>
  <c r="T1030" i="1"/>
  <c r="T1029" i="1"/>
  <c r="T1028" i="1"/>
  <c r="T1027" i="1"/>
  <c r="T1026" i="1"/>
  <c r="T1025" i="1"/>
  <c r="T1024" i="1"/>
  <c r="T1023" i="1"/>
  <c r="T1022" i="1"/>
  <c r="T1021" i="1"/>
  <c r="T1020" i="1"/>
  <c r="T1019" i="1"/>
  <c r="T1018" i="1"/>
  <c r="T1017" i="1"/>
  <c r="T1016" i="1"/>
  <c r="T1015" i="1"/>
  <c r="T1014" i="1"/>
  <c r="T1013" i="1"/>
  <c r="T1012" i="1"/>
  <c r="T1011" i="1"/>
  <c r="T1010" i="1"/>
  <c r="T1009" i="1"/>
  <c r="T1008" i="1"/>
  <c r="T1007" i="1"/>
  <c r="T1006" i="1"/>
  <c r="T1005" i="1"/>
  <c r="T1004" i="1"/>
  <c r="T1003" i="1"/>
  <c r="T100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W3" i="1" a="1"/>
  <c r="W3" i="1" s="1"/>
  <c r="H89" i="2" a="1"/>
  <c r="H89" i="2" s="1"/>
  <c r="G89" i="2" s="1"/>
  <c r="S1144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4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4" i="1"/>
  <c r="S1093" i="1"/>
  <c r="S1092" i="1"/>
  <c r="S1091" i="1"/>
  <c r="S1090" i="1"/>
  <c r="S1089" i="1"/>
  <c r="S1088" i="1"/>
  <c r="S1087" i="1"/>
  <c r="S1086" i="1"/>
  <c r="S1085" i="1"/>
  <c r="S1084" i="1"/>
  <c r="S1083" i="1"/>
  <c r="S1082" i="1"/>
  <c r="S1081" i="1"/>
  <c r="S1080" i="1"/>
  <c r="S1079" i="1"/>
  <c r="S1078" i="1"/>
  <c r="S1077" i="1"/>
  <c r="S1076" i="1"/>
  <c r="S1075" i="1"/>
  <c r="S1074" i="1"/>
  <c r="S1073" i="1"/>
  <c r="S1072" i="1"/>
  <c r="S1071" i="1"/>
  <c r="S1070" i="1"/>
  <c r="S1069" i="1"/>
  <c r="S1068" i="1"/>
  <c r="S1067" i="1"/>
  <c r="S1066" i="1"/>
  <c r="S1065" i="1"/>
  <c r="S1064" i="1"/>
  <c r="S1063" i="1"/>
  <c r="S1062" i="1"/>
  <c r="S1061" i="1"/>
  <c r="S1060" i="1"/>
  <c r="S1059" i="1"/>
  <c r="S1058" i="1"/>
  <c r="S1057" i="1"/>
  <c r="S1056" i="1"/>
  <c r="S1055" i="1"/>
  <c r="S1054" i="1"/>
  <c r="S1053" i="1"/>
  <c r="S1052" i="1"/>
  <c r="S1051" i="1"/>
  <c r="S1050" i="1"/>
  <c r="S1049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1" i="1"/>
  <c r="S1030" i="1"/>
  <c r="S1029" i="1"/>
  <c r="S1028" i="1"/>
  <c r="S1027" i="1"/>
  <c r="S1026" i="1"/>
  <c r="S1025" i="1"/>
  <c r="S1024" i="1"/>
  <c r="S1023" i="1"/>
  <c r="S1022" i="1"/>
  <c r="S1021" i="1"/>
  <c r="S1020" i="1"/>
  <c r="S1019" i="1"/>
  <c r="S1018" i="1"/>
  <c r="S1017" i="1"/>
  <c r="S1016" i="1"/>
  <c r="S1015" i="1"/>
  <c r="S1014" i="1"/>
  <c r="S1013" i="1"/>
  <c r="S1012" i="1"/>
  <c r="S1011" i="1"/>
  <c r="S1010" i="1"/>
  <c r="S1009" i="1"/>
  <c r="S1008" i="1"/>
  <c r="S1007" i="1"/>
  <c r="S1006" i="1"/>
  <c r="S1005" i="1"/>
  <c r="S1004" i="1"/>
  <c r="S1003" i="1"/>
  <c r="S100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G5" i="2"/>
  <c r="G90" i="2" l="1"/>
  <c r="G91" i="2"/>
  <c r="G92" i="2"/>
  <c r="G93" i="2"/>
  <c r="G94" i="2"/>
  <c r="G95" i="2"/>
  <c r="G96" i="2"/>
  <c r="G10" i="2"/>
  <c r="G63" i="2"/>
  <c r="G58" i="2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E88" i="2" l="1"/>
  <c r="F5" i="2" s="1"/>
  <c r="M5" i="2" s="1"/>
  <c r="N59" i="2"/>
  <c r="M59" i="2"/>
  <c r="H59" i="2"/>
  <c r="I59" i="2"/>
  <c r="J59" i="2"/>
  <c r="K59" i="2"/>
  <c r="L59" i="2"/>
  <c r="F63" i="2" l="1"/>
  <c r="N64" i="2" s="1"/>
  <c r="F58" i="2"/>
  <c r="E58" i="2" s="1"/>
  <c r="E15" i="2"/>
  <c r="F10" i="2"/>
  <c r="E10" i="2" s="1"/>
  <c r="E68" i="2"/>
  <c r="E38" i="2"/>
  <c r="E39" i="2" s="1"/>
  <c r="K5" i="2"/>
  <c r="J5" i="2"/>
  <c r="H5" i="2"/>
  <c r="L5" i="2"/>
  <c r="I5" i="2"/>
  <c r="E5" i="2"/>
  <c r="N5" i="2"/>
  <c r="O59" i="2"/>
  <c r="L63" i="2" l="1"/>
  <c r="E63" i="2"/>
  <c r="O11" i="2"/>
  <c r="K58" i="2"/>
  <c r="N58" i="2"/>
  <c r="M58" i="2"/>
  <c r="N11" i="2"/>
  <c r="K64" i="2"/>
  <c r="I63" i="2"/>
  <c r="K63" i="2"/>
  <c r="J64" i="2"/>
  <c r="J10" i="2"/>
  <c r="O63" i="2"/>
  <c r="I58" i="2"/>
  <c r="M64" i="2"/>
  <c r="H58" i="2"/>
  <c r="L58" i="2"/>
  <c r="L10" i="2"/>
  <c r="J58" i="2"/>
  <c r="J11" i="2"/>
  <c r="M10" i="2"/>
  <c r="J63" i="2"/>
  <c r="K10" i="2"/>
  <c r="M63" i="2"/>
  <c r="N10" i="2"/>
  <c r="I64" i="2"/>
  <c r="O10" i="2"/>
  <c r="L44" i="2"/>
  <c r="G43" i="2"/>
  <c r="I41" i="2"/>
  <c r="H45" i="2"/>
  <c r="K44" i="2"/>
  <c r="M42" i="2"/>
  <c r="H41" i="2"/>
  <c r="L41" i="2"/>
  <c r="J44" i="2"/>
  <c r="L42" i="2"/>
  <c r="G41" i="2"/>
  <c r="I44" i="2"/>
  <c r="K42" i="2"/>
  <c r="M45" i="2"/>
  <c r="H44" i="2"/>
  <c r="J42" i="2"/>
  <c r="L45" i="2"/>
  <c r="G44" i="2"/>
  <c r="I42" i="2"/>
  <c r="K45" i="2"/>
  <c r="M43" i="2"/>
  <c r="H42" i="2"/>
  <c r="J43" i="2"/>
  <c r="J45" i="2"/>
  <c r="L43" i="2"/>
  <c r="G42" i="2"/>
  <c r="I45" i="2"/>
  <c r="K43" i="2"/>
  <c r="M41" i="2"/>
  <c r="G45" i="2"/>
  <c r="I43" i="2"/>
  <c r="K41" i="2"/>
  <c r="M44" i="2"/>
  <c r="H43" i="2"/>
  <c r="J41" i="2"/>
  <c r="I11" i="2"/>
  <c r="L64" i="2"/>
  <c r="K11" i="2"/>
  <c r="O64" i="2"/>
  <c r="I10" i="2"/>
  <c r="L11" i="2"/>
  <c r="N63" i="2"/>
  <c r="N65" i="2" s="1"/>
  <c r="M11" i="2"/>
  <c r="K21" i="2"/>
  <c r="L40" i="2"/>
  <c r="H23" i="2"/>
  <c r="J25" i="2"/>
  <c r="I25" i="2"/>
  <c r="K20" i="2"/>
  <c r="J21" i="2"/>
  <c r="K18" i="2"/>
  <c r="G40" i="2"/>
  <c r="H20" i="2"/>
  <c r="H21" i="2"/>
  <c r="H18" i="2"/>
  <c r="K23" i="2"/>
  <c r="I19" i="2"/>
  <c r="M40" i="2"/>
  <c r="G22" i="2"/>
  <c r="J18" i="2"/>
  <c r="I17" i="2"/>
  <c r="G19" i="2"/>
  <c r="L18" i="2"/>
  <c r="I20" i="2"/>
  <c r="M19" i="2"/>
  <c r="J40" i="2"/>
  <c r="H22" i="2"/>
  <c r="M17" i="2"/>
  <c r="L22" i="2"/>
  <c r="M18" i="2"/>
  <c r="J22" i="2"/>
  <c r="H19" i="2"/>
  <c r="I21" i="2"/>
  <c r="G25" i="2"/>
  <c r="I18" i="2"/>
  <c r="H25" i="2"/>
  <c r="K17" i="2"/>
  <c r="I22" i="2"/>
  <c r="M21" i="2"/>
  <c r="M23" i="2"/>
  <c r="M22" i="2"/>
  <c r="J20" i="2"/>
  <c r="G20" i="2"/>
  <c r="J19" i="2"/>
  <c r="L19" i="2"/>
  <c r="J23" i="2"/>
  <c r="K25" i="2"/>
  <c r="M20" i="2"/>
  <c r="L25" i="2"/>
  <c r="L23" i="2"/>
  <c r="G17" i="2"/>
  <c r="G23" i="2"/>
  <c r="H17" i="2"/>
  <c r="I23" i="2"/>
  <c r="L20" i="2"/>
  <c r="J17" i="2"/>
  <c r="L17" i="2"/>
  <c r="G18" i="2"/>
  <c r="H40" i="2"/>
  <c r="L21" i="2"/>
  <c r="K19" i="2"/>
  <c r="I24" i="2"/>
  <c r="H24" i="2"/>
  <c r="G24" i="2"/>
  <c r="M24" i="2"/>
  <c r="L24" i="2"/>
  <c r="K24" i="2"/>
  <c r="J24" i="2"/>
  <c r="E16" i="2"/>
  <c r="M25" i="2"/>
  <c r="K40" i="2"/>
  <c r="K22" i="2"/>
  <c r="G21" i="2"/>
  <c r="I40" i="2"/>
  <c r="O5" i="2"/>
  <c r="G6" i="2" s="1"/>
  <c r="I65" i="2" l="1"/>
  <c r="K12" i="2"/>
  <c r="M12" i="2"/>
  <c r="O65" i="2"/>
  <c r="L65" i="2"/>
  <c r="O12" i="2"/>
  <c r="O58" i="2"/>
  <c r="G59" i="2" s="1"/>
  <c r="J65" i="2"/>
  <c r="P10" i="2"/>
  <c r="N12" i="2"/>
  <c r="J12" i="2"/>
  <c r="K65" i="2"/>
  <c r="L12" i="2"/>
  <c r="M65" i="2"/>
  <c r="P11" i="2"/>
  <c r="P63" i="2"/>
  <c r="N41" i="2"/>
  <c r="D41" i="2" s="1"/>
  <c r="P64" i="2"/>
  <c r="N45" i="2"/>
  <c r="D45" i="2" s="1"/>
  <c r="N44" i="2"/>
  <c r="D44" i="2" s="1"/>
  <c r="I12" i="2"/>
  <c r="N42" i="2"/>
  <c r="D42" i="2" s="1"/>
  <c r="N43" i="2"/>
  <c r="D43" i="2" s="1"/>
  <c r="N22" i="2"/>
  <c r="D22" i="2" s="1"/>
  <c r="N21" i="2"/>
  <c r="D21" i="2" s="1"/>
  <c r="N19" i="2"/>
  <c r="D19" i="2" s="1"/>
  <c r="N23" i="2"/>
  <c r="D23" i="2" s="1"/>
  <c r="N18" i="2"/>
  <c r="D18" i="2" s="1"/>
  <c r="N17" i="2"/>
  <c r="D17" i="2" s="1"/>
  <c r="C17" i="2" s="1"/>
  <c r="N20" i="2"/>
  <c r="D20" i="2" s="1"/>
  <c r="N25" i="2"/>
  <c r="D25" i="2" s="1"/>
  <c r="N24" i="2"/>
  <c r="D24" i="2" s="1"/>
  <c r="N40" i="2"/>
  <c r="D40" i="2" s="1"/>
  <c r="P12" i="2" l="1"/>
  <c r="P65" i="2"/>
  <c r="C19" i="2"/>
  <c r="B19" i="2" s="1"/>
  <c r="C41" i="2"/>
  <c r="B41" i="2" s="1"/>
  <c r="C45" i="2"/>
  <c r="B45" i="2" s="1"/>
  <c r="C44" i="2"/>
  <c r="B44" i="2" s="1"/>
  <c r="C42" i="2"/>
  <c r="B42" i="2" s="1"/>
  <c r="C43" i="2"/>
  <c r="B43" i="2" s="1"/>
  <c r="C40" i="2"/>
  <c r="B40" i="2" s="1"/>
  <c r="C21" i="2"/>
  <c r="B21" i="2" s="1"/>
  <c r="C23" i="2"/>
  <c r="B23" i="2" s="1"/>
  <c r="C20" i="2"/>
  <c r="B20" i="2" s="1"/>
  <c r="C22" i="2"/>
  <c r="B22" i="2" s="1"/>
  <c r="C18" i="2"/>
  <c r="B18" i="2" s="1"/>
  <c r="B17" i="2"/>
  <c r="C24" i="2"/>
  <c r="B24" i="2" s="1"/>
  <c r="C25" i="2"/>
  <c r="B25" i="2" s="1"/>
  <c r="E84" i="2" l="1"/>
  <c r="E81" i="2"/>
  <c r="E80" i="2"/>
  <c r="E83" i="2"/>
  <c r="E82" i="2"/>
  <c r="E52" i="2"/>
  <c r="E50" i="2"/>
  <c r="E49" i="2"/>
  <c r="E48" i="2"/>
  <c r="E51" i="2"/>
  <c r="E72" i="2"/>
  <c r="E76" i="2"/>
  <c r="E71" i="2"/>
  <c r="E75" i="2"/>
  <c r="E70" i="2"/>
  <c r="E74" i="2"/>
  <c r="E77" i="2"/>
  <c r="E73" i="2"/>
  <c r="E27" i="2"/>
  <c r="K27" i="2" s="1"/>
  <c r="E35" i="2"/>
  <c r="E34" i="2"/>
  <c r="E32" i="2"/>
  <c r="E31" i="2"/>
  <c r="E30" i="2"/>
  <c r="E29" i="2"/>
  <c r="E33" i="2"/>
  <c r="E28" i="2"/>
  <c r="E47" i="2"/>
  <c r="L47" i="2" s="1"/>
  <c r="E79" i="2"/>
  <c r="M79" i="2" s="1"/>
  <c r="E69" i="2"/>
  <c r="M69" i="2" s="1"/>
  <c r="L80" i="2" l="1"/>
  <c r="M80" i="2"/>
  <c r="G80" i="2"/>
  <c r="J80" i="2"/>
  <c r="H80" i="2"/>
  <c r="K80" i="2"/>
  <c r="I80" i="2"/>
  <c r="I83" i="2"/>
  <c r="L83" i="2"/>
  <c r="K83" i="2"/>
  <c r="J83" i="2"/>
  <c r="M83" i="2"/>
  <c r="G83" i="2"/>
  <c r="H83" i="2"/>
  <c r="J82" i="2"/>
  <c r="M82" i="2"/>
  <c r="L82" i="2"/>
  <c r="K82" i="2"/>
  <c r="I82" i="2"/>
  <c r="H82" i="2"/>
  <c r="G82" i="2"/>
  <c r="J81" i="2"/>
  <c r="G81" i="2"/>
  <c r="M81" i="2"/>
  <c r="H81" i="2"/>
  <c r="L81" i="2"/>
  <c r="K81" i="2"/>
  <c r="I81" i="2"/>
  <c r="M84" i="2"/>
  <c r="G84" i="2"/>
  <c r="J84" i="2"/>
  <c r="H84" i="2"/>
  <c r="K84" i="2"/>
  <c r="L84" i="2"/>
  <c r="I84" i="2"/>
  <c r="M51" i="2"/>
  <c r="L51" i="2"/>
  <c r="K51" i="2"/>
  <c r="J51" i="2"/>
  <c r="I51" i="2"/>
  <c r="G51" i="2"/>
  <c r="H51" i="2"/>
  <c r="I52" i="2"/>
  <c r="K52" i="2"/>
  <c r="G52" i="2"/>
  <c r="J52" i="2"/>
  <c r="H52" i="2"/>
  <c r="L52" i="2"/>
  <c r="M52" i="2"/>
  <c r="G48" i="2"/>
  <c r="M48" i="2"/>
  <c r="J48" i="2"/>
  <c r="K48" i="2"/>
  <c r="I48" i="2"/>
  <c r="H48" i="2"/>
  <c r="L48" i="2"/>
  <c r="I49" i="2"/>
  <c r="K49" i="2"/>
  <c r="M49" i="2"/>
  <c r="J49" i="2"/>
  <c r="L49" i="2"/>
  <c r="H49" i="2"/>
  <c r="G49" i="2"/>
  <c r="K50" i="2"/>
  <c r="L50" i="2"/>
  <c r="J50" i="2"/>
  <c r="I50" i="2"/>
  <c r="H50" i="2"/>
  <c r="G50" i="2"/>
  <c r="M50" i="2"/>
  <c r="G69" i="2"/>
  <c r="L69" i="2"/>
  <c r="K69" i="2"/>
  <c r="H69" i="2"/>
  <c r="I69" i="2"/>
  <c r="J69" i="2"/>
  <c r="G27" i="2"/>
  <c r="I27" i="2"/>
  <c r="J79" i="2"/>
  <c r="J27" i="2"/>
  <c r="G79" i="2"/>
  <c r="I79" i="2"/>
  <c r="H27" i="2"/>
  <c r="H79" i="2"/>
  <c r="K79" i="2"/>
  <c r="L79" i="2"/>
  <c r="L27" i="2"/>
  <c r="M27" i="2"/>
  <c r="K73" i="2"/>
  <c r="M73" i="2"/>
  <c r="L73" i="2"/>
  <c r="G73" i="2"/>
  <c r="J73" i="2"/>
  <c r="H73" i="2"/>
  <c r="I73" i="2"/>
  <c r="H76" i="2"/>
  <c r="L76" i="2"/>
  <c r="K76" i="2"/>
  <c r="J76" i="2"/>
  <c r="I76" i="2"/>
  <c r="M76" i="2"/>
  <c r="G76" i="2"/>
  <c r="K47" i="2"/>
  <c r="M74" i="2"/>
  <c r="G74" i="2"/>
  <c r="J74" i="2"/>
  <c r="L74" i="2"/>
  <c r="H74" i="2"/>
  <c r="I74" i="2"/>
  <c r="K74" i="2"/>
  <c r="I47" i="2"/>
  <c r="M77" i="2"/>
  <c r="I77" i="2"/>
  <c r="J77" i="2"/>
  <c r="G77" i="2"/>
  <c r="K77" i="2"/>
  <c r="H77" i="2"/>
  <c r="L77" i="2"/>
  <c r="M47" i="2"/>
  <c r="M70" i="2"/>
  <c r="J70" i="2"/>
  <c r="L70" i="2"/>
  <c r="H70" i="2"/>
  <c r="I70" i="2"/>
  <c r="K70" i="2"/>
  <c r="G70" i="2"/>
  <c r="J47" i="2"/>
  <c r="H75" i="2"/>
  <c r="I75" i="2"/>
  <c r="M75" i="2"/>
  <c r="K75" i="2"/>
  <c r="J75" i="2"/>
  <c r="G75" i="2"/>
  <c r="L75" i="2"/>
  <c r="H71" i="2"/>
  <c r="G71" i="2"/>
  <c r="M71" i="2"/>
  <c r="K71" i="2"/>
  <c r="I71" i="2"/>
  <c r="L71" i="2"/>
  <c r="J71" i="2"/>
  <c r="H72" i="2"/>
  <c r="K72" i="2"/>
  <c r="J72" i="2"/>
  <c r="I72" i="2"/>
  <c r="L72" i="2"/>
  <c r="M72" i="2"/>
  <c r="G72" i="2"/>
  <c r="I33" i="2"/>
  <c r="L33" i="2"/>
  <c r="K33" i="2"/>
  <c r="J33" i="2"/>
  <c r="G33" i="2"/>
  <c r="M33" i="2"/>
  <c r="H33" i="2"/>
  <c r="K28" i="2"/>
  <c r="M28" i="2"/>
  <c r="L28" i="2"/>
  <c r="H28" i="2"/>
  <c r="J28" i="2"/>
  <c r="I28" i="2"/>
  <c r="G28" i="2"/>
  <c r="M29" i="2"/>
  <c r="K29" i="2"/>
  <c r="J29" i="2"/>
  <c r="G29" i="2"/>
  <c r="H29" i="2"/>
  <c r="I29" i="2"/>
  <c r="L29" i="2"/>
  <c r="G30" i="2"/>
  <c r="J30" i="2"/>
  <c r="M30" i="2"/>
  <c r="K30" i="2"/>
  <c r="L30" i="2"/>
  <c r="H30" i="2"/>
  <c r="I30" i="2"/>
  <c r="G47" i="2"/>
  <c r="L31" i="2"/>
  <c r="I31" i="2"/>
  <c r="M31" i="2"/>
  <c r="G31" i="2"/>
  <c r="H31" i="2"/>
  <c r="K31" i="2"/>
  <c r="J31" i="2"/>
  <c r="G32" i="2"/>
  <c r="H32" i="2"/>
  <c r="L32" i="2"/>
  <c r="M32" i="2"/>
  <c r="J32" i="2"/>
  <c r="I32" i="2"/>
  <c r="K32" i="2"/>
  <c r="M34" i="2"/>
  <c r="J34" i="2"/>
  <c r="I34" i="2"/>
  <c r="K34" i="2"/>
  <c r="G34" i="2"/>
  <c r="H34" i="2"/>
  <c r="L34" i="2"/>
  <c r="I35" i="2"/>
  <c r="L35" i="2"/>
  <c r="K35" i="2"/>
  <c r="M35" i="2"/>
  <c r="J35" i="2"/>
  <c r="G35" i="2"/>
  <c r="H35" i="2"/>
  <c r="H47" i="2"/>
  <c r="N84" i="2" l="1"/>
  <c r="N81" i="2"/>
  <c r="O49" i="2" s="1"/>
  <c r="N52" i="2"/>
  <c r="N82" i="2"/>
  <c r="O50" i="2" s="1"/>
  <c r="N27" i="2"/>
  <c r="N49" i="2"/>
  <c r="N80" i="2"/>
  <c r="O48" i="2" s="1"/>
  <c r="N83" i="2"/>
  <c r="N48" i="2"/>
  <c r="N51" i="2"/>
  <c r="N50" i="2"/>
  <c r="N69" i="2"/>
  <c r="O27" i="2" s="1"/>
  <c r="N79" i="2"/>
  <c r="O47" i="2" s="1"/>
  <c r="N72" i="2"/>
  <c r="O30" i="2" s="1"/>
  <c r="L85" i="2"/>
  <c r="M85" i="2"/>
  <c r="J85" i="2"/>
  <c r="N74" i="2"/>
  <c r="O32" i="2" s="1"/>
  <c r="N29" i="2"/>
  <c r="N70" i="2"/>
  <c r="O28" i="2" s="1"/>
  <c r="N77" i="2"/>
  <c r="N71" i="2"/>
  <c r="O29" i="2" s="1"/>
  <c r="N47" i="2"/>
  <c r="N75" i="2"/>
  <c r="O33" i="2" s="1"/>
  <c r="N73" i="2"/>
  <c r="O31" i="2" s="1"/>
  <c r="N76" i="2"/>
  <c r="N35" i="2"/>
  <c r="H85" i="2"/>
  <c r="I85" i="2"/>
  <c r="K85" i="2"/>
  <c r="N31" i="2"/>
  <c r="N32" i="2"/>
  <c r="N33" i="2"/>
  <c r="N30" i="2"/>
  <c r="N28" i="2"/>
  <c r="N34" i="2"/>
  <c r="G85" i="2"/>
  <c r="O51" i="2" l="1"/>
  <c r="O52" i="2"/>
  <c r="N36" i="2"/>
  <c r="N85" i="2"/>
  <c r="O34" i="2"/>
  <c r="O35" i="2"/>
  <c r="O3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<sst xmlns="http://schemas.openxmlformats.org/spreadsheetml/2006/main" count="29971" uniqueCount="219">
  <si>
    <t>Id JUSTIFICACION</t>
  </si>
  <si>
    <t>NOMINA</t>
  </si>
  <si>
    <t>NOMBRE</t>
  </si>
  <si>
    <t>USUARIO_RED</t>
  </si>
  <si>
    <t>DEPARTAMENTO</t>
  </si>
  <si>
    <t>AREA</t>
  </si>
  <si>
    <t>TIPO JUSTIFICACION</t>
  </si>
  <si>
    <t>COMENTARIOS EMPLEADO</t>
  </si>
  <si>
    <t>TIEMPO</t>
  </si>
  <si>
    <t>INTERACCIONES</t>
  </si>
  <si>
    <t>FECHA SOLICITADA</t>
  </si>
  <si>
    <t>ESTATUS</t>
  </si>
  <si>
    <t>USUARIO SIEBEL</t>
  </si>
  <si>
    <t>SUPER SOLICITADO</t>
  </si>
  <si>
    <t>ALTA FECHA</t>
  </si>
  <si>
    <t>FECHA MODIFICACION</t>
  </si>
  <si>
    <t>AUTORIZA/CANCELA</t>
  </si>
  <si>
    <t>Comentarios Autoriza-Cancela</t>
  </si>
  <si>
    <t>Mes</t>
  </si>
  <si>
    <t>TP</t>
  </si>
  <si>
    <t>maalcantaraa</t>
  </si>
  <si>
    <t>Call Center</t>
  </si>
  <si>
    <t>Multiskill</t>
  </si>
  <si>
    <t>Retroalimentación - Retroalimentación Grupal</t>
  </si>
  <si>
    <t>Autorizado</t>
  </si>
  <si>
    <t>CCMX4804602</t>
  </si>
  <si>
    <t/>
  </si>
  <si>
    <t xml:space="preserve">Se autoriza  </t>
  </si>
  <si>
    <t>Capacitación</t>
  </si>
  <si>
    <t>Administrativa</t>
  </si>
  <si>
    <t>back_jfernandezp</t>
  </si>
  <si>
    <t>CSRRET4803446</t>
  </si>
  <si>
    <t xml:space="preserve">Se autoriza </t>
  </si>
  <si>
    <t>Retroalimentación - Calidad</t>
  </si>
  <si>
    <t>Problemas Técnicos - Genesys</t>
  </si>
  <si>
    <t>RT CDMX AUTORIZA TIEMPO</t>
  </si>
  <si>
    <t>erodriguezsi</t>
  </si>
  <si>
    <t>Retroalimentación - RRHH</t>
  </si>
  <si>
    <t>CSRTES4800622</t>
  </si>
  <si>
    <t>Procede justificación</t>
  </si>
  <si>
    <t>Retroalimentación - Retroalimentación Individual</t>
  </si>
  <si>
    <t>Se autoriza</t>
  </si>
  <si>
    <t>Retroalimentación - Retroalimentación Operativa</t>
  </si>
  <si>
    <t>Retroalimentación - Supervisor</t>
  </si>
  <si>
    <t xml:space="preserve"> Se autoriza tiempo</t>
  </si>
  <si>
    <t>Servicio Médico - Tiempo IMSS</t>
  </si>
  <si>
    <t>btrejog</t>
  </si>
  <si>
    <t>Soporte Técnico</t>
  </si>
  <si>
    <t xml:space="preserve">Problemas Técnicos - Problemas de VPN </t>
  </si>
  <si>
    <t>CCMX4804001</t>
  </si>
  <si>
    <t>Servicio Médico - Consulta</t>
  </si>
  <si>
    <t xml:space="preserve">autoeuzaod </t>
  </si>
  <si>
    <t>Problemas Técnicos - Falla CFE</t>
  </si>
  <si>
    <t>Falla</t>
  </si>
  <si>
    <t>Se autoriza tiempo</t>
  </si>
  <si>
    <t>Problemas Técnicos - Falla Internet</t>
  </si>
  <si>
    <t>agonzalezar</t>
  </si>
  <si>
    <t>CCMX4804567</t>
  </si>
  <si>
    <t>se confirma</t>
  </si>
  <si>
    <t>Problemas Técnicos - PC</t>
  </si>
  <si>
    <t>Problemas Técnicos - Sesión bloqueada</t>
  </si>
  <si>
    <t xml:space="preserve">seg autorizado </t>
  </si>
  <si>
    <t xml:space="preserve">se autoriza  </t>
  </si>
  <si>
    <t xml:space="preserve">autorizado </t>
  </si>
  <si>
    <t>mdbernal</t>
  </si>
  <si>
    <t>CSRTES4800553</t>
  </si>
  <si>
    <t>SE VALIDA TIEMPO AUTRIZADO POR CAPACITACIÓN</t>
  </si>
  <si>
    <t xml:space="preserve">se autoriza </t>
  </si>
  <si>
    <t>Se autoriza tiempo. por seguimiento a CN admin.</t>
  </si>
  <si>
    <t>autorizado</t>
  </si>
  <si>
    <t xml:space="preserve">seg a cuenta </t>
  </si>
  <si>
    <t>se autoriza</t>
  </si>
  <si>
    <t>autorizado staff Autorizado</t>
  </si>
  <si>
    <t>seg autorizado staf</t>
  </si>
  <si>
    <t>Se realiza proceso de incubadora a solicitud y aut. de Líder Diego.</t>
  </si>
  <si>
    <t>SE VALIDA TIEMPO AUTORIZADO POR CAPACITACIÓN</t>
  </si>
  <si>
    <t xml:space="preserve">ACTUALIZACOIN DE MATRIZ STAFF FABIAN </t>
  </si>
  <si>
    <t xml:space="preserve">
RT CDMX AUTORIZA TIEMPO</t>
  </si>
  <si>
    <t xml:space="preserve">autorizado staff Autorizado
</t>
  </si>
  <si>
    <t xml:space="preserve">
RT CDMX AUTORIZA TIEMPO
</t>
  </si>
  <si>
    <t>se confirma tiempo</t>
  </si>
  <si>
    <t xml:space="preserve">Se autoriza tiempo </t>
  </si>
  <si>
    <t>SE CONFIRMA</t>
  </si>
  <si>
    <t xml:space="preserve">RT CDMX AUTORIZA TIEMPO
</t>
  </si>
  <si>
    <t xml:space="preserve">autorizada staff fabian </t>
  </si>
  <si>
    <t xml:space="preserve">Se Autoriza tiempo  </t>
  </si>
  <si>
    <t xml:space="preserve">AUT METRICAS RESULTADOS PROMOCIONES </t>
  </si>
  <si>
    <t>Se confirma información y se autoriza tiempo.</t>
  </si>
  <si>
    <t xml:space="preserve">RPA - CAMBIOS ACTUALIZACION FABIAN </t>
  </si>
  <si>
    <t xml:space="preserve">SEGA UTORIADO </t>
  </si>
  <si>
    <t xml:space="preserve">se autoriza   </t>
  </si>
  <si>
    <t xml:space="preserve">RT CDMX AUTORIZA TIEMPO </t>
  </si>
  <si>
    <t xml:space="preserve">Se autoriza tiempo 
</t>
  </si>
  <si>
    <t xml:space="preserve">SE JUSTIFICA TIEMPO, SE LES BRINDO INFORMACION DE COMO REALIZAR LOS SIGUIENTES PROCESOS DE CN MAL GENERADO, TC IINNECESARIO, CN MALGENERADO, CN/ CN, SE LES EXPLICO COMO LEER GRAFICAS DEL NOC Y DE SAA, SE REVISARON MONITOREOS DE BAJA CALIFICACION Y DE CALIFICACIONES DE 100, SE ACLARARON DUDAS CON RESPECTO A LA OPERACION Y DE LLAMADAS, SE LES EXPLICO FORMAS DE TRABAJO </t>
  </si>
  <si>
    <t>Se autoriza tiempo.</t>
  </si>
  <si>
    <t>Se autoriza tiempo de capacitación</t>
  </si>
  <si>
    <t xml:space="preserve">SE VAÑLIDA TIEMPO AUTORIZADO POR  CAPACITACIÓN </t>
  </si>
  <si>
    <t>SE AUTORIZA TIEMPO VALIDADO POR CAPACITACIÓN</t>
  </si>
  <si>
    <t xml:space="preserve">calidad </t>
  </si>
  <si>
    <t>Apoyo asesora para realizar llamada a su casa urgente</t>
  </si>
  <si>
    <t xml:space="preserve">AUTORIZADO SEGUIMIENTO </t>
  </si>
  <si>
    <t>SE VALIDA TIEMPO AUTORIZADO POR CAPACITACION</t>
  </si>
  <si>
    <t xml:space="preserve">autorizado
</t>
  </si>
  <si>
    <t xml:space="preserve">SE VALIDA TIEMPO AUTORIZADO POR CAPACITACION </t>
  </si>
  <si>
    <t>se confirma permiso</t>
  </si>
  <si>
    <t xml:space="preserve">staff  fabian autorizado </t>
  </si>
  <si>
    <t xml:space="preserve">se autoriza tiempo </t>
  </si>
  <si>
    <t>Asesor toma retroalimentación</t>
  </si>
  <si>
    <t xml:space="preserve">se le brinda retro por excesos de aux break y comida </t>
  </si>
  <si>
    <t xml:space="preserve">se autorizado </t>
  </si>
  <si>
    <t>se autoriza tiempo</t>
  </si>
  <si>
    <t>Se autorizan por autorización de Lider Diego segoviano y Susana Ramírez para que Ejecutivos de nuevo ingreso se apoye con Incubadora, se expliquen dudas e información para mejora de su ingreso a operación</t>
  </si>
  <si>
    <t xml:space="preserve">AUTORIZADO STAF FABIAN </t>
  </si>
  <si>
    <t>Se brinda retroalimentación y se justifica tiempo.</t>
  </si>
  <si>
    <t xml:space="preserve">seguimiento a cuenta </t>
  </si>
  <si>
    <t xml:space="preserve">AUTORIZADO </t>
  </si>
  <si>
    <t xml:space="preserve">
Se autoriza tiempo de capacitacion</t>
  </si>
  <si>
    <t>AUTYORIZADO STAFF FABIAN</t>
  </si>
  <si>
    <t xml:space="preserve">autorizado seguimiento </t>
  </si>
  <si>
    <t>Se confirma tiempo y se autoriza.</t>
  </si>
  <si>
    <t>Ejecutiva visualiza video y se autoriza tiempo.</t>
  </si>
  <si>
    <t xml:space="preserve">se autoriza VS ccpulse </t>
  </si>
  <si>
    <t xml:space="preserve">AUTORIZADO RRH </t>
  </si>
  <si>
    <t xml:space="preserve">RT CDMX AUTORIZA TIEMPO, validado por supervisor Covarrubias Hernandez Julio	</t>
  </si>
  <si>
    <t xml:space="preserve">AUTORIZADO SUP fABIAN </t>
  </si>
  <si>
    <t xml:space="preserve">Autorizado staff </t>
  </si>
  <si>
    <t xml:space="preserve">RRH VOTACION RH  </t>
  </si>
  <si>
    <t xml:space="preserve">staff fbian autorizado </t>
  </si>
  <si>
    <t>se autoriza por función sindical</t>
  </si>
  <si>
    <t>SE AUTORIZA TIEMPO</t>
  </si>
  <si>
    <t xml:space="preserve">se autoeiza tiempo </t>
  </si>
  <si>
    <t xml:space="preserve">Se autoriza validado con supervisor </t>
  </si>
  <si>
    <t>seguimiento aut</t>
  </si>
  <si>
    <t>SEG A CUENTA - AUT FABIAN</t>
  </si>
  <si>
    <t>RT CDMX AUTORIZA TIEMPO, validado por supervisor	Ortiz Arreguin Fabian</t>
  </si>
  <si>
    <t xml:space="preserve">pruebas con izzi go  de la cuenta 36334300  </t>
  </si>
  <si>
    <t>Pausa autorizada por VT apoyo sindical</t>
  </si>
  <si>
    <t>Aut., seguimiento a cuenta para evitar CN mal generado.</t>
  </si>
  <si>
    <t xml:space="preserve">PROMOCION EXT HD  26 PESOS </t>
  </si>
  <si>
    <t xml:space="preserve">SEG AUTORIZADO STAFF FABIAN </t>
  </si>
  <si>
    <t>Apoyo asesora con aclaración y aplicación de un ajuste para suscriptora</t>
  </si>
  <si>
    <t xml:space="preserve">Se autoriza tiempo de capacitación </t>
  </si>
  <si>
    <t>Se confirma tiempo por temas sindicales y se autoriza.</t>
  </si>
  <si>
    <t>se le brinda retro por excesos de aux break y comida</t>
  </si>
  <si>
    <t xml:space="preserve">ajuste autporizado sabado actualziacion de herramienta </t>
  </si>
  <si>
    <t>Realizo cambio de diadema dañada.</t>
  </si>
  <si>
    <t xml:space="preserve">SEGUIMIENTO A CUENTA - AUT FABIAN ORTIZ </t>
  </si>
  <si>
    <t>Ejecutiva visualiza video de la retro y se autoriza tiempo.</t>
  </si>
  <si>
    <t xml:space="preserve">RT CDMX AUTORIZA TIEMPO, validado por supervisor   Arzaluz Gonzalez Jesus Leobardo	</t>
  </si>
  <si>
    <t>se confirma retro con lider susana por tc express</t>
  </si>
  <si>
    <t xml:space="preserve">lider diego indica autorizar  tiempo por Votación Sitatyr los ultimos ejecutivos apoyaron con conteo de votos con delegados sindicales </t>
  </si>
  <si>
    <t>Se autoriza seguimiento</t>
  </si>
  <si>
    <t>RETRO RPA ACTUALIAACION</t>
  </si>
  <si>
    <t>FUNCION SINDICAL LO MANDO MAL SE RECHAZA</t>
  </si>
  <si>
    <t>Se procede con aclaración de duda por alta de promoción de Apple TV</t>
  </si>
  <si>
    <t>SE AUTORIZA TIEMPO POR INDICACION LIDER SUSANA RIVERA Y DIEGO ESCARTIN 
POR PROCESO DE INCUBADORA PARA MEJORIA DE EJECUTIVOS DE NUEVO INGRESO</t>
  </si>
  <si>
    <t xml:space="preserve">aut seguimiento </t>
  </si>
  <si>
    <t xml:space="preserve">AUT STAFF FABIAN - -  RETRO SUPERVISOR </t>
  </si>
  <si>
    <t>Apoyo asesora de nuevo ingreso con proceso correcto</t>
  </si>
  <si>
    <t xml:space="preserve">SE AUTORIZA APOYO A DESBLOQUEO DE USUARIO
</t>
  </si>
  <si>
    <t>SE VALIDA  TIEMPOAUTORIZADO POR CAPACITACIÓN</t>
  </si>
  <si>
    <t xml:space="preserve">SE VALIDA TIEMPO AUTORIZADO POR  CAPACITACIÓN </t>
  </si>
  <si>
    <t>wramos</t>
  </si>
  <si>
    <t>Retención</t>
  </si>
  <si>
    <t>CCMX4802263</t>
  </si>
  <si>
    <t xml:space="preserve">SE VALIDA TIEMPO AUTORIZADO POR CAPACITACIÓN </t>
  </si>
  <si>
    <t>ajuarezl</t>
  </si>
  <si>
    <t>CCMX4801032</t>
  </si>
  <si>
    <t>Se autoriza tiempo por seguimiento a venta.</t>
  </si>
  <si>
    <t xml:space="preserve">autorizada </t>
  </si>
  <si>
    <t xml:space="preserve">Se autoriza validado con Jesus </t>
  </si>
  <si>
    <t xml:space="preserve">se autoriza timepo </t>
  </si>
  <si>
    <t xml:space="preserve">Se autoriza en ausencia de supervisor </t>
  </si>
  <si>
    <t>Se confirma tiempo en checa y se le informa como se realizan registro de tiempos.</t>
  </si>
  <si>
    <t>SE AUTORIZA</t>
  </si>
  <si>
    <t xml:space="preserve">Se autoriza, se paga en abirl </t>
  </si>
  <si>
    <t xml:space="preserve">Se autoriza tiempo a petición de Líder Diego Emmanuelle Segoviano Escartin y supervisor Cecilia Elizabeth Delgadillo Mendoza </t>
  </si>
  <si>
    <t>se autoriz a</t>
  </si>
  <si>
    <t xml:space="preserve">se autriza </t>
  </si>
  <si>
    <t xml:space="preserve">Se autoriza tiempo por apoyo a solicitud de gerente Esau para base de PL </t>
  </si>
  <si>
    <t xml:space="preserve">Procede justificación
</t>
  </si>
  <si>
    <t xml:space="preserve">Se autoriza 
</t>
  </si>
  <si>
    <t>TIEMPOS</t>
  </si>
  <si>
    <t>Nombre Asesor</t>
  </si>
  <si>
    <t>General</t>
  </si>
  <si>
    <t>Enero</t>
  </si>
  <si>
    <t>Febrero</t>
  </si>
  <si>
    <t>Marzo</t>
  </si>
  <si>
    <t>Abril</t>
  </si>
  <si>
    <t>Mayo</t>
  </si>
  <si>
    <t>Junio</t>
  </si>
  <si>
    <t>Julio</t>
  </si>
  <si>
    <t>Total</t>
  </si>
  <si>
    <t>EVENTOS</t>
  </si>
  <si>
    <t>Tiempos</t>
  </si>
  <si>
    <t>Jer</t>
  </si>
  <si>
    <t>con</t>
  </si>
  <si>
    <t>numero</t>
  </si>
  <si>
    <t>TIPO JUSTIFICACION  Jerarquía</t>
  </si>
  <si>
    <t>Eventos</t>
  </si>
  <si>
    <t>*</t>
  </si>
  <si>
    <t>Operador Telefonico 1</t>
  </si>
  <si>
    <t>Operador Telefonico 2</t>
  </si>
  <si>
    <t>Operador Telefonico 3</t>
  </si>
  <si>
    <t>Operador Telefonico 4</t>
  </si>
  <si>
    <t>Operador Telefonico 5</t>
  </si>
  <si>
    <t>Operador Telefonico 6</t>
  </si>
  <si>
    <t>Operador Telefonico 7</t>
  </si>
  <si>
    <t>Operador Telefonico 8</t>
  </si>
  <si>
    <t>Reporte tiempos auxiliares por Asesor</t>
  </si>
  <si>
    <t>Supervisor 1</t>
  </si>
  <si>
    <t>Supervisor 2</t>
  </si>
  <si>
    <t>Supervisor 3</t>
  </si>
  <si>
    <t>Supervisor 4</t>
  </si>
  <si>
    <t>Supervisor 5</t>
  </si>
  <si>
    <t>Cometarios Generales</t>
  </si>
  <si>
    <t>Supervisor Solicitado</t>
  </si>
  <si>
    <t>No Nomina</t>
  </si>
  <si>
    <t>Usuario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</si>
</sst>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/>
    <xf numFmtId="46" fontId="0" fillId="0" borderId="0" xfId="0" applyNumberFormat="1"/>
    <xf numFmtId="0" fontId="1" fillId="2" borderId="0" xfId="0" applyFont="1" applyFill="1"/>
    <xf numFmtId="1" fontId="0" fillId="0" borderId="0" xfId="0" applyNumberFormat="1"/>
    <xf numFmtId="1" fontId="0" fillId="3" borderId="0" xfId="0" applyNumberFormat="1" applyFill="1"/>
    <xf numFmtId="0" fontId="3" fillId="0" borderId="0" xfId="0" applyFont="1"/>
    <xf numFmtId="46" fontId="0" fillId="4" borderId="0" xfId="0" applyNumberFormat="1" applyFill="1"/>
    <xf numFmtId="0" fontId="3" fillId="3" borderId="0" xfId="0" applyFont="1" applyFill="1"/>
    <xf numFmtId="46" fontId="3" fillId="0" borderId="0" xfId="0" applyNumberFormat="1" applyFont="1"/>
    <xf numFmtId="0" fontId="0" fillId="5" borderId="0" xfId="0" applyFill="1"/>
    <xf numFmtId="0" fontId="3" fillId="5" borderId="0" xfId="0" applyFont="1" applyFill="1"/>
    <xf numFmtId="46" fontId="0" fillId="5" borderId="0" xfId="0" applyNumberFormat="1" applyFill="1"/>
    <xf numFmtId="0" fontId="1" fillId="0" borderId="2" xfId="0" applyFont="1" applyBorder="1"/>
    <xf numFmtId="1" fontId="0" fillId="5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0" fontId="1" fillId="8" borderId="1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8" borderId="3" xfId="0" applyFont="1" applyFill="1" applyBorder="1"/>
    <xf numFmtId="0" fontId="1" fillId="9" borderId="0" xfId="0" applyFont="1" applyFill="1"/>
    <xf numFmtId="14" fontId="3" fillId="0" borderId="0" xfId="0" applyNumberFormat="1" applyFont="1"/>
    <xf numFmtId="22" fontId="3" fillId="0" borderId="0" xfId="0" applyNumberFormat="1" applyFont="1"/>
    <xf numFmtId="0" fontId="4" fillId="7" borderId="0" xfId="0" applyFont="1" applyFill="1" applyAlignment="1">
      <alignment horizontal="centerContinuous"/>
    </xf>
    <xf numFmtId="46" fontId="1" fillId="9" borderId="2" xfId="0" applyNumberFormat="1" applyFont="1" applyFill="1" applyBorder="1"/>
    <xf numFmtId="0" fontId="4" fillId="7" borderId="0" xfId="0" applyFont="1" applyFill="1" applyAlignment="1">
      <alignment horizontal="centerContinuous" vertical="center"/>
    </xf>
    <xf numFmtId="0" fontId="6" fillId="7" borderId="0" xfId="0" applyFont="1" applyFill="1" applyAlignment="1">
      <alignment horizontal="centerContinuous" vertical="center"/>
    </xf>
    <xf numFmtId="0" fontId="5" fillId="6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AB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Justificación por Mes</a:t>
            </a:r>
          </a:p>
        </c:rich>
      </c:tx>
      <c:layout>
        <c:manualLayout>
          <c:xMode val="edge"/>
          <c:yMode val="edge"/>
          <c:x val="6.7307313960858109E-2"/>
          <c:y val="3.9449568049754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2383260615280254E-2"/>
          <c:y val="0.2104015130659582"/>
          <c:w val="0.98052010344965512"/>
          <c:h val="0.675202965870205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Panel!$G$6</c:f>
              <c:strCache>
                <c:ptCount val="1"/>
                <c:pt idx="0">
                  <c:v>General  1898:18:00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Panel!$I$62:$O$62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Panel!$H$5:$N$5</c:f>
              <c:numCache>
                <c:formatCode>[h]:mm:ss</c:formatCode>
                <c:ptCount val="7"/>
                <c:pt idx="0">
                  <c:v>11.737500000000001</c:v>
                </c:pt>
                <c:pt idx="1">
                  <c:v>11.631944444444446</c:v>
                </c:pt>
                <c:pt idx="2">
                  <c:v>9.8305555555555522</c:v>
                </c:pt>
                <c:pt idx="3">
                  <c:v>10.127777777777784</c:v>
                </c:pt>
                <c:pt idx="4">
                  <c:v>10.774999999999997</c:v>
                </c:pt>
                <c:pt idx="5">
                  <c:v>10.843750000000004</c:v>
                </c:pt>
                <c:pt idx="6">
                  <c:v>14.149305555555557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48-4450-A3C3-0519463BF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1235982688"/>
        <c:axId val="1473800912"/>
      </c:barChart>
      <c:lineChart>
        <c:grouping val="standard"/>
        <c:varyColors val="0"/>
        <c:ser>
          <c:idx val="1"/>
          <c:order val="1"/>
          <c:tx>
            <c:strRef>
              <c:f>Panel!$G$59</c:f>
              <c:strCache>
                <c:ptCount val="1"/>
                <c:pt idx="0">
                  <c:v>EVENTOS  1143</c:v>
                </c:pt>
              </c:strCache>
            </c:strRef>
          </c:tx>
          <c:spPr>
            <a:ln w="22225" cap="rnd">
              <a:solidFill>
                <a:schemeClr val="accent3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4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Panel!$I$62:$O$62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Panel!$H$58:$N$58</c:f>
              <c:numCache>
                <c:formatCode>0</c:formatCode>
                <c:ptCount val="7"/>
                <c:pt idx="0">
                  <c:v>159</c:v>
                </c:pt>
                <c:pt idx="1">
                  <c:v>205</c:v>
                </c:pt>
                <c:pt idx="2">
                  <c:v>168</c:v>
                </c:pt>
                <c:pt idx="3">
                  <c:v>153</c:v>
                </c:pt>
                <c:pt idx="4">
                  <c:v>154</c:v>
                </c:pt>
                <c:pt idx="5">
                  <c:v>131</c:v>
                </c:pt>
                <c:pt idx="6">
                  <c:v>173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ED48-4450-A3C3-0519463BF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8092128"/>
        <c:axId val="1473790832"/>
      </c:lineChart>
      <c:catAx>
        <c:axId val="123598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800912"/>
        <c:crosses val="autoZero"/>
        <c:auto val="1"/>
        <c:lblAlgn val="ctr"/>
        <c:lblOffset val="100"/>
        <c:noMultiLvlLbl val="0"/>
      </c:catAx>
      <c:valAx>
        <c:axId val="1473800912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982688"/>
        <c:crosses val="autoZero"/>
        <c:crossBetween val="between"/>
      </c:valAx>
      <c:valAx>
        <c:axId val="147379083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092128"/>
        <c:crosses val="max"/>
        <c:crossBetween val="between"/>
      </c:valAx>
      <c:catAx>
        <c:axId val="1068092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7908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4160935210424619"/>
          <c:y val="1.7977171217422466E-2"/>
          <c:w val="0.35119247793127994"/>
          <c:h val="0.22128861438057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Tipo de Justificación</a:t>
            </a:r>
          </a:p>
        </c:rich>
      </c:tx>
      <c:layout>
        <c:manualLayout>
          <c:xMode val="edge"/>
          <c:yMode val="edge"/>
          <c:x val="3.9783003866638002E-2"/>
          <c:y val="4.0370150134769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05406653379486"/>
          <c:y val="0.10676192419040509"/>
          <c:w val="0.63552905707682772"/>
          <c:h val="0.72702512663145147"/>
        </c:manualLayout>
      </c:layout>
      <c:doughnutChart>
        <c:varyColors val="1"/>
        <c:ser>
          <c:idx val="0"/>
          <c:order val="0"/>
          <c:tx>
            <c:strRef>
              <c:f>Panel!$H$10:$H$11</c:f>
              <c:strCache>
                <c:ptCount val="2"/>
                <c:pt idx="0">
                  <c:v>Administrativa</c:v>
                </c:pt>
                <c:pt idx="1">
                  <c:v>Falla</c:v>
                </c:pt>
              </c:strCache>
            </c:strRef>
          </c:tx>
          <c:explosion val="5"/>
          <c:dPt>
            <c:idx val="0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6A-43D5-8524-B2DA628EE67B}"/>
              </c:ext>
            </c:extLst>
          </c:dPt>
          <c:dPt>
            <c:idx val="1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26A-43D5-8524-B2DA628EE67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FF2AD6D-45D1-40B0-8E8C-3FD7E99452B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BB2981D-28EE-4C82-8CAD-2E251C4CE4D5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26A-43D5-8524-B2DA628EE67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4DB3408-D5A8-4458-97A6-C14A99504880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BFC3864-F18C-41AC-AF61-F4223BDC9E26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26A-43D5-8524-B2DA628EE67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Panel!$H$10:$H$11</c:f>
              <c:strCache>
                <c:ptCount val="2"/>
                <c:pt idx="0">
                  <c:v>Administrativa</c:v>
                </c:pt>
                <c:pt idx="1">
                  <c:v>Falla</c:v>
                </c:pt>
              </c:strCache>
            </c:strRef>
          </c:cat>
          <c:val>
            <c:numRef>
              <c:f>Panel!$P$10:$P$11</c:f>
              <c:numCache>
                <c:formatCode>[h]:mm:ss</c:formatCode>
                <c:ptCount val="2"/>
                <c:pt idx="0">
                  <c:v>75.272916666666674</c:v>
                </c:pt>
                <c:pt idx="1">
                  <c:v>3.8229166666666661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Panel!$P$63:$P$64</c15:f>
                <c15:dlblRangeCache>
                  <c:ptCount val="2"/>
                  <c:pt idx="0">
                    <c:v>927</c:v>
                  </c:pt>
                  <c:pt idx="1">
                    <c:v>216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26A-43D5-8524-B2DA628EE6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Tipo de justificación por Mes</a:t>
            </a:r>
          </a:p>
        </c:rich>
      </c:tx>
      <c:layout>
        <c:manualLayout>
          <c:xMode val="edge"/>
          <c:yMode val="edge"/>
          <c:x val="9.2243000874890652E-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Panel!$H$63</c:f>
              <c:strCache>
                <c:ptCount val="1"/>
                <c:pt idx="0">
                  <c:v>Administrativa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69626BB-3857-4E8E-BA58-F9D438009BA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7A646CFF-3F17-488D-9FE1-F6DF81B4E533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0B4-4ECA-A1C0-E53E490085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F1B8BD9-E4B9-4A8C-98AD-2AFBE4D2DFB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1CBA885-879A-4C63-810C-3FD9FB313498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10B4-4ECA-A1C0-E53E490085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1087D69-A028-4FE2-A40F-2DDCC49365CB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6E3370F5-71CD-4356-A8B3-ED34460709A0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10B4-4ECA-A1C0-E53E490085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8E560C6-BFA8-496D-800C-DFF4BCAC6ACC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363745A-DBE5-434D-B3FF-CB84F042B6F3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10B4-4ECA-A1C0-E53E490085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CEE4523-83EF-4078-9ECD-82621E8CC2F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C6F48D11-8179-4F52-85DD-8BB814610594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10B4-4ECA-A1C0-E53E490085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DE7C80F-C211-4060-9C95-E50B892254B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3103D65-83D4-488B-96B0-60FD409272BD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10B4-4ECA-A1C0-E53E490085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DE3E506-FE93-47DE-9CD0-CC76ECC38EF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0B53BB5-75D5-48C2-9DED-E6C17E5E141F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10B4-4ECA-A1C0-E53E490085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Panel!$I$62:$O$62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Panel!$I$63:$O$63</c:f>
              <c:numCache>
                <c:formatCode>0</c:formatCode>
                <c:ptCount val="7"/>
                <c:pt idx="0">
                  <c:v>128</c:v>
                </c:pt>
                <c:pt idx="1">
                  <c:v>172</c:v>
                </c:pt>
                <c:pt idx="2">
                  <c:v>142</c:v>
                </c:pt>
                <c:pt idx="3">
                  <c:v>122</c:v>
                </c:pt>
                <c:pt idx="4">
                  <c:v>117</c:v>
                </c:pt>
                <c:pt idx="5">
                  <c:v>106</c:v>
                </c:pt>
                <c:pt idx="6">
                  <c:v>140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Panel!$I$10:$O$10</c15:f>
                <c15:dlblRangeCache>
                  <c:ptCount val="7"/>
                  <c:pt idx="0">
                    <c:v>269:19:00</c:v>
                  </c:pt>
                  <c:pt idx="1">
                    <c:v>270:07:00</c:v>
                  </c:pt>
                  <c:pt idx="2">
                    <c:v>223:35:00</c:v>
                  </c:pt>
                  <c:pt idx="3">
                    <c:v>231:42:00</c:v>
                  </c:pt>
                  <c:pt idx="4">
                    <c:v>243:43:00</c:v>
                  </c:pt>
                  <c:pt idx="5">
                    <c:v>246:27:00</c:v>
                  </c:pt>
                  <c:pt idx="6">
                    <c:v>321:40:00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0B4-4ECA-A1C0-E53E490085D5}"/>
            </c:ext>
          </c:extLst>
        </c:ser>
        <c:ser>
          <c:idx val="1"/>
          <c:order val="1"/>
          <c:tx>
            <c:strRef>
              <c:f>Panel!$H$64</c:f>
              <c:strCache>
                <c:ptCount val="1"/>
                <c:pt idx="0">
                  <c:v>Falla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FAEDDF0-BADE-4305-AB00-C6060FC6A2D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A1E63549-A212-4758-8D2F-F3ABA0DAC921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10B4-4ECA-A1C0-E53E490085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E9C5F97-7B73-4B00-BFBC-0D502F2DE092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3A9324C7-A1F9-4D4D-9676-1F3EEBE42268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10B4-4ECA-A1C0-E53E490085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943066F-FFA8-4210-AA34-835AC42D39C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E5729026-C66B-48B0-BA90-20D80C117DD2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10B4-4ECA-A1C0-E53E490085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22EA963-620E-4902-8EB9-FB6BB884A4F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BB76131C-1E02-4BAA-A3A9-A7344253AE1A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10B4-4ECA-A1C0-E53E490085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F32AED-6C8B-4F92-B4E6-9CB9B371838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36CD108-B16B-48B9-833E-2FC042BDBA0A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10B4-4ECA-A1C0-E53E490085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0FEE3A-08C7-469E-A7A1-4F959FE2405E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DDF08E12-2CAC-468F-B97A-2CC31073A685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10B4-4ECA-A1C0-E53E490085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A328DE5-72AC-4B7D-9BE8-C803BDFE21D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9A24D3B-22DD-4AD0-BFB9-AFD74BC2D464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10B4-4ECA-A1C0-E53E490085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Panel!$I$62:$O$62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Panel!$I$64:$O$64</c:f>
              <c:numCache>
                <c:formatCode>0</c:formatCode>
                <c:ptCount val="7"/>
                <c:pt idx="0">
                  <c:v>31</c:v>
                </c:pt>
                <c:pt idx="1">
                  <c:v>33</c:v>
                </c:pt>
                <c:pt idx="2">
                  <c:v>26</c:v>
                </c:pt>
                <c:pt idx="3">
                  <c:v>31</c:v>
                </c:pt>
                <c:pt idx="4">
                  <c:v>37</c:v>
                </c:pt>
                <c:pt idx="5">
                  <c:v>25</c:v>
                </c:pt>
                <c:pt idx="6">
                  <c:v>33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Panel!$I$11:$O$11</c15:f>
                <c15:dlblRangeCache>
                  <c:ptCount val="7"/>
                  <c:pt idx="0">
                    <c:v>12:23:00</c:v>
                  </c:pt>
                  <c:pt idx="1">
                    <c:v>9:03:00</c:v>
                  </c:pt>
                  <c:pt idx="2">
                    <c:v>12:21:00</c:v>
                  </c:pt>
                  <c:pt idx="3">
                    <c:v>11:22:00</c:v>
                  </c:pt>
                  <c:pt idx="4">
                    <c:v>14:53:00</c:v>
                  </c:pt>
                  <c:pt idx="5">
                    <c:v>13:48:00</c:v>
                  </c:pt>
                  <c:pt idx="6">
                    <c:v>17:55:00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0B4-4ECA-A1C0-E53E490085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1240467408"/>
        <c:axId val="1473221680"/>
      </c:barChart>
      <c:catAx>
        <c:axId val="12404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221680"/>
        <c:crosses val="autoZero"/>
        <c:auto val="1"/>
        <c:lblAlgn val="ctr"/>
        <c:lblOffset val="100"/>
        <c:noMultiLvlLbl val="0"/>
      </c:catAx>
      <c:valAx>
        <c:axId val="1473221680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46740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2782453356121184"/>
          <c:y val="0.15682925051035287"/>
          <c:w val="0.44943644835093288"/>
          <c:h val="0.792244823563721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Panel!$E$16</c:f>
              <c:strCache>
                <c:ptCount val="1"/>
                <c:pt idx="0">
                  <c:v>*  Motivos Administrativos</c:v>
                </c:pt>
              </c:strCache>
            </c:strRef>
          </c:tx>
          <c:spPr>
            <a:solidFill>
              <a:srgbClr val="3BAB9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BE60207-5906-4A29-BB16-C5DC156ED7BA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F16808EE-0841-4F1B-88F2-0D1998FC61BE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A7F-44AC-BF0D-D41F5BE4AB8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35F0069-2774-4925-B008-C4CE097EE2A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C7ACF239-B7BC-47E0-BD79-EB015EB52DB4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A7F-44AC-BF0D-D41F5BE4AB8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CAB1EDA-9758-4A18-A884-0BF2FA262925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02016652-332D-4106-A933-06EEC9DAB47C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A7F-44AC-BF0D-D41F5BE4AB8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37FA528-057F-4ED2-9D7A-28BD6B9FBDAD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0706607-226E-4713-A603-51A268BC8ED6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1A7F-44AC-BF0D-D41F5BE4AB8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1AF7FCC-FA31-448B-A0CD-826CFC0F334C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1BDA0865-2387-4F0D-927D-A805B5FA9BCA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1A7F-44AC-BF0D-D41F5BE4AB8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FBE7A53-8E72-4394-8AD3-EC4201594538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8CF0F549-7F88-4539-9B65-081FB5B01BE1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1A7F-44AC-BF0D-D41F5BE4AB8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C02B82B-DADC-463F-8B8A-5BBF7F07E9D7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26A06135-862F-4253-99E1-B79A6ECF941D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A7F-44AC-BF0D-D41F5BE4AB8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A296363-F399-46A0-8610-A3EBB7CB9691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3F2C7DF4-79B6-4517-8670-DC7865D7F3F5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1A7F-44AC-BF0D-D41F5BE4AB8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DBB0195-C22A-4A97-9CF5-5C3DBB100353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73DD43D8-DD85-4ED1-9DC2-B33151F0146A}" type="VALUE">
                      <a:rPr lang="en-US"/>
                      <a:pPr/>
                      <a:t>[VALOR]</a:t>
                    </a:fld>
                    <a:endParaRPr lang="es-MX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BD4-4DD9-9180-C528732E4C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Panel!$E$27:$E$35</c:f>
              <c:strCache>
                <c:ptCount val="9"/>
                <c:pt idx="0">
                  <c:v>Retroalimentación - RRHH</c:v>
                </c:pt>
                <c:pt idx="1">
                  <c:v>Retroalimentación - Retroalimentación Grupal</c:v>
                </c:pt>
                <c:pt idx="2">
                  <c:v>Retroalimentación - Supervisor</c:v>
                </c:pt>
                <c:pt idx="3">
                  <c:v>Capacitación</c:v>
                </c:pt>
                <c:pt idx="4">
                  <c:v>Retroalimentación - Calidad</c:v>
                </c:pt>
                <c:pt idx="5">
                  <c:v>Servicio Médico - Consulta</c:v>
                </c:pt>
                <c:pt idx="6">
                  <c:v>Retroalimentación - Retroalimentación Individual</c:v>
                </c:pt>
                <c:pt idx="7">
                  <c:v>Servicio Médico - Tiempo IMSS</c:v>
                </c:pt>
                <c:pt idx="8">
                  <c:v>Retroalimentación - Retroalimentación Operativa</c:v>
                </c:pt>
              </c:strCache>
            </c:strRef>
          </c:cat>
          <c:val>
            <c:numRef>
              <c:f>Panel!$N$27:$N$35</c:f>
              <c:numCache>
                <c:formatCode>[h]:mm:ss</c:formatCode>
                <c:ptCount val="9"/>
                <c:pt idx="0">
                  <c:v>60.698611111111113</c:v>
                </c:pt>
                <c:pt idx="1">
                  <c:v>5.8916666666666675</c:v>
                </c:pt>
                <c:pt idx="2">
                  <c:v>4.781944444444445</c:v>
                </c:pt>
                <c:pt idx="3">
                  <c:v>2.9145833333333329</c:v>
                </c:pt>
                <c:pt idx="4">
                  <c:v>0.375</c:v>
                </c:pt>
                <c:pt idx="5">
                  <c:v>0.19930555555555557</c:v>
                </c:pt>
                <c:pt idx="6">
                  <c:v>0.17499999999999999</c:v>
                </c:pt>
                <c:pt idx="7">
                  <c:v>0.16041666666666665</c:v>
                </c:pt>
                <c:pt idx="8">
                  <c:v>7.6388888888888895E-2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Panel!$O$27:$O$35</c15:f>
                <c15:dlblRangeCache>
                  <c:ptCount val="9"/>
                  <c:pt idx="0">
                    <c:v>528</c:v>
                  </c:pt>
                  <c:pt idx="1">
                    <c:v>130</c:v>
                  </c:pt>
                  <c:pt idx="2">
                    <c:v>141</c:v>
                  </c:pt>
                  <c:pt idx="3">
                    <c:v>85</c:v>
                  </c:pt>
                  <c:pt idx="4">
                    <c:v>22</c:v>
                  </c:pt>
                  <c:pt idx="5">
                    <c:v>7</c:v>
                  </c:pt>
                  <c:pt idx="6">
                    <c:v>6</c:v>
                  </c:pt>
                  <c:pt idx="7">
                    <c:v>3</c:v>
                  </c:pt>
                  <c:pt idx="8">
                    <c:v>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A7F-44AC-BF0D-D41F5BE4AB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690811519"/>
        <c:axId val="462682991"/>
      </c:barChart>
      <c:catAx>
        <c:axId val="6908115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82991"/>
        <c:crosses val="autoZero"/>
        <c:auto val="1"/>
        <c:lblAlgn val="ctr"/>
        <c:lblOffset val="100"/>
        <c:noMultiLvlLbl val="0"/>
      </c:catAx>
      <c:valAx>
        <c:axId val="462682991"/>
        <c:scaling>
          <c:orientation val="minMax"/>
        </c:scaling>
        <c:delete val="1"/>
        <c:axPos val="t"/>
        <c:numFmt formatCode="[h]:mm:ss" sourceLinked="1"/>
        <c:majorTickMark val="none"/>
        <c:minorTickMark val="none"/>
        <c:tickLblPos val="nextTo"/>
        <c:crossAx val="69081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0.52782453356121184"/>
          <c:y val="0.15682925051035287"/>
          <c:w val="0.44943644835093288"/>
          <c:h val="0.7922448235637211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Panel!$E$39</c:f>
              <c:strCache>
                <c:ptCount val="1"/>
                <c:pt idx="0">
                  <c:v>*  Motivos por Falla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4F94E6F-BBAC-4D47-9301-310F10C548A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BD70B023-EA82-4AF0-A122-F0FC43261D06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CD2-40FB-8E47-1CA9EEF8F6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6B693F-4E01-46D0-8504-004EF86F1B4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A894C557-38EA-4DF7-B81A-CB69FEAA9492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CD2-40FB-8E47-1CA9EEF8F6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FE4FED6-3792-42D6-9A50-56E18CF3C102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AE81DCDF-2B80-481C-892C-121A002EC9E9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CD2-40FB-8E47-1CA9EEF8F6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7F987CD-69BC-4F30-A5C6-0E79FD62E12F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76314FEA-13AA-47D1-A544-60810BFCF2DA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CD2-40FB-8E47-1CA9EEF8F6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87E8FFE-86BD-4AE6-9E9E-29A96D44E00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F9DDECB0-D9C2-4316-8825-A6D7FC99FF23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CD2-40FB-8E47-1CA9EEF8F6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DAF485E-E9E6-461B-B940-987380F4F1C6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
</a:t>
                    </a:r>
                    <a:fld id="{4E0A521A-2670-4BC3-B1F3-4C8A1C4E3298}" type="VALUE">
                      <a:rPr lang="en-US" baseline="0"/>
                      <a:pPr/>
                      <a:t>[VALOR]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F2-4F85-B844-23D8E92A98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Panel!$E$47:$E$52</c:f>
              <c:strCache>
                <c:ptCount val="6"/>
                <c:pt idx="0">
                  <c:v>Problemas Técnicos - PC</c:v>
                </c:pt>
                <c:pt idx="1">
                  <c:v>Problemas Técnicos - Genesys</c:v>
                </c:pt>
                <c:pt idx="2">
                  <c:v>Problemas Técnicos - Falla Internet</c:v>
                </c:pt>
                <c:pt idx="3">
                  <c:v>Problemas Técnicos - Falla CFE</c:v>
                </c:pt>
                <c:pt idx="4">
                  <c:v>Problemas Técnicos - Problemas de VPN </c:v>
                </c:pt>
                <c:pt idx="5">
                  <c:v>Problemas Técnicos - Sesión bloqueada</c:v>
                </c:pt>
              </c:strCache>
            </c:strRef>
          </c:cat>
          <c:val>
            <c:numRef>
              <c:f>Panel!$N$47:$N$52</c:f>
              <c:numCache>
                <c:formatCode>[h]:mm:ss</c:formatCode>
                <c:ptCount val="6"/>
                <c:pt idx="0">
                  <c:v>1.2597222222222222</c:v>
                </c:pt>
                <c:pt idx="1">
                  <c:v>0.86388888888888882</c:v>
                </c:pt>
                <c:pt idx="2">
                  <c:v>0.79652777777777772</c:v>
                </c:pt>
                <c:pt idx="3">
                  <c:v>0.66736111111111118</c:v>
                </c:pt>
                <c:pt idx="4">
                  <c:v>0.17291666666666666</c:v>
                </c:pt>
                <c:pt idx="5">
                  <c:v>6.25E-2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Panel!$O$47:$O$52</c15:f>
                <c15:dlblRangeCache>
                  <c:ptCount val="6"/>
                  <c:pt idx="0">
                    <c:v>69</c:v>
                  </c:pt>
                  <c:pt idx="1">
                    <c:v>86</c:v>
                  </c:pt>
                  <c:pt idx="2">
                    <c:v>25</c:v>
                  </c:pt>
                  <c:pt idx="3">
                    <c:v>23</c:v>
                  </c:pt>
                  <c:pt idx="4">
                    <c:v>12</c:v>
                  </c:pt>
                  <c:pt idx="5">
                    <c:v>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1CD2-40FB-8E47-1CA9EEF8F6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"/>
        <c:axId val="690811519"/>
        <c:axId val="462682991"/>
      </c:barChart>
      <c:catAx>
        <c:axId val="6908115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82991"/>
        <c:crosses val="autoZero"/>
        <c:auto val="1"/>
        <c:lblAlgn val="ctr"/>
        <c:lblOffset val="100"/>
        <c:noMultiLvlLbl val="0"/>
      </c:catAx>
      <c:valAx>
        <c:axId val="462682991"/>
        <c:scaling>
          <c:orientation val="minMax"/>
        </c:scaling>
        <c:delete val="1"/>
        <c:axPos val="t"/>
        <c:numFmt formatCode="[h]:mm:ss" sourceLinked="1"/>
        <c:majorTickMark val="none"/>
        <c:minorTickMark val="none"/>
        <c:tickLblPos val="nextTo"/>
        <c:crossAx val="690811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Panel!$E$27</c:f>
              <c:strCache>
                <c:ptCount val="1"/>
                <c:pt idx="0">
                  <c:v>Retroalimentación - RRHH</c:v>
                </c:pt>
              </c:strCache>
            </c:strRef>
          </c:tx>
          <c:spPr>
            <a:solidFill>
              <a:srgbClr val="3BAB9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Panel!$G$27:$M$27</c:f>
              <c:numCache>
                <c:formatCode>[h]:mm:ss</c:formatCode>
                <c:ptCount val="7"/>
                <c:pt idx="0">
                  <c:v>8.9090277777777747</c:v>
                </c:pt>
                <c:pt idx="1">
                  <c:v>6.9083333333333332</c:v>
                </c:pt>
                <c:pt idx="2">
                  <c:v>6.9375</c:v>
                </c:pt>
                <c:pt idx="3">
                  <c:v>8.0895833333333336</c:v>
                </c:pt>
                <c:pt idx="4">
                  <c:v>8.9638888888888886</c:v>
                </c:pt>
                <c:pt idx="5">
                  <c:v>9.1548611111111153</c:v>
                </c:pt>
                <c:pt idx="6">
                  <c:v>11.735416666666666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78-411C-8644-97C348A6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22225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Panel!$G$69:$M$69</c:f>
              <c:numCache>
                <c:formatCode>General</c:formatCode>
                <c:ptCount val="7"/>
                <c:pt idx="0">
                  <c:v>68</c:v>
                </c:pt>
                <c:pt idx="1">
                  <c:v>68</c:v>
                </c:pt>
                <c:pt idx="2">
                  <c:v>72</c:v>
                </c:pt>
                <c:pt idx="3">
                  <c:v>75</c:v>
                </c:pt>
                <c:pt idx="4">
                  <c:v>78</c:v>
                </c:pt>
                <c:pt idx="5">
                  <c:v>71</c:v>
                </c:pt>
                <c:pt idx="6">
                  <c:v>96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78-411C-8644-97C348A65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70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Panel!$E$28</c:f>
              <c:strCache>
                <c:ptCount val="1"/>
                <c:pt idx="0">
                  <c:v>Retroalimentación - Retroalimentación Grupal</c:v>
                </c:pt>
              </c:strCache>
            </c:strRef>
          </c:tx>
          <c:spPr>
            <a:solidFill>
              <a:srgbClr val="3BAB9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Panel!$G$28:$M$28</c:f>
              <c:numCache>
                <c:formatCode>[h]:mm:ss</c:formatCode>
                <c:ptCount val="7"/>
                <c:pt idx="0">
                  <c:v>0.98124999999999996</c:v>
                </c:pt>
                <c:pt idx="1">
                  <c:v>0.97291666666666665</c:v>
                </c:pt>
                <c:pt idx="2">
                  <c:v>0.86944444444444458</c:v>
                </c:pt>
                <c:pt idx="3">
                  <c:v>0.82638888888888884</c:v>
                </c:pt>
                <c:pt idx="4">
                  <c:v>0.55347222222222225</c:v>
                </c:pt>
                <c:pt idx="5">
                  <c:v>0.85069444444444453</c:v>
                </c:pt>
                <c:pt idx="6">
                  <c:v>0.83750000000000002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F-4E98-8A4C-B416FC5D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19050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Panel!$G$70:$M$70</c:f>
              <c:numCache>
                <c:formatCode>General</c:formatCode>
                <c:ptCount val="7"/>
                <c:pt idx="0">
                  <c:v>23</c:v>
                </c:pt>
                <c:pt idx="1">
                  <c:v>21</c:v>
                </c:pt>
                <c:pt idx="2">
                  <c:v>18</c:v>
                </c:pt>
                <c:pt idx="3">
                  <c:v>18</c:v>
                </c:pt>
                <c:pt idx="4">
                  <c:v>13</c:v>
                </c:pt>
                <c:pt idx="5">
                  <c:v>17</c:v>
                </c:pt>
                <c:pt idx="6">
                  <c:v>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F9F-4E98-8A4C-B416FC5D7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70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5137139107611551E-2"/>
          <c:y val="3.2407407407407406E-2"/>
          <c:w val="0.887503499562554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Panel!$E$29</c:f>
              <c:strCache>
                <c:ptCount val="1"/>
                <c:pt idx="0">
                  <c:v>Retroalimentación - Supervisor</c:v>
                </c:pt>
              </c:strCache>
            </c:strRef>
          </c:tx>
          <c:spPr>
            <a:solidFill>
              <a:srgbClr val="3BAB9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Panel!$G$29:$M$29</c:f>
              <c:numCache>
                <c:formatCode>[h]:mm:ss</c:formatCode>
                <c:ptCount val="7"/>
                <c:pt idx="0">
                  <c:v>0.64374999999999982</c:v>
                </c:pt>
                <c:pt idx="1">
                  <c:v>2.1479166666666676</c:v>
                </c:pt>
                <c:pt idx="2">
                  <c:v>0.49930555555555556</c:v>
                </c:pt>
                <c:pt idx="3">
                  <c:v>0.18333333333333329</c:v>
                </c:pt>
                <c:pt idx="4">
                  <c:v>0.54166666666666663</c:v>
                </c:pt>
                <c:pt idx="5">
                  <c:v>0.10972222222222222</c:v>
                </c:pt>
                <c:pt idx="6">
                  <c:v>0.65625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92-43F9-9168-D4C874DF5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19050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Panel!$G$71:$M$71</c:f>
              <c:numCache>
                <c:formatCode>General</c:formatCode>
                <c:ptCount val="7"/>
                <c:pt idx="0">
                  <c:v>19</c:v>
                </c:pt>
                <c:pt idx="1">
                  <c:v>44</c:v>
                </c:pt>
                <c:pt idx="2">
                  <c:v>22</c:v>
                </c:pt>
                <c:pt idx="3">
                  <c:v>9</c:v>
                </c:pt>
                <c:pt idx="4">
                  <c:v>21</c:v>
                </c:pt>
                <c:pt idx="5">
                  <c:v>9</c:v>
                </c:pt>
                <c:pt idx="6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D92-43F9-9168-D4C874DF5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70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5137139107611551E-2"/>
          <c:y val="3.2407407407407406E-2"/>
          <c:w val="0.8875034995625547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Panel!$E$47</c:f>
              <c:strCache>
                <c:ptCount val="1"/>
                <c:pt idx="0">
                  <c:v>Problemas Técnicos - PC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Panel!$G$47:$M$47</c:f>
              <c:numCache>
                <c:formatCode>[h]:mm:ss</c:formatCode>
                <c:ptCount val="7"/>
                <c:pt idx="0">
                  <c:v>0.12847222222222224</c:v>
                </c:pt>
                <c:pt idx="1">
                  <c:v>0.13055555555555554</c:v>
                </c:pt>
                <c:pt idx="2">
                  <c:v>0.10555555555555556</c:v>
                </c:pt>
                <c:pt idx="3">
                  <c:v>0.13194444444444445</c:v>
                </c:pt>
                <c:pt idx="4">
                  <c:v>6.8749999999999992E-2</c:v>
                </c:pt>
                <c:pt idx="5">
                  <c:v>0.24444444444444444</c:v>
                </c:pt>
                <c:pt idx="6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B-4CBD-96A4-88DB44D79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19050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Panel!$G$79:$M$79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6</c:v>
                </c:pt>
                <c:pt idx="6">
                  <c:v>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E6B-4CBD-96A4-88DB44D79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70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Panel!$E$48</c:f>
              <c:strCache>
                <c:ptCount val="1"/>
                <c:pt idx="0">
                  <c:v>Problemas Técnicos - Genesys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Panel!$G$48:$M$48</c:f>
              <c:numCache>
                <c:formatCode>[h]:mm:ss</c:formatCode>
                <c:ptCount val="7"/>
                <c:pt idx="0">
                  <c:v>0.15208333333333332</c:v>
                </c:pt>
                <c:pt idx="1">
                  <c:v>8.819444444444445E-2</c:v>
                </c:pt>
                <c:pt idx="2">
                  <c:v>0.14930555555555555</c:v>
                </c:pt>
                <c:pt idx="3">
                  <c:v>0.15694444444444444</c:v>
                </c:pt>
                <c:pt idx="4">
                  <c:v>0.13611111111111107</c:v>
                </c:pt>
                <c:pt idx="5">
                  <c:v>8.1944444444444445E-2</c:v>
                </c:pt>
                <c:pt idx="6">
                  <c:v>9.9305555555555536E-2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1E-4D84-A544-8A2DE424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19050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Panel!$G$80:$M$80</c:f>
              <c:numCache>
                <c:formatCode>General</c:formatCode>
                <c:ptCount val="7"/>
                <c:pt idx="0">
                  <c:v>13</c:v>
                </c:pt>
                <c:pt idx="1">
                  <c:v>11</c:v>
                </c:pt>
                <c:pt idx="2">
                  <c:v>13</c:v>
                </c:pt>
                <c:pt idx="3">
                  <c:v>15</c:v>
                </c:pt>
                <c:pt idx="4">
                  <c:v>15</c:v>
                </c:pt>
                <c:pt idx="5">
                  <c:v>9</c:v>
                </c:pt>
                <c:pt idx="6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71E-4D84-A544-8A2DE424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670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1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Panel!$E$49</c:f>
              <c:strCache>
                <c:ptCount val="1"/>
                <c:pt idx="0">
                  <c:v>Problemas Técnicos - Falla Internet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Panel!$G$49:$M$49</c:f>
              <c:numCache>
                <c:formatCode>[h]:mm:ss</c:formatCode>
                <c:ptCount val="7"/>
                <c:pt idx="0">
                  <c:v>9.930555555555555E-2</c:v>
                </c:pt>
                <c:pt idx="1">
                  <c:v>0.10069444444444445</c:v>
                </c:pt>
                <c:pt idx="2">
                  <c:v>7.6388888888888895E-2</c:v>
                </c:pt>
                <c:pt idx="3">
                  <c:v>5.5555555555555552E-2</c:v>
                </c:pt>
                <c:pt idx="4">
                  <c:v>0.2361111111111111</c:v>
                </c:pt>
                <c:pt idx="5">
                  <c:v>0.18333333333333332</c:v>
                </c:pt>
                <c:pt idx="6">
                  <c:v>4.5138888888888888E-2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A-46CE-A6E3-02D45897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822939807"/>
        <c:axId val="966870975"/>
      </c:barChart>
      <c:lineChart>
        <c:grouping val="standard"/>
        <c:varyColors val="0"/>
        <c:ser>
          <c:idx val="1"/>
          <c:order val="1"/>
          <c:tx>
            <c:strRef>
              <c:f>Panel!$E$61</c:f>
              <c:strCache>
                <c:ptCount val="1"/>
                <c:pt idx="0">
                  <c:v>EVENTOS</c:v>
                </c:pt>
              </c:strCache>
            </c:strRef>
          </c:tx>
          <c:spPr>
            <a:ln w="19050" cap="rnd">
              <a:solidFill>
                <a:schemeClr val="accent4">
                  <a:tint val="77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Panel!$G$68:$M$68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</c:strCache>
            </c:strRef>
          </c:cat>
          <c:val>
            <c:numRef>
              <c:f>Panel!$G$81:$M$81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BAA-46CE-A6E3-02D45897E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5788911"/>
        <c:axId val="596703423"/>
      </c:lineChart>
      <c:catAx>
        <c:axId val="182293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870975"/>
        <c:crosses val="autoZero"/>
        <c:auto val="1"/>
        <c:lblAlgn val="ctr"/>
        <c:lblOffset val="100"/>
        <c:noMultiLvlLbl val="0"/>
      </c:catAx>
      <c:valAx>
        <c:axId val="966870975"/>
        <c:scaling>
          <c:orientation val="minMax"/>
        </c:scaling>
        <c:delete val="0"/>
        <c:axPos val="l"/>
        <c:numFmt formatCode="[h]:mm:ss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939807"/>
        <c:crosses val="autoZero"/>
        <c:crossBetween val="between"/>
      </c:valAx>
      <c:valAx>
        <c:axId val="59670342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788911"/>
        <c:crosses val="max"/>
        <c:crossBetween val="between"/>
      </c:valAx>
      <c:catAx>
        <c:axId val="595788911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96703423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3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878540</xdr:colOff>
      <xdr:row>3</xdr:row>
      <xdr:rowOff>0</xdr:rowOff>
    </xdr:from>
    <xdr:to>
      <xdr:col>24</xdr:col>
      <xdr:colOff>0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1AE64C-91BB-05E6-62D4-A2E4B67B2D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466165</xdr:colOff>
      <xdr:row>3</xdr:row>
      <xdr:rowOff>0</xdr:rowOff>
    </xdr:from>
    <xdr:to>
      <xdr:col>27</xdr:col>
      <xdr:colOff>466165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4FB3F5C-6280-8BFA-C2CC-D63D336D8F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878540</xdr:colOff>
      <xdr:row>3</xdr:row>
      <xdr:rowOff>0</xdr:rowOff>
    </xdr:from>
    <xdr:to>
      <xdr:col>34</xdr:col>
      <xdr:colOff>788893</xdr:colOff>
      <xdr:row>16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924990-241D-F895-4EE7-0D0F79204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0</xdr:colOff>
      <xdr:row>28</xdr:row>
      <xdr:rowOff>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2E9C7ABA-33B8-6E58-DC15-162582263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26896</xdr:colOff>
      <xdr:row>28</xdr:row>
      <xdr:rowOff>1</xdr:rowOff>
    </xdr:from>
    <xdr:to>
      <xdr:col>23</xdr:col>
      <xdr:colOff>0</xdr:colOff>
      <xdr:row>40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140D535B-462D-4E17-A171-B4A8410373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16</xdr:row>
      <xdr:rowOff>0</xdr:rowOff>
    </xdr:from>
    <xdr:to>
      <xdr:col>27</xdr:col>
      <xdr:colOff>0</xdr:colOff>
      <xdr:row>28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57758CC7-C556-2D4A-9CC9-973CFF3A9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0</xdr:colOff>
      <xdr:row>16</xdr:row>
      <xdr:rowOff>0</xdr:rowOff>
    </xdr:from>
    <xdr:to>
      <xdr:col>31</xdr:col>
      <xdr:colOff>0</xdr:colOff>
      <xdr:row>28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E445445D-1A8A-4991-A087-E50BB20AB5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0</xdr:colOff>
      <xdr:row>16</xdr:row>
      <xdr:rowOff>17930</xdr:rowOff>
    </xdr:from>
    <xdr:to>
      <xdr:col>35</xdr:col>
      <xdr:colOff>0</xdr:colOff>
      <xdr:row>28</xdr:row>
      <xdr:rowOff>0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F6A13670-ED42-416B-B84B-12872B9EA1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28</xdr:row>
      <xdr:rowOff>0</xdr:rowOff>
    </xdr:from>
    <xdr:to>
      <xdr:col>27</xdr:col>
      <xdr:colOff>0</xdr:colOff>
      <xdr:row>40</xdr:row>
      <xdr:rowOff>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43CD840E-E20C-48CA-A714-449464ECC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0</xdr:colOff>
      <xdr:row>28</xdr:row>
      <xdr:rowOff>0</xdr:rowOff>
    </xdr:from>
    <xdr:to>
      <xdr:col>31</xdr:col>
      <xdr:colOff>0</xdr:colOff>
      <xdr:row>40</xdr:row>
      <xdr:rowOff>0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59BE267F-D952-4016-927F-5961EAF5E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0</xdr:colOff>
      <xdr:row>28</xdr:row>
      <xdr:rowOff>0</xdr:rowOff>
    </xdr:from>
    <xdr:to>
      <xdr:col>35</xdr:col>
      <xdr:colOff>89648</xdr:colOff>
      <xdr:row>40</xdr:row>
      <xdr:rowOff>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B2C9D18C-2EA8-4830-A913-F9F0A0A5D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7724-1137-406C-ACE6-AF66BF869FE7}">
  <dimension ref="A1:Z1144"/>
  <sheetViews>
    <sheetView topLeftCell="I1104" zoomScale="80" zoomScaleNormal="80" workbookViewId="0">
      <selection activeCell="J1109" sqref="J1109"/>
    </sheetView>
  </sheetViews>
  <sheetFormatPr baseColWidth="10" defaultColWidth="10.6640625" defaultRowHeight="14.4" x14ac:dyDescent="0.3"/>
  <cols>
    <col min="1" max="1" width="15.6640625" bestFit="1" customWidth="1"/>
    <col min="2" max="2" width="11.5546875" bestFit="1" customWidth="1"/>
    <col min="3" max="3" width="27" bestFit="1" customWidth="1"/>
    <col min="4" max="4" width="15" bestFit="1" customWidth="1"/>
    <col min="5" max="5" width="14.33203125" bestFit="1" customWidth="1"/>
    <col min="6" max="6" width="13.6640625" bestFit="1" customWidth="1"/>
    <col min="7" max="7" width="40.6640625" bestFit="1" customWidth="1"/>
    <col min="8" max="8" width="91.77734375" customWidth="1"/>
    <col min="9" max="9" width="12.6640625" style="2" bestFit="1" customWidth="1"/>
    <col min="10" max="10" width="14.6640625" bestFit="1" customWidth="1"/>
    <col min="11" max="11" width="17" bestFit="1" customWidth="1"/>
    <col min="12" max="12" width="9.44140625" bestFit="1" customWidth="1"/>
    <col min="13" max="13" width="14.5546875" bestFit="1" customWidth="1"/>
    <col min="14" max="14" width="29.6640625" bestFit="1" customWidth="1"/>
    <col min="15" max="15" width="15.6640625" bestFit="1" customWidth="1"/>
    <col min="16" max="16" width="19.88671875" bestFit="1" customWidth="1"/>
    <col min="17" max="17" width="22.33203125" bestFit="1" customWidth="1"/>
    <col min="18" max="18" width="50.6640625" customWidth="1"/>
    <col min="19" max="20" width="10.6640625" customWidth="1"/>
    <col min="23" max="23" width="44.33203125" bestFit="1" customWidth="1"/>
    <col min="24" max="24" width="10.6640625" customWidth="1"/>
    <col min="25" max="25" width="44.33203125" bestFit="1" customWidth="1"/>
    <col min="26" max="26" width="10.6640625" customWidth="1"/>
  </cols>
  <sheetData>
    <row r="1" spans="1:26" x14ac:dyDescent="0.3">
      <c r="A1" s="16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24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9" t="s">
        <v>17</v>
      </c>
      <c r="S1" s="20" t="s">
        <v>18</v>
      </c>
      <c r="T1" s="20" t="s">
        <v>19</v>
      </c>
    </row>
    <row r="2" spans="1:26" x14ac:dyDescent="0.3">
      <c r="A2" s="6">
        <v>2193180</v>
      </c>
      <c r="B2" s="6" t="s">
        <v>217</v>
      </c>
      <c r="C2" s="6" t="s">
        <v>201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215</v>
      </c>
      <c r="I2" s="9">
        <v>4.583333333333333E-2</v>
      </c>
      <c r="J2" s="6">
        <v>0</v>
      </c>
      <c r="K2" s="21">
        <v>45300</v>
      </c>
      <c r="L2" s="6" t="s">
        <v>24</v>
      </c>
      <c r="M2" s="6" t="s">
        <v>25</v>
      </c>
      <c r="N2" s="6" t="s">
        <v>216</v>
      </c>
      <c r="O2" s="22">
        <v>45300.691331018519</v>
      </c>
      <c r="P2" s="22">
        <v>45301.671354166669</v>
      </c>
      <c r="Q2" s="6" t="s">
        <v>26</v>
      </c>
      <c r="R2" s="6" t="s">
        <v>27</v>
      </c>
      <c r="S2" s="6" t="str">
        <f>PROPER(TEXT($K2,"MMMM"))</f>
        <v>Enero</v>
      </c>
      <c r="T2" s="6" t="str">
        <f>VLOOKUP($G2,$Y$2:$Z$18,2,0)</f>
        <v>Administrativa</v>
      </c>
      <c r="Y2" t="s">
        <v>28</v>
      </c>
      <c r="Z2" t="s">
        <v>29</v>
      </c>
    </row>
    <row r="3" spans="1:26" x14ac:dyDescent="0.3">
      <c r="A3" s="6">
        <v>2186296</v>
      </c>
      <c r="B3" s="6" t="s">
        <v>217</v>
      </c>
      <c r="C3" s="6" t="s">
        <v>202</v>
      </c>
      <c r="D3" s="6" t="s">
        <v>30</v>
      </c>
      <c r="E3" s="6" t="s">
        <v>21</v>
      </c>
      <c r="F3" s="6" t="s">
        <v>22</v>
      </c>
      <c r="G3" s="6" t="s">
        <v>23</v>
      </c>
      <c r="H3" s="6" t="s">
        <v>215</v>
      </c>
      <c r="I3" s="9">
        <v>5.5555555555555552E-2</v>
      </c>
      <c r="J3" s="6">
        <v>0</v>
      </c>
      <c r="K3" s="21">
        <v>45293</v>
      </c>
      <c r="L3" s="6" t="s">
        <v>24</v>
      </c>
      <c r="M3" s="6" t="s">
        <v>31</v>
      </c>
      <c r="N3" s="6" t="s">
        <v>216</v>
      </c>
      <c r="O3" s="22">
        <v>45293.725254629629</v>
      </c>
      <c r="P3" s="22">
        <v>45296.475381944445</v>
      </c>
      <c r="Q3" s="6" t="s">
        <v>26</v>
      </c>
      <c r="R3" s="6" t="s">
        <v>32</v>
      </c>
      <c r="S3" s="6" t="str">
        <f t="shared" ref="S3:S66" si="0">PROPER(TEXT($K3,"MMMM"))</f>
        <v>Enero</v>
      </c>
      <c r="T3" s="6" t="str">
        <f t="shared" ref="T3:T66" si="1">VLOOKUP($G3,$Y$2:$Z$18,2,0)</f>
        <v>Administrativa</v>
      </c>
      <c r="W3" t="str" cm="1">
        <f t="array" ref="W3:W17">_xlfn.UNIQUE(G2:G1144)</f>
        <v>Retroalimentación - Retroalimentación Grupal</v>
      </c>
      <c r="Y3" t="s">
        <v>33</v>
      </c>
      <c r="Z3" t="s">
        <v>29</v>
      </c>
    </row>
    <row r="4" spans="1:26" x14ac:dyDescent="0.3">
      <c r="A4" s="6">
        <v>2190428</v>
      </c>
      <c r="B4" s="6" t="s">
        <v>217</v>
      </c>
      <c r="C4" s="6" t="s">
        <v>202</v>
      </c>
      <c r="D4" s="6" t="s">
        <v>30</v>
      </c>
      <c r="E4" s="6" t="s">
        <v>21</v>
      </c>
      <c r="F4" s="6" t="s">
        <v>22</v>
      </c>
      <c r="G4" s="6" t="s">
        <v>34</v>
      </c>
      <c r="H4" s="6" t="s">
        <v>215</v>
      </c>
      <c r="I4" s="9">
        <v>5.5555555555555558E-3</v>
      </c>
      <c r="J4" s="6">
        <v>0</v>
      </c>
      <c r="K4" s="21">
        <v>45297</v>
      </c>
      <c r="L4" s="6" t="s">
        <v>24</v>
      </c>
      <c r="M4" s="6" t="s">
        <v>31</v>
      </c>
      <c r="N4" s="6" t="s">
        <v>216</v>
      </c>
      <c r="O4" s="22">
        <v>45297.651597222219</v>
      </c>
      <c r="P4" s="22">
        <v>45297.716273148151</v>
      </c>
      <c r="Q4" s="6" t="s">
        <v>214</v>
      </c>
      <c r="R4" s="6" t="s">
        <v>35</v>
      </c>
      <c r="S4" s="6" t="str">
        <f t="shared" si="0"/>
        <v>Enero</v>
      </c>
      <c r="T4" s="6" t="str">
        <f t="shared" si="1"/>
        <v>Falla</v>
      </c>
      <c r="W4" t="str">
        <v>Problemas Técnicos - Genesys</v>
      </c>
      <c r="Y4" t="s">
        <v>23</v>
      </c>
      <c r="Z4" t="s">
        <v>29</v>
      </c>
    </row>
    <row r="5" spans="1:26" x14ac:dyDescent="0.3">
      <c r="A5" s="6">
        <v>2195031</v>
      </c>
      <c r="B5" s="6" t="s">
        <v>217</v>
      </c>
      <c r="C5" s="6" t="s">
        <v>203</v>
      </c>
      <c r="D5" s="6" t="s">
        <v>36</v>
      </c>
      <c r="E5" s="6" t="s">
        <v>21</v>
      </c>
      <c r="F5" s="6" t="s">
        <v>22</v>
      </c>
      <c r="G5" s="6" t="s">
        <v>37</v>
      </c>
      <c r="H5" s="6" t="s">
        <v>215</v>
      </c>
      <c r="I5" s="9">
        <v>8.7499999999999994E-2</v>
      </c>
      <c r="J5" s="6">
        <v>0</v>
      </c>
      <c r="K5" s="21">
        <v>45301</v>
      </c>
      <c r="L5" s="6" t="s">
        <v>24</v>
      </c>
      <c r="M5" s="6" t="s">
        <v>38</v>
      </c>
      <c r="N5" s="6" t="s">
        <v>216</v>
      </c>
      <c r="O5" s="22">
        <v>45301.899745370371</v>
      </c>
      <c r="P5" s="22">
        <v>45307.460509259261</v>
      </c>
      <c r="Q5" s="6" t="s">
        <v>26</v>
      </c>
      <c r="R5" s="6" t="s">
        <v>39</v>
      </c>
      <c r="S5" s="6" t="str">
        <f t="shared" si="0"/>
        <v>Enero</v>
      </c>
      <c r="T5" s="6" t="str">
        <f t="shared" si="1"/>
        <v>Administrativa</v>
      </c>
      <c r="W5" t="str">
        <v>Retroalimentación - RRHH</v>
      </c>
      <c r="Y5" t="s">
        <v>40</v>
      </c>
      <c r="Z5" t="s">
        <v>29</v>
      </c>
    </row>
    <row r="6" spans="1:26" x14ac:dyDescent="0.3">
      <c r="A6" s="6">
        <v>2196441</v>
      </c>
      <c r="B6" s="6" t="s">
        <v>217</v>
      </c>
      <c r="C6" s="6" t="s">
        <v>203</v>
      </c>
      <c r="D6" s="6" t="s">
        <v>36</v>
      </c>
      <c r="E6" s="6" t="s">
        <v>21</v>
      </c>
      <c r="F6" s="6" t="s">
        <v>22</v>
      </c>
      <c r="G6" s="6" t="s">
        <v>37</v>
      </c>
      <c r="H6" s="6" t="s">
        <v>215</v>
      </c>
      <c r="I6" s="9">
        <v>5.4166666666666669E-2</v>
      </c>
      <c r="J6" s="6">
        <v>0</v>
      </c>
      <c r="K6" s="21">
        <v>45302</v>
      </c>
      <c r="L6" s="6" t="s">
        <v>24</v>
      </c>
      <c r="M6" s="6" t="s">
        <v>38</v>
      </c>
      <c r="N6" s="6" t="s">
        <v>216</v>
      </c>
      <c r="O6" s="22">
        <v>45302.932245370372</v>
      </c>
      <c r="P6" s="22">
        <v>45303.293020833335</v>
      </c>
      <c r="Q6" s="6" t="s">
        <v>26</v>
      </c>
      <c r="R6" s="6" t="s">
        <v>41</v>
      </c>
      <c r="S6" s="6" t="str">
        <f t="shared" si="0"/>
        <v>Enero</v>
      </c>
      <c r="T6" s="6" t="str">
        <f t="shared" si="1"/>
        <v>Administrativa</v>
      </c>
      <c r="W6" t="str">
        <v xml:space="preserve">Problemas Técnicos - Problemas de VPN </v>
      </c>
      <c r="Y6" t="s">
        <v>42</v>
      </c>
      <c r="Z6" t="s">
        <v>29</v>
      </c>
    </row>
    <row r="7" spans="1:26" x14ac:dyDescent="0.3">
      <c r="A7" s="6">
        <v>2215078</v>
      </c>
      <c r="B7" s="6" t="s">
        <v>217</v>
      </c>
      <c r="C7" s="6" t="s">
        <v>203</v>
      </c>
      <c r="D7" s="6" t="s">
        <v>36</v>
      </c>
      <c r="E7" s="6" t="s">
        <v>21</v>
      </c>
      <c r="F7" s="6" t="s">
        <v>22</v>
      </c>
      <c r="G7" s="6" t="s">
        <v>37</v>
      </c>
      <c r="H7" s="6" t="s">
        <v>215</v>
      </c>
      <c r="I7" s="9">
        <v>5.6250000000000001E-2</v>
      </c>
      <c r="J7" s="6">
        <v>0</v>
      </c>
      <c r="K7" s="21">
        <v>45317</v>
      </c>
      <c r="L7" s="6" t="s">
        <v>24</v>
      </c>
      <c r="M7" s="6" t="s">
        <v>38</v>
      </c>
      <c r="N7" s="6" t="s">
        <v>216</v>
      </c>
      <c r="O7" s="22">
        <v>45317.954282407409</v>
      </c>
      <c r="P7" s="22">
        <v>45318.33625</v>
      </c>
      <c r="Q7" s="6" t="s">
        <v>26</v>
      </c>
      <c r="R7" s="6" t="s">
        <v>39</v>
      </c>
      <c r="S7" s="6" t="str">
        <f t="shared" si="0"/>
        <v>Enero</v>
      </c>
      <c r="T7" s="6" t="str">
        <f t="shared" si="1"/>
        <v>Administrativa</v>
      </c>
      <c r="W7" t="str">
        <v>Retroalimentación - Supervisor</v>
      </c>
      <c r="Y7" t="s">
        <v>37</v>
      </c>
      <c r="Z7" t="s">
        <v>29</v>
      </c>
    </row>
    <row r="8" spans="1:26" x14ac:dyDescent="0.3">
      <c r="A8" s="6">
        <v>2207079</v>
      </c>
      <c r="B8" s="6" t="s">
        <v>217</v>
      </c>
      <c r="C8" s="6" t="s">
        <v>201</v>
      </c>
      <c r="D8" s="6" t="s">
        <v>20</v>
      </c>
      <c r="E8" s="6" t="s">
        <v>21</v>
      </c>
      <c r="F8" s="6" t="s">
        <v>22</v>
      </c>
      <c r="G8" s="6" t="s">
        <v>34</v>
      </c>
      <c r="H8" s="6" t="s">
        <v>215</v>
      </c>
      <c r="I8" s="9">
        <v>9.0277777777777769E-3</v>
      </c>
      <c r="J8" s="6">
        <v>0</v>
      </c>
      <c r="K8" s="21">
        <v>45313</v>
      </c>
      <c r="L8" s="6" t="s">
        <v>24</v>
      </c>
      <c r="M8" s="6" t="s">
        <v>25</v>
      </c>
      <c r="N8" s="6" t="s">
        <v>216</v>
      </c>
      <c r="O8" s="22">
        <v>45313.475092592591</v>
      </c>
      <c r="P8" s="22">
        <v>45313.498379629629</v>
      </c>
      <c r="Q8" s="6" t="s">
        <v>212</v>
      </c>
      <c r="R8" s="6" t="s">
        <v>35</v>
      </c>
      <c r="S8" s="6" t="str">
        <f t="shared" si="0"/>
        <v>Enero</v>
      </c>
      <c r="T8" s="6" t="str">
        <f t="shared" si="1"/>
        <v>Falla</v>
      </c>
      <c r="W8" t="str">
        <v>Capacitación</v>
      </c>
      <c r="Y8" t="s">
        <v>43</v>
      </c>
      <c r="Z8" t="s">
        <v>29</v>
      </c>
    </row>
    <row r="9" spans="1:26" x14ac:dyDescent="0.3">
      <c r="A9" s="6">
        <v>2213290</v>
      </c>
      <c r="B9" s="6" t="s">
        <v>217</v>
      </c>
      <c r="C9" s="6" t="s">
        <v>202</v>
      </c>
      <c r="D9" s="6" t="s">
        <v>30</v>
      </c>
      <c r="E9" s="6" t="s">
        <v>21</v>
      </c>
      <c r="F9" s="6" t="s">
        <v>22</v>
      </c>
      <c r="G9" s="6" t="s">
        <v>37</v>
      </c>
      <c r="H9" s="6" t="s">
        <v>215</v>
      </c>
      <c r="I9" s="9">
        <v>7.2916666666666671E-2</v>
      </c>
      <c r="J9" s="6">
        <v>0</v>
      </c>
      <c r="K9" s="21">
        <v>45316</v>
      </c>
      <c r="L9" s="6" t="s">
        <v>24</v>
      </c>
      <c r="M9" s="6" t="s">
        <v>31</v>
      </c>
      <c r="N9" s="6" t="s">
        <v>216</v>
      </c>
      <c r="O9" s="22">
        <v>45316.717349537037</v>
      </c>
      <c r="P9" s="22">
        <v>45319.629756944443</v>
      </c>
      <c r="Q9" s="6" t="s">
        <v>26</v>
      </c>
      <c r="R9" s="6" t="s">
        <v>44</v>
      </c>
      <c r="S9" s="6" t="str">
        <f t="shared" si="0"/>
        <v>Enero</v>
      </c>
      <c r="T9" s="6" t="str">
        <f t="shared" si="1"/>
        <v>Administrativa</v>
      </c>
      <c r="W9" t="str">
        <v>Retroalimentación - Retroalimentación Operativa</v>
      </c>
      <c r="Y9" t="s">
        <v>45</v>
      </c>
      <c r="Z9" t="s">
        <v>29</v>
      </c>
    </row>
    <row r="10" spans="1:26" x14ac:dyDescent="0.3">
      <c r="A10" s="6">
        <v>2208473</v>
      </c>
      <c r="B10" s="6" t="s">
        <v>217</v>
      </c>
      <c r="C10" s="6" t="s">
        <v>204</v>
      </c>
      <c r="D10" s="6" t="s">
        <v>46</v>
      </c>
      <c r="E10" s="6" t="s">
        <v>21</v>
      </c>
      <c r="F10" s="6" t="s">
        <v>47</v>
      </c>
      <c r="G10" s="6" t="s">
        <v>48</v>
      </c>
      <c r="H10" s="6" t="s">
        <v>215</v>
      </c>
      <c r="I10" s="9">
        <v>9.0277777777777769E-3</v>
      </c>
      <c r="J10" s="6">
        <v>0</v>
      </c>
      <c r="K10" s="21">
        <v>45313</v>
      </c>
      <c r="L10" s="6" t="s">
        <v>24</v>
      </c>
      <c r="M10" s="6" t="s">
        <v>49</v>
      </c>
      <c r="N10" s="6" t="s">
        <v>216</v>
      </c>
      <c r="O10" s="22">
        <v>45313.956331018519</v>
      </c>
      <c r="P10" s="22">
        <v>45314.356689814813</v>
      </c>
      <c r="Q10" s="6" t="s">
        <v>212</v>
      </c>
      <c r="R10" s="6" t="s">
        <v>35</v>
      </c>
      <c r="S10" s="6" t="str">
        <f t="shared" si="0"/>
        <v>Enero</v>
      </c>
      <c r="T10" s="6" t="str">
        <f t="shared" si="1"/>
        <v>Falla</v>
      </c>
      <c r="W10" t="str">
        <v>Retroalimentación - Calidad</v>
      </c>
      <c r="Y10" t="s">
        <v>50</v>
      </c>
      <c r="Z10" t="s">
        <v>29</v>
      </c>
    </row>
    <row r="11" spans="1:26" x14ac:dyDescent="0.3">
      <c r="A11" s="6">
        <v>2208815</v>
      </c>
      <c r="B11" s="6" t="s">
        <v>217</v>
      </c>
      <c r="C11" s="6" t="s">
        <v>201</v>
      </c>
      <c r="D11" s="6" t="s">
        <v>20</v>
      </c>
      <c r="E11" s="6" t="s">
        <v>21</v>
      </c>
      <c r="F11" s="6" t="s">
        <v>22</v>
      </c>
      <c r="G11" s="6" t="s">
        <v>43</v>
      </c>
      <c r="H11" s="6" t="s">
        <v>215</v>
      </c>
      <c r="I11" s="9">
        <v>3.472222222222222E-3</v>
      </c>
      <c r="J11" s="6">
        <v>0</v>
      </c>
      <c r="K11" s="21">
        <v>45314</v>
      </c>
      <c r="L11" s="6" t="s">
        <v>24</v>
      </c>
      <c r="M11" s="6" t="s">
        <v>25</v>
      </c>
      <c r="N11" s="6" t="s">
        <v>216</v>
      </c>
      <c r="O11" s="22">
        <v>45314.494490740741</v>
      </c>
      <c r="P11" s="22">
        <v>45314.68613425926</v>
      </c>
      <c r="Q11" s="6" t="s">
        <v>211</v>
      </c>
      <c r="R11" s="6" t="s">
        <v>51</v>
      </c>
      <c r="S11" s="6" t="str">
        <f t="shared" si="0"/>
        <v>Enero</v>
      </c>
      <c r="T11" s="6" t="str">
        <f t="shared" si="1"/>
        <v>Administrativa</v>
      </c>
      <c r="W11" t="str">
        <v>Problemas Técnicos - Falla Internet</v>
      </c>
      <c r="Y11" t="s">
        <v>52</v>
      </c>
      <c r="Z11" t="s">
        <v>53</v>
      </c>
    </row>
    <row r="12" spans="1:26" x14ac:dyDescent="0.3">
      <c r="A12" s="6">
        <v>2215633</v>
      </c>
      <c r="B12" s="6" t="s">
        <v>217</v>
      </c>
      <c r="C12" s="6" t="s">
        <v>202</v>
      </c>
      <c r="D12" s="6" t="s">
        <v>30</v>
      </c>
      <c r="E12" s="6" t="s">
        <v>21</v>
      </c>
      <c r="F12" s="6" t="s">
        <v>22</v>
      </c>
      <c r="G12" s="6" t="s">
        <v>37</v>
      </c>
      <c r="H12" s="6" t="s">
        <v>215</v>
      </c>
      <c r="I12" s="9">
        <v>8.8888888888888892E-2</v>
      </c>
      <c r="J12" s="6">
        <v>0</v>
      </c>
      <c r="K12" s="21">
        <v>45318</v>
      </c>
      <c r="L12" s="6" t="s">
        <v>24</v>
      </c>
      <c r="M12" s="6" t="s">
        <v>31</v>
      </c>
      <c r="N12" s="6" t="s">
        <v>216</v>
      </c>
      <c r="O12" s="22">
        <v>45318.71371527778</v>
      </c>
      <c r="P12" s="22">
        <v>45319.484953703701</v>
      </c>
      <c r="Q12" s="6" t="s">
        <v>26</v>
      </c>
      <c r="R12" s="6" t="s">
        <v>54</v>
      </c>
      <c r="S12" s="6" t="str">
        <f t="shared" si="0"/>
        <v>Enero</v>
      </c>
      <c r="T12" s="6" t="str">
        <f t="shared" si="1"/>
        <v>Administrativa</v>
      </c>
      <c r="W12" t="str">
        <v>Problemas Técnicos - PC</v>
      </c>
      <c r="Y12" t="s">
        <v>55</v>
      </c>
      <c r="Z12" t="s">
        <v>53</v>
      </c>
    </row>
    <row r="13" spans="1:26" x14ac:dyDescent="0.3">
      <c r="A13" s="6">
        <v>2206118</v>
      </c>
      <c r="B13" s="6" t="s">
        <v>217</v>
      </c>
      <c r="C13" s="6" t="s">
        <v>202</v>
      </c>
      <c r="D13" s="6" t="s">
        <v>30</v>
      </c>
      <c r="E13" s="6" t="s">
        <v>21</v>
      </c>
      <c r="F13" s="6" t="s">
        <v>22</v>
      </c>
      <c r="G13" s="6" t="s">
        <v>28</v>
      </c>
      <c r="H13" s="6" t="s">
        <v>215</v>
      </c>
      <c r="I13" s="9">
        <v>5.5555555555555552E-2</v>
      </c>
      <c r="J13" s="6">
        <v>0</v>
      </c>
      <c r="K13" s="21">
        <v>45311</v>
      </c>
      <c r="L13" s="6" t="s">
        <v>24</v>
      </c>
      <c r="M13" s="6" t="s">
        <v>31</v>
      </c>
      <c r="N13" s="6" t="s">
        <v>216</v>
      </c>
      <c r="O13" s="22">
        <v>45311.719699074078</v>
      </c>
      <c r="P13" s="22">
        <v>45314.621666666666</v>
      </c>
      <c r="Q13" s="6" t="s">
        <v>26</v>
      </c>
      <c r="R13" s="6" t="s">
        <v>32</v>
      </c>
      <c r="S13" s="6" t="str">
        <f t="shared" si="0"/>
        <v>Enero</v>
      </c>
      <c r="T13" s="6" t="str">
        <f t="shared" si="1"/>
        <v>Administrativa</v>
      </c>
      <c r="W13" t="str">
        <v>Problemas Técnicos - Falla CFE</v>
      </c>
      <c r="Y13" t="s">
        <v>34</v>
      </c>
      <c r="Z13" t="s">
        <v>53</v>
      </c>
    </row>
    <row r="14" spans="1:26" x14ac:dyDescent="0.3">
      <c r="A14" s="6">
        <v>2218133</v>
      </c>
      <c r="B14" s="6" t="s">
        <v>217</v>
      </c>
      <c r="C14" s="6" t="s">
        <v>205</v>
      </c>
      <c r="D14" s="6" t="s">
        <v>56</v>
      </c>
      <c r="E14" s="6" t="s">
        <v>21</v>
      </c>
      <c r="F14" s="6" t="s">
        <v>22</v>
      </c>
      <c r="G14" s="6" t="s">
        <v>43</v>
      </c>
      <c r="H14" s="6" t="s">
        <v>215</v>
      </c>
      <c r="I14" s="9">
        <v>9.4444444444444442E-2</v>
      </c>
      <c r="J14" s="6">
        <v>0</v>
      </c>
      <c r="K14" s="21">
        <v>45321</v>
      </c>
      <c r="L14" s="6" t="s">
        <v>24</v>
      </c>
      <c r="M14" s="6" t="s">
        <v>57</v>
      </c>
      <c r="N14" s="6" t="s">
        <v>216</v>
      </c>
      <c r="O14" s="22">
        <v>45321.625104166669</v>
      </c>
      <c r="P14" s="22">
        <v>45322.569062499999</v>
      </c>
      <c r="Q14" s="6" t="s">
        <v>213</v>
      </c>
      <c r="R14" s="6" t="s">
        <v>58</v>
      </c>
      <c r="S14" s="6" t="str">
        <f t="shared" si="0"/>
        <v>Enero</v>
      </c>
      <c r="T14" s="6" t="str">
        <f t="shared" si="1"/>
        <v>Administrativa</v>
      </c>
      <c r="W14" t="str">
        <v>Retroalimentación - Retroalimentación Individual</v>
      </c>
      <c r="Y14" t="s">
        <v>59</v>
      </c>
      <c r="Z14" t="s">
        <v>53</v>
      </c>
    </row>
    <row r="15" spans="1:26" x14ac:dyDescent="0.3">
      <c r="A15" s="6">
        <v>2203452</v>
      </c>
      <c r="B15" s="6" t="s">
        <v>217</v>
      </c>
      <c r="C15" s="6" t="s">
        <v>202</v>
      </c>
      <c r="D15" s="6" t="s">
        <v>30</v>
      </c>
      <c r="E15" s="6" t="s">
        <v>21</v>
      </c>
      <c r="F15" s="6" t="s">
        <v>22</v>
      </c>
      <c r="G15" s="6" t="s">
        <v>37</v>
      </c>
      <c r="H15" s="6" t="s">
        <v>215</v>
      </c>
      <c r="I15" s="9">
        <v>0.11944444444444445</v>
      </c>
      <c r="J15" s="6">
        <v>0</v>
      </c>
      <c r="K15" s="21">
        <v>45309</v>
      </c>
      <c r="L15" s="6" t="s">
        <v>24</v>
      </c>
      <c r="M15" s="6" t="s">
        <v>31</v>
      </c>
      <c r="N15" s="6" t="s">
        <v>216</v>
      </c>
      <c r="O15" s="22">
        <v>45309.718229166669</v>
      </c>
      <c r="P15" s="22">
        <v>45311.323761574073</v>
      </c>
      <c r="Q15" s="6" t="s">
        <v>26</v>
      </c>
      <c r="R15" s="6" t="s">
        <v>54</v>
      </c>
      <c r="S15" s="6" t="str">
        <f t="shared" si="0"/>
        <v>Enero</v>
      </c>
      <c r="T15" s="6" t="str">
        <f t="shared" si="1"/>
        <v>Administrativa</v>
      </c>
      <c r="W15" t="str">
        <v>Servicio Médico - Tiempo IMSS</v>
      </c>
      <c r="Y15" t="s">
        <v>48</v>
      </c>
      <c r="Z15" t="s">
        <v>53</v>
      </c>
    </row>
    <row r="16" spans="1:26" x14ac:dyDescent="0.3">
      <c r="A16" s="6">
        <v>2218631</v>
      </c>
      <c r="B16" s="6" t="s">
        <v>217</v>
      </c>
      <c r="C16" s="6" t="s">
        <v>202</v>
      </c>
      <c r="D16" s="6" t="s">
        <v>30</v>
      </c>
      <c r="E16" s="6" t="s">
        <v>21</v>
      </c>
      <c r="F16" s="6" t="s">
        <v>22</v>
      </c>
      <c r="G16" s="6" t="s">
        <v>37</v>
      </c>
      <c r="H16" s="6" t="s">
        <v>215</v>
      </c>
      <c r="I16" s="9">
        <v>7.9166666666666663E-2</v>
      </c>
      <c r="J16" s="6">
        <v>0</v>
      </c>
      <c r="K16" s="21">
        <v>45321</v>
      </c>
      <c r="L16" s="6" t="s">
        <v>24</v>
      </c>
      <c r="M16" s="6" t="s">
        <v>31</v>
      </c>
      <c r="N16" s="6" t="s">
        <v>216</v>
      </c>
      <c r="O16" s="22">
        <v>45321.719699074078</v>
      </c>
      <c r="P16" s="22">
        <v>45322.478715277779</v>
      </c>
      <c r="Q16" s="6" t="s">
        <v>26</v>
      </c>
      <c r="R16" s="6" t="s">
        <v>39</v>
      </c>
      <c r="S16" s="6" t="str">
        <f t="shared" si="0"/>
        <v>Enero</v>
      </c>
      <c r="T16" s="6" t="str">
        <f t="shared" si="1"/>
        <v>Administrativa</v>
      </c>
      <c r="W16" t="str">
        <v>Servicio Médico - Consulta</v>
      </c>
      <c r="Y16" t="s">
        <v>60</v>
      </c>
      <c r="Z16" t="s">
        <v>53</v>
      </c>
    </row>
    <row r="17" spans="1:23" x14ac:dyDescent="0.3">
      <c r="A17" s="6">
        <v>2210462</v>
      </c>
      <c r="B17" s="6" t="s">
        <v>217</v>
      </c>
      <c r="C17" s="6" t="s">
        <v>204</v>
      </c>
      <c r="D17" s="6" t="s">
        <v>46</v>
      </c>
      <c r="E17" s="6" t="s">
        <v>21</v>
      </c>
      <c r="F17" s="6" t="s">
        <v>47</v>
      </c>
      <c r="G17" s="6" t="s">
        <v>23</v>
      </c>
      <c r="H17" s="6" t="s">
        <v>215</v>
      </c>
      <c r="I17" s="9">
        <v>4.791666666666667E-2</v>
      </c>
      <c r="J17" s="6">
        <v>0</v>
      </c>
      <c r="K17" s="21">
        <v>45314</v>
      </c>
      <c r="L17" s="6" t="s">
        <v>24</v>
      </c>
      <c r="M17" s="6" t="s">
        <v>49</v>
      </c>
      <c r="N17" s="6" t="s">
        <v>216</v>
      </c>
      <c r="O17" s="22">
        <v>45314.988993055558</v>
      </c>
      <c r="P17" s="22">
        <v>45315.513958333337</v>
      </c>
      <c r="Q17" s="6" t="s">
        <v>26</v>
      </c>
      <c r="R17" s="6" t="s">
        <v>39</v>
      </c>
      <c r="S17" s="6" t="str">
        <f t="shared" si="0"/>
        <v>Enero</v>
      </c>
      <c r="T17" s="6" t="str">
        <f t="shared" si="1"/>
        <v>Administrativa</v>
      </c>
      <c r="W17" t="str">
        <v>Problemas Técnicos - Sesión bloqueada</v>
      </c>
    </row>
    <row r="18" spans="1:23" x14ac:dyDescent="0.3">
      <c r="A18" s="6">
        <v>2212566</v>
      </c>
      <c r="B18" s="6" t="s">
        <v>217</v>
      </c>
      <c r="C18" s="6" t="s">
        <v>201</v>
      </c>
      <c r="D18" s="6" t="s">
        <v>20</v>
      </c>
      <c r="E18" s="6" t="s">
        <v>21</v>
      </c>
      <c r="F18" s="6" t="s">
        <v>22</v>
      </c>
      <c r="G18" s="6" t="s">
        <v>43</v>
      </c>
      <c r="H18" s="6" t="s">
        <v>215</v>
      </c>
      <c r="I18" s="9">
        <v>4.8611111111111112E-3</v>
      </c>
      <c r="J18" s="6">
        <v>0</v>
      </c>
      <c r="K18" s="21">
        <v>45316</v>
      </c>
      <c r="L18" s="6" t="s">
        <v>24</v>
      </c>
      <c r="M18" s="6" t="s">
        <v>25</v>
      </c>
      <c r="N18" s="6" t="s">
        <v>216</v>
      </c>
      <c r="O18" s="22">
        <v>45316.497662037036</v>
      </c>
      <c r="P18" s="22">
        <v>45316.501030092593</v>
      </c>
      <c r="Q18" s="6" t="s">
        <v>211</v>
      </c>
      <c r="R18" s="6" t="s">
        <v>61</v>
      </c>
      <c r="S18" s="6" t="str">
        <f t="shared" si="0"/>
        <v>Enero</v>
      </c>
      <c r="T18" s="6" t="str">
        <f t="shared" si="1"/>
        <v>Administrativa</v>
      </c>
    </row>
    <row r="19" spans="1:23" x14ac:dyDescent="0.3">
      <c r="A19" s="6">
        <v>2192109</v>
      </c>
      <c r="B19" s="6" t="s">
        <v>217</v>
      </c>
      <c r="C19" s="6" t="s">
        <v>203</v>
      </c>
      <c r="D19" s="6" t="s">
        <v>36</v>
      </c>
      <c r="E19" s="6" t="s">
        <v>21</v>
      </c>
      <c r="F19" s="6" t="s">
        <v>22</v>
      </c>
      <c r="G19" s="6" t="s">
        <v>37</v>
      </c>
      <c r="H19" s="6" t="s">
        <v>215</v>
      </c>
      <c r="I19" s="9">
        <v>3.4722222222222224E-2</v>
      </c>
      <c r="J19" s="6">
        <v>0</v>
      </c>
      <c r="K19" s="21">
        <v>45299</v>
      </c>
      <c r="L19" s="6" t="s">
        <v>24</v>
      </c>
      <c r="M19" s="6" t="s">
        <v>38</v>
      </c>
      <c r="N19" s="6" t="s">
        <v>216</v>
      </c>
      <c r="O19" s="22">
        <v>45299.823437500003</v>
      </c>
      <c r="P19" s="22">
        <v>45300.518738425926</v>
      </c>
      <c r="Q19" s="6" t="s">
        <v>26</v>
      </c>
      <c r="R19" s="6" t="s">
        <v>62</v>
      </c>
      <c r="S19" s="6" t="str">
        <f t="shared" si="0"/>
        <v>Enero</v>
      </c>
      <c r="T19" s="6" t="str">
        <f t="shared" si="1"/>
        <v>Administrativa</v>
      </c>
    </row>
    <row r="20" spans="1:23" x14ac:dyDescent="0.3">
      <c r="A20" s="6">
        <v>2193703</v>
      </c>
      <c r="B20" s="6" t="s">
        <v>217</v>
      </c>
      <c r="C20" s="6" t="s">
        <v>203</v>
      </c>
      <c r="D20" s="6" t="s">
        <v>36</v>
      </c>
      <c r="E20" s="6" t="s">
        <v>21</v>
      </c>
      <c r="F20" s="6" t="s">
        <v>22</v>
      </c>
      <c r="G20" s="6" t="s">
        <v>37</v>
      </c>
      <c r="H20" s="6" t="s">
        <v>215</v>
      </c>
      <c r="I20" s="9">
        <v>5.9722222222222225E-2</v>
      </c>
      <c r="J20" s="6">
        <v>0</v>
      </c>
      <c r="K20" s="21">
        <v>45300</v>
      </c>
      <c r="L20" s="6" t="s">
        <v>24</v>
      </c>
      <c r="M20" s="6" t="s">
        <v>38</v>
      </c>
      <c r="N20" s="6" t="s">
        <v>216</v>
      </c>
      <c r="O20" s="22">
        <v>45300.917384259257</v>
      </c>
      <c r="P20" s="22">
        <v>45301.722650462965</v>
      </c>
      <c r="Q20" s="6" t="s">
        <v>26</v>
      </c>
      <c r="R20" s="6" t="s">
        <v>63</v>
      </c>
      <c r="S20" s="6" t="str">
        <f t="shared" si="0"/>
        <v>Enero</v>
      </c>
      <c r="T20" s="6" t="str">
        <f t="shared" si="1"/>
        <v>Administrativa</v>
      </c>
    </row>
    <row r="21" spans="1:23" x14ac:dyDescent="0.3">
      <c r="A21" s="6">
        <v>2185981</v>
      </c>
      <c r="B21" s="6" t="s">
        <v>217</v>
      </c>
      <c r="C21" s="6" t="s">
        <v>201</v>
      </c>
      <c r="D21" s="6" t="s">
        <v>20</v>
      </c>
      <c r="E21" s="6" t="s">
        <v>21</v>
      </c>
      <c r="F21" s="6" t="s">
        <v>22</v>
      </c>
      <c r="G21" s="6" t="s">
        <v>23</v>
      </c>
      <c r="H21" s="6" t="s">
        <v>215</v>
      </c>
      <c r="I21" s="9">
        <v>5.4166666666666669E-2</v>
      </c>
      <c r="J21" s="6">
        <v>0</v>
      </c>
      <c r="K21" s="21">
        <v>45293</v>
      </c>
      <c r="L21" s="6" t="s">
        <v>24</v>
      </c>
      <c r="M21" s="6" t="s">
        <v>25</v>
      </c>
      <c r="N21" s="6" t="s">
        <v>216</v>
      </c>
      <c r="O21" s="22">
        <v>45293.594247685185</v>
      </c>
      <c r="P21" s="22">
        <v>45295.795497685183</v>
      </c>
      <c r="Q21" s="6" t="s">
        <v>26</v>
      </c>
      <c r="R21" s="6" t="s">
        <v>54</v>
      </c>
      <c r="S21" s="6" t="str">
        <f t="shared" si="0"/>
        <v>Enero</v>
      </c>
      <c r="T21" s="6" t="str">
        <f t="shared" si="1"/>
        <v>Administrativa</v>
      </c>
    </row>
    <row r="22" spans="1:23" x14ac:dyDescent="0.3">
      <c r="A22" s="6">
        <v>2187071</v>
      </c>
      <c r="B22" s="6" t="s">
        <v>217</v>
      </c>
      <c r="C22" s="6" t="s">
        <v>201</v>
      </c>
      <c r="D22" s="6" t="s">
        <v>20</v>
      </c>
      <c r="E22" s="6" t="s">
        <v>21</v>
      </c>
      <c r="F22" s="6" t="s">
        <v>22</v>
      </c>
      <c r="G22" s="6" t="s">
        <v>43</v>
      </c>
      <c r="H22" s="6" t="s">
        <v>215</v>
      </c>
      <c r="I22" s="9">
        <v>6.9444444444444441E-3</v>
      </c>
      <c r="J22" s="6">
        <v>0</v>
      </c>
      <c r="K22" s="21">
        <v>45294</v>
      </c>
      <c r="L22" s="6" t="s">
        <v>24</v>
      </c>
      <c r="M22" s="6" t="s">
        <v>25</v>
      </c>
      <c r="N22" s="6" t="s">
        <v>216</v>
      </c>
      <c r="O22" s="22">
        <v>45294.622893518521</v>
      </c>
      <c r="P22" s="22">
        <v>45295.733935185184</v>
      </c>
      <c r="Q22" s="6" t="s">
        <v>211</v>
      </c>
      <c r="R22" s="6" t="s">
        <v>61</v>
      </c>
      <c r="S22" s="6" t="str">
        <f t="shared" si="0"/>
        <v>Enero</v>
      </c>
      <c r="T22" s="6" t="str">
        <f t="shared" si="1"/>
        <v>Administrativa</v>
      </c>
    </row>
    <row r="23" spans="1:23" x14ac:dyDescent="0.3">
      <c r="A23" s="6">
        <v>2189776</v>
      </c>
      <c r="B23" s="6" t="s">
        <v>217</v>
      </c>
      <c r="C23" s="6" t="s">
        <v>202</v>
      </c>
      <c r="D23" s="6" t="s">
        <v>30</v>
      </c>
      <c r="E23" s="6" t="s">
        <v>21</v>
      </c>
      <c r="F23" s="6" t="s">
        <v>22</v>
      </c>
      <c r="G23" s="6" t="s">
        <v>37</v>
      </c>
      <c r="H23" s="6" t="s">
        <v>215</v>
      </c>
      <c r="I23" s="9">
        <v>9.0277777777777776E-2</v>
      </c>
      <c r="J23" s="6">
        <v>0</v>
      </c>
      <c r="K23" s="21">
        <v>45296</v>
      </c>
      <c r="L23" s="6" t="s">
        <v>24</v>
      </c>
      <c r="M23" s="6" t="s">
        <v>31</v>
      </c>
      <c r="N23" s="6" t="s">
        <v>216</v>
      </c>
      <c r="O23" s="22">
        <v>45296.721643518518</v>
      </c>
      <c r="P23" s="22">
        <v>45298.568148148152</v>
      </c>
      <c r="Q23" s="6" t="s">
        <v>26</v>
      </c>
      <c r="R23" s="6" t="s">
        <v>54</v>
      </c>
      <c r="S23" s="6" t="str">
        <f t="shared" si="0"/>
        <v>Enero</v>
      </c>
      <c r="T23" s="6" t="str">
        <f t="shared" si="1"/>
        <v>Administrativa</v>
      </c>
    </row>
    <row r="24" spans="1:23" x14ac:dyDescent="0.3">
      <c r="A24" s="6">
        <v>2193952</v>
      </c>
      <c r="B24" s="6" t="s">
        <v>217</v>
      </c>
      <c r="C24" s="6" t="s">
        <v>206</v>
      </c>
      <c r="D24" s="6" t="s">
        <v>64</v>
      </c>
      <c r="E24" s="6" t="s">
        <v>21</v>
      </c>
      <c r="F24" s="6" t="s">
        <v>22</v>
      </c>
      <c r="G24" s="6" t="s">
        <v>28</v>
      </c>
      <c r="H24" s="6" t="s">
        <v>215</v>
      </c>
      <c r="I24" s="9">
        <v>4.1666666666666664E-2</v>
      </c>
      <c r="J24" s="6">
        <v>0</v>
      </c>
      <c r="K24" s="21">
        <v>45300</v>
      </c>
      <c r="L24" s="6" t="s">
        <v>24</v>
      </c>
      <c r="M24" s="6" t="s">
        <v>65</v>
      </c>
      <c r="N24" s="6" t="s">
        <v>216</v>
      </c>
      <c r="O24" s="22">
        <v>45301.072685185187</v>
      </c>
      <c r="P24" s="22">
        <v>45306.592777777776</v>
      </c>
      <c r="Q24" s="6" t="s">
        <v>26</v>
      </c>
      <c r="R24" s="6" t="s">
        <v>66</v>
      </c>
      <c r="S24" s="6" t="str">
        <f t="shared" si="0"/>
        <v>Enero</v>
      </c>
      <c r="T24" s="6" t="str">
        <f t="shared" si="1"/>
        <v>Administrativa</v>
      </c>
    </row>
    <row r="25" spans="1:23" x14ac:dyDescent="0.3">
      <c r="A25" s="6">
        <v>2205354</v>
      </c>
      <c r="B25" s="6" t="s">
        <v>217</v>
      </c>
      <c r="C25" s="6" t="s">
        <v>206</v>
      </c>
      <c r="D25" s="6" t="s">
        <v>64</v>
      </c>
      <c r="E25" s="6" t="s">
        <v>21</v>
      </c>
      <c r="F25" s="6" t="s">
        <v>22</v>
      </c>
      <c r="G25" s="6" t="s">
        <v>42</v>
      </c>
      <c r="H25" s="6" t="s">
        <v>215</v>
      </c>
      <c r="I25" s="9">
        <v>1.7361111111111112E-2</v>
      </c>
      <c r="J25" s="6">
        <v>0</v>
      </c>
      <c r="K25" s="21">
        <v>45310</v>
      </c>
      <c r="L25" s="6" t="s">
        <v>24</v>
      </c>
      <c r="M25" s="6" t="s">
        <v>65</v>
      </c>
      <c r="N25" s="6" t="s">
        <v>216</v>
      </c>
      <c r="O25" s="22">
        <v>45310.944004629629</v>
      </c>
      <c r="P25" s="22">
        <v>45311.325740740744</v>
      </c>
      <c r="Q25" s="6" t="s">
        <v>26</v>
      </c>
      <c r="R25" s="6" t="s">
        <v>54</v>
      </c>
      <c r="S25" s="6" t="str">
        <f t="shared" si="0"/>
        <v>Enero</v>
      </c>
      <c r="T25" s="6" t="str">
        <f t="shared" si="1"/>
        <v>Administrativa</v>
      </c>
    </row>
    <row r="26" spans="1:23" x14ac:dyDescent="0.3">
      <c r="A26" s="6">
        <v>2217820</v>
      </c>
      <c r="B26" s="6" t="s">
        <v>217</v>
      </c>
      <c r="C26" s="6" t="s">
        <v>205</v>
      </c>
      <c r="D26" s="6" t="s">
        <v>56</v>
      </c>
      <c r="E26" s="6" t="s">
        <v>21</v>
      </c>
      <c r="F26" s="6" t="s">
        <v>22</v>
      </c>
      <c r="G26" s="6" t="s">
        <v>23</v>
      </c>
      <c r="H26" s="6" t="s">
        <v>215</v>
      </c>
      <c r="I26" s="9">
        <v>4.0972222222222222E-2</v>
      </c>
      <c r="J26" s="6">
        <v>0</v>
      </c>
      <c r="K26" s="21">
        <v>45321</v>
      </c>
      <c r="L26" s="6" t="s">
        <v>24</v>
      </c>
      <c r="M26" s="6" t="s">
        <v>57</v>
      </c>
      <c r="N26" s="6" t="s">
        <v>216</v>
      </c>
      <c r="O26" s="22">
        <v>45321.398055555554</v>
      </c>
      <c r="P26" s="22">
        <v>45323.303020833337</v>
      </c>
      <c r="Q26" s="6" t="s">
        <v>26</v>
      </c>
      <c r="R26" s="6" t="s">
        <v>32</v>
      </c>
      <c r="S26" s="6" t="str">
        <f t="shared" si="0"/>
        <v>Enero</v>
      </c>
      <c r="T26" s="6" t="str">
        <f t="shared" si="1"/>
        <v>Administrativa</v>
      </c>
    </row>
    <row r="27" spans="1:23" x14ac:dyDescent="0.3">
      <c r="A27" s="6">
        <v>2214987</v>
      </c>
      <c r="B27" s="6" t="s">
        <v>217</v>
      </c>
      <c r="C27" s="6" t="s">
        <v>203</v>
      </c>
      <c r="D27" s="6" t="s">
        <v>36</v>
      </c>
      <c r="E27" s="6" t="s">
        <v>21</v>
      </c>
      <c r="F27" s="6" t="s">
        <v>22</v>
      </c>
      <c r="G27" s="6" t="s">
        <v>33</v>
      </c>
      <c r="H27" s="6" t="s">
        <v>215</v>
      </c>
      <c r="I27" s="9">
        <v>1.7361111111111112E-2</v>
      </c>
      <c r="J27" s="6">
        <v>0</v>
      </c>
      <c r="K27" s="21">
        <v>45317</v>
      </c>
      <c r="L27" s="6" t="s">
        <v>24</v>
      </c>
      <c r="M27" s="6" t="s">
        <v>38</v>
      </c>
      <c r="N27" s="6" t="s">
        <v>216</v>
      </c>
      <c r="O27" s="22">
        <v>45317.916932870372</v>
      </c>
      <c r="P27" s="22">
        <v>45323.316805555558</v>
      </c>
      <c r="Q27" s="6" t="s">
        <v>26</v>
      </c>
      <c r="R27" s="6" t="s">
        <v>67</v>
      </c>
      <c r="S27" s="6" t="str">
        <f t="shared" si="0"/>
        <v>Enero</v>
      </c>
      <c r="T27" s="6" t="str">
        <f t="shared" si="1"/>
        <v>Administrativa</v>
      </c>
    </row>
    <row r="28" spans="1:23" x14ac:dyDescent="0.3">
      <c r="A28" s="6">
        <v>2205415</v>
      </c>
      <c r="B28" s="6" t="s">
        <v>217</v>
      </c>
      <c r="C28" s="6" t="s">
        <v>204</v>
      </c>
      <c r="D28" s="6" t="s">
        <v>46</v>
      </c>
      <c r="E28" s="6" t="s">
        <v>21</v>
      </c>
      <c r="F28" s="6" t="s">
        <v>47</v>
      </c>
      <c r="G28" s="6" t="s">
        <v>28</v>
      </c>
      <c r="H28" s="6" t="s">
        <v>215</v>
      </c>
      <c r="I28" s="9">
        <v>4.3749999999999997E-2</v>
      </c>
      <c r="J28" s="6">
        <v>0</v>
      </c>
      <c r="K28" s="21">
        <v>45310</v>
      </c>
      <c r="L28" s="6" t="s">
        <v>24</v>
      </c>
      <c r="M28" s="6" t="s">
        <v>49</v>
      </c>
      <c r="N28" s="6" t="s">
        <v>216</v>
      </c>
      <c r="O28" s="22">
        <v>45310.962442129632</v>
      </c>
      <c r="P28" s="22">
        <v>45314.580289351848</v>
      </c>
      <c r="Q28" s="6" t="s">
        <v>26</v>
      </c>
      <c r="R28" s="6" t="s">
        <v>32</v>
      </c>
      <c r="S28" s="6" t="str">
        <f t="shared" si="0"/>
        <v>Enero</v>
      </c>
      <c r="T28" s="6" t="str">
        <f t="shared" si="1"/>
        <v>Administrativa</v>
      </c>
    </row>
    <row r="29" spans="1:23" x14ac:dyDescent="0.3">
      <c r="A29" s="6">
        <v>2209960</v>
      </c>
      <c r="B29" s="6" t="s">
        <v>217</v>
      </c>
      <c r="C29" s="6" t="s">
        <v>202</v>
      </c>
      <c r="D29" s="6" t="s">
        <v>30</v>
      </c>
      <c r="E29" s="6" t="s">
        <v>21</v>
      </c>
      <c r="F29" s="6" t="s">
        <v>22</v>
      </c>
      <c r="G29" s="6" t="s">
        <v>37</v>
      </c>
      <c r="H29" s="6" t="s">
        <v>215</v>
      </c>
      <c r="I29" s="9">
        <v>0.3</v>
      </c>
      <c r="J29" s="6">
        <v>0</v>
      </c>
      <c r="K29" s="21">
        <v>45314</v>
      </c>
      <c r="L29" s="6" t="s">
        <v>24</v>
      </c>
      <c r="M29" s="6" t="s">
        <v>31</v>
      </c>
      <c r="N29" s="6" t="s">
        <v>216</v>
      </c>
      <c r="O29" s="22">
        <v>45314.805011574077</v>
      </c>
      <c r="P29" s="22">
        <v>45319.630300925928</v>
      </c>
      <c r="Q29" s="6" t="s">
        <v>26</v>
      </c>
      <c r="R29" s="6" t="s">
        <v>44</v>
      </c>
      <c r="S29" s="6" t="str">
        <f t="shared" si="0"/>
        <v>Enero</v>
      </c>
      <c r="T29" s="6" t="str">
        <f t="shared" si="1"/>
        <v>Administrativa</v>
      </c>
    </row>
    <row r="30" spans="1:23" x14ac:dyDescent="0.3">
      <c r="A30" s="6">
        <v>2200699</v>
      </c>
      <c r="B30" s="6" t="s">
        <v>217</v>
      </c>
      <c r="C30" s="6" t="s">
        <v>202</v>
      </c>
      <c r="D30" s="6" t="s">
        <v>30</v>
      </c>
      <c r="E30" s="6" t="s">
        <v>21</v>
      </c>
      <c r="F30" s="6" t="s">
        <v>22</v>
      </c>
      <c r="G30" s="6" t="s">
        <v>37</v>
      </c>
      <c r="H30" s="6" t="s">
        <v>215</v>
      </c>
      <c r="I30" s="9">
        <v>0.1111111111111111</v>
      </c>
      <c r="J30" s="6">
        <v>0</v>
      </c>
      <c r="K30" s="21">
        <v>45307</v>
      </c>
      <c r="L30" s="6" t="s">
        <v>24</v>
      </c>
      <c r="M30" s="6" t="s">
        <v>31</v>
      </c>
      <c r="N30" s="6" t="s">
        <v>216</v>
      </c>
      <c r="O30" s="22">
        <v>45307.722013888888</v>
      </c>
      <c r="P30" s="22">
        <v>45309.457800925928</v>
      </c>
      <c r="Q30" s="6" t="s">
        <v>26</v>
      </c>
      <c r="R30" s="6" t="s">
        <v>67</v>
      </c>
      <c r="S30" s="6" t="str">
        <f t="shared" si="0"/>
        <v>Enero</v>
      </c>
      <c r="T30" s="6" t="str">
        <f t="shared" si="1"/>
        <v>Administrativa</v>
      </c>
    </row>
    <row r="31" spans="1:23" x14ac:dyDescent="0.3">
      <c r="A31" s="6">
        <v>2200691</v>
      </c>
      <c r="B31" s="6" t="s">
        <v>217</v>
      </c>
      <c r="C31" s="6" t="s">
        <v>202</v>
      </c>
      <c r="D31" s="6" t="s">
        <v>30</v>
      </c>
      <c r="E31" s="6" t="s">
        <v>21</v>
      </c>
      <c r="F31" s="6" t="s">
        <v>22</v>
      </c>
      <c r="G31" s="6" t="s">
        <v>23</v>
      </c>
      <c r="H31" s="6" t="s">
        <v>215</v>
      </c>
      <c r="I31" s="9">
        <v>2.9166666666666667E-2</v>
      </c>
      <c r="J31" s="6">
        <v>0</v>
      </c>
      <c r="K31" s="21">
        <v>45307</v>
      </c>
      <c r="L31" s="6" t="s">
        <v>24</v>
      </c>
      <c r="M31" s="6" t="s">
        <v>31</v>
      </c>
      <c r="N31" s="6" t="s">
        <v>216</v>
      </c>
      <c r="O31" s="22">
        <v>45307.719131944446</v>
      </c>
      <c r="P31" s="22">
        <v>45309.477719907409</v>
      </c>
      <c r="Q31" s="6" t="s">
        <v>26</v>
      </c>
      <c r="R31" s="6" t="s">
        <v>32</v>
      </c>
      <c r="S31" s="6" t="str">
        <f t="shared" si="0"/>
        <v>Enero</v>
      </c>
      <c r="T31" s="6" t="str">
        <f t="shared" si="1"/>
        <v>Administrativa</v>
      </c>
    </row>
    <row r="32" spans="1:23" x14ac:dyDescent="0.3">
      <c r="A32" s="6">
        <v>2214336</v>
      </c>
      <c r="B32" s="6" t="s">
        <v>217</v>
      </c>
      <c r="C32" s="6" t="s">
        <v>205</v>
      </c>
      <c r="D32" s="6" t="s">
        <v>56</v>
      </c>
      <c r="E32" s="6" t="s">
        <v>21</v>
      </c>
      <c r="F32" s="6" t="s">
        <v>22</v>
      </c>
      <c r="G32" s="6" t="s">
        <v>43</v>
      </c>
      <c r="H32" s="6" t="s">
        <v>215</v>
      </c>
      <c r="I32" s="9">
        <v>2.013888888888889E-2</v>
      </c>
      <c r="J32" s="6">
        <v>0</v>
      </c>
      <c r="K32" s="21">
        <v>45317</v>
      </c>
      <c r="L32" s="6" t="s">
        <v>24</v>
      </c>
      <c r="M32" s="6" t="s">
        <v>57</v>
      </c>
      <c r="N32" s="6" t="s">
        <v>216</v>
      </c>
      <c r="O32" s="22">
        <v>45317.628854166665</v>
      </c>
      <c r="P32" s="22">
        <v>45319.500798611109</v>
      </c>
      <c r="Q32" s="6" t="s">
        <v>213</v>
      </c>
      <c r="R32" s="6" t="s">
        <v>58</v>
      </c>
      <c r="S32" s="6" t="str">
        <f t="shared" si="0"/>
        <v>Enero</v>
      </c>
      <c r="T32" s="6" t="str">
        <f t="shared" si="1"/>
        <v>Administrativa</v>
      </c>
    </row>
    <row r="33" spans="1:20" x14ac:dyDescent="0.3">
      <c r="A33" s="6">
        <v>2215423</v>
      </c>
      <c r="B33" s="6" t="s">
        <v>217</v>
      </c>
      <c r="C33" s="6" t="s">
        <v>205</v>
      </c>
      <c r="D33" s="6" t="s">
        <v>56</v>
      </c>
      <c r="E33" s="6" t="s">
        <v>21</v>
      </c>
      <c r="F33" s="6" t="s">
        <v>22</v>
      </c>
      <c r="G33" s="6" t="s">
        <v>43</v>
      </c>
      <c r="H33" s="6" t="s">
        <v>215</v>
      </c>
      <c r="I33" s="9">
        <v>4.8611111111111112E-3</v>
      </c>
      <c r="J33" s="6">
        <v>0</v>
      </c>
      <c r="K33" s="21">
        <v>45318</v>
      </c>
      <c r="L33" s="6" t="s">
        <v>24</v>
      </c>
      <c r="M33" s="6" t="s">
        <v>57</v>
      </c>
      <c r="N33" s="6" t="s">
        <v>216</v>
      </c>
      <c r="O33" s="22">
        <v>45318.627060185187</v>
      </c>
      <c r="P33" s="22">
        <v>45321.657650462963</v>
      </c>
      <c r="Q33" s="6" t="s">
        <v>26</v>
      </c>
      <c r="R33" s="6" t="s">
        <v>68</v>
      </c>
      <c r="S33" s="6" t="str">
        <f t="shared" si="0"/>
        <v>Enero</v>
      </c>
      <c r="T33" s="6" t="str">
        <f t="shared" si="1"/>
        <v>Administrativa</v>
      </c>
    </row>
    <row r="34" spans="1:20" x14ac:dyDescent="0.3">
      <c r="A34" s="6">
        <v>2191912</v>
      </c>
      <c r="B34" s="6" t="s">
        <v>217</v>
      </c>
      <c r="C34" s="6" t="s">
        <v>202</v>
      </c>
      <c r="D34" s="6" t="s">
        <v>30</v>
      </c>
      <c r="E34" s="6" t="s">
        <v>21</v>
      </c>
      <c r="F34" s="6" t="s">
        <v>22</v>
      </c>
      <c r="G34" s="6" t="s">
        <v>34</v>
      </c>
      <c r="H34" s="6" t="s">
        <v>215</v>
      </c>
      <c r="I34" s="9">
        <v>9.0277777777777769E-3</v>
      </c>
      <c r="J34" s="6">
        <v>0</v>
      </c>
      <c r="K34" s="21">
        <v>45299</v>
      </c>
      <c r="L34" s="6" t="s">
        <v>24</v>
      </c>
      <c r="M34" s="6" t="s">
        <v>31</v>
      </c>
      <c r="N34" s="6" t="s">
        <v>216</v>
      </c>
      <c r="O34" s="22">
        <v>45299.714004629626</v>
      </c>
      <c r="P34" s="22">
        <v>45299.718414351853</v>
      </c>
      <c r="Q34" s="6" t="s">
        <v>214</v>
      </c>
      <c r="R34" s="6" t="s">
        <v>35</v>
      </c>
      <c r="S34" s="6" t="str">
        <f t="shared" si="0"/>
        <v>Enero</v>
      </c>
      <c r="T34" s="6" t="str">
        <f t="shared" si="1"/>
        <v>Falla</v>
      </c>
    </row>
    <row r="35" spans="1:20" x14ac:dyDescent="0.3">
      <c r="A35" s="6">
        <v>2198159</v>
      </c>
      <c r="B35" s="6" t="s">
        <v>217</v>
      </c>
      <c r="C35" s="6" t="s">
        <v>202</v>
      </c>
      <c r="D35" s="6" t="s">
        <v>30</v>
      </c>
      <c r="E35" s="6" t="s">
        <v>21</v>
      </c>
      <c r="F35" s="6" t="s">
        <v>22</v>
      </c>
      <c r="G35" s="6" t="s">
        <v>48</v>
      </c>
      <c r="H35" s="6" t="s">
        <v>215</v>
      </c>
      <c r="I35" s="9">
        <v>4.1666666666666664E-2</v>
      </c>
      <c r="J35" s="6">
        <v>0</v>
      </c>
      <c r="K35" s="21">
        <v>45304</v>
      </c>
      <c r="L35" s="6" t="s">
        <v>24</v>
      </c>
      <c r="M35" s="6" t="s">
        <v>31</v>
      </c>
      <c r="N35" s="6" t="s">
        <v>216</v>
      </c>
      <c r="O35" s="22">
        <v>45304.715891203705</v>
      </c>
      <c r="P35" s="22">
        <v>45304.802673611113</v>
      </c>
      <c r="Q35" s="6" t="s">
        <v>214</v>
      </c>
      <c r="R35" s="6" t="s">
        <v>35</v>
      </c>
      <c r="S35" s="6" t="str">
        <f t="shared" si="0"/>
        <v>Enero</v>
      </c>
      <c r="T35" s="6" t="str">
        <f t="shared" si="1"/>
        <v>Falla</v>
      </c>
    </row>
    <row r="36" spans="1:20" x14ac:dyDescent="0.3">
      <c r="A36" s="6">
        <v>2195931</v>
      </c>
      <c r="B36" s="6" t="s">
        <v>217</v>
      </c>
      <c r="C36" s="6" t="s">
        <v>201</v>
      </c>
      <c r="D36" s="6" t="s">
        <v>20</v>
      </c>
      <c r="E36" s="6" t="s">
        <v>21</v>
      </c>
      <c r="F36" s="6" t="s">
        <v>22</v>
      </c>
      <c r="G36" s="6" t="s">
        <v>55</v>
      </c>
      <c r="H36" s="6" t="s">
        <v>215</v>
      </c>
      <c r="I36" s="9">
        <v>7.4999999999999997E-2</v>
      </c>
      <c r="J36" s="6">
        <v>0</v>
      </c>
      <c r="K36" s="21">
        <v>45302</v>
      </c>
      <c r="L36" s="6" t="s">
        <v>24</v>
      </c>
      <c r="M36" s="6" t="s">
        <v>25</v>
      </c>
      <c r="N36" s="6" t="s">
        <v>216</v>
      </c>
      <c r="O36" s="22">
        <v>45302.688263888886</v>
      </c>
      <c r="P36" s="22">
        <v>45302.699606481481</v>
      </c>
      <c r="Q36" s="6" t="s">
        <v>214</v>
      </c>
      <c r="R36" s="6" t="s">
        <v>35</v>
      </c>
      <c r="S36" s="6" t="str">
        <f t="shared" si="0"/>
        <v>Enero</v>
      </c>
      <c r="T36" s="6" t="str">
        <f t="shared" si="1"/>
        <v>Falla</v>
      </c>
    </row>
    <row r="37" spans="1:20" x14ac:dyDescent="0.3">
      <c r="A37" s="6">
        <v>2196061</v>
      </c>
      <c r="B37" s="6" t="s">
        <v>217</v>
      </c>
      <c r="C37" s="6" t="s">
        <v>202</v>
      </c>
      <c r="D37" s="6" t="s">
        <v>30</v>
      </c>
      <c r="E37" s="6" t="s">
        <v>21</v>
      </c>
      <c r="F37" s="6" t="s">
        <v>22</v>
      </c>
      <c r="G37" s="6" t="s">
        <v>55</v>
      </c>
      <c r="H37" s="6" t="s">
        <v>215</v>
      </c>
      <c r="I37" s="9">
        <v>1.6666666666666666E-2</v>
      </c>
      <c r="J37" s="6">
        <v>0</v>
      </c>
      <c r="K37" s="21">
        <v>45302</v>
      </c>
      <c r="L37" s="6" t="s">
        <v>24</v>
      </c>
      <c r="M37" s="6" t="s">
        <v>31</v>
      </c>
      <c r="N37" s="6" t="s">
        <v>216</v>
      </c>
      <c r="O37" s="22">
        <v>45302.714259259257</v>
      </c>
      <c r="P37" s="22">
        <v>45302.759594907409</v>
      </c>
      <c r="Q37" s="6" t="s">
        <v>214</v>
      </c>
      <c r="R37" s="6" t="s">
        <v>35</v>
      </c>
      <c r="S37" s="6" t="str">
        <f t="shared" si="0"/>
        <v>Enero</v>
      </c>
      <c r="T37" s="6" t="str">
        <f t="shared" si="1"/>
        <v>Falla</v>
      </c>
    </row>
    <row r="38" spans="1:20" x14ac:dyDescent="0.3">
      <c r="A38" s="6">
        <v>2206121</v>
      </c>
      <c r="B38" s="6" t="s">
        <v>217</v>
      </c>
      <c r="C38" s="6" t="s">
        <v>202</v>
      </c>
      <c r="D38" s="6" t="s">
        <v>30</v>
      </c>
      <c r="E38" s="6" t="s">
        <v>21</v>
      </c>
      <c r="F38" s="6" t="s">
        <v>22</v>
      </c>
      <c r="G38" s="6" t="s">
        <v>34</v>
      </c>
      <c r="H38" s="6" t="s">
        <v>215</v>
      </c>
      <c r="I38" s="9">
        <v>6.9444444444444441E-3</v>
      </c>
      <c r="J38" s="6">
        <v>0</v>
      </c>
      <c r="K38" s="21">
        <v>45311</v>
      </c>
      <c r="L38" s="6" t="s">
        <v>24</v>
      </c>
      <c r="M38" s="6" t="s">
        <v>31</v>
      </c>
      <c r="N38" s="6" t="s">
        <v>216</v>
      </c>
      <c r="O38" s="22">
        <v>45311.720659722225</v>
      </c>
      <c r="P38" s="22">
        <v>45311.735034722224</v>
      </c>
      <c r="Q38" s="6" t="s">
        <v>214</v>
      </c>
      <c r="R38" s="6" t="s">
        <v>35</v>
      </c>
      <c r="S38" s="6" t="str">
        <f t="shared" si="0"/>
        <v>Enero</v>
      </c>
      <c r="T38" s="6" t="str">
        <f t="shared" si="1"/>
        <v>Falla</v>
      </c>
    </row>
    <row r="39" spans="1:20" x14ac:dyDescent="0.3">
      <c r="A39" s="6">
        <v>2220680</v>
      </c>
      <c r="B39" s="6" t="s">
        <v>217</v>
      </c>
      <c r="C39" s="6" t="s">
        <v>203</v>
      </c>
      <c r="D39" s="6" t="s">
        <v>36</v>
      </c>
      <c r="E39" s="6" t="s">
        <v>21</v>
      </c>
      <c r="F39" s="6" t="s">
        <v>22</v>
      </c>
      <c r="G39" s="6" t="s">
        <v>37</v>
      </c>
      <c r="H39" s="6" t="s">
        <v>215</v>
      </c>
      <c r="I39" s="9">
        <v>5.2083333333333336E-2</v>
      </c>
      <c r="J39" s="6">
        <v>0</v>
      </c>
      <c r="K39" s="21">
        <v>45322</v>
      </c>
      <c r="L39" s="6" t="s">
        <v>24</v>
      </c>
      <c r="M39" s="6" t="s">
        <v>38</v>
      </c>
      <c r="N39" s="6" t="s">
        <v>216</v>
      </c>
      <c r="O39" s="22">
        <v>45322.896516203706</v>
      </c>
      <c r="P39" s="22">
        <v>45323.376145833332</v>
      </c>
      <c r="Q39" s="6" t="s">
        <v>26</v>
      </c>
      <c r="R39" s="6" t="s">
        <v>67</v>
      </c>
      <c r="S39" s="6" t="str">
        <f t="shared" si="0"/>
        <v>Enero</v>
      </c>
      <c r="T39" s="6" t="str">
        <f t="shared" si="1"/>
        <v>Administrativa</v>
      </c>
    </row>
    <row r="40" spans="1:20" x14ac:dyDescent="0.3">
      <c r="A40" s="6">
        <v>2196086</v>
      </c>
      <c r="B40" s="6" t="s">
        <v>217</v>
      </c>
      <c r="C40" s="6" t="s">
        <v>202</v>
      </c>
      <c r="D40" s="6" t="s">
        <v>30</v>
      </c>
      <c r="E40" s="6" t="s">
        <v>21</v>
      </c>
      <c r="F40" s="6" t="s">
        <v>22</v>
      </c>
      <c r="G40" s="6" t="s">
        <v>37</v>
      </c>
      <c r="H40" s="6" t="s">
        <v>215</v>
      </c>
      <c r="I40" s="9">
        <v>9.583333333333334E-2</v>
      </c>
      <c r="J40" s="6">
        <v>0</v>
      </c>
      <c r="K40" s="21">
        <v>45302</v>
      </c>
      <c r="L40" s="6" t="s">
        <v>24</v>
      </c>
      <c r="M40" s="6" t="s">
        <v>31</v>
      </c>
      <c r="N40" s="6" t="s">
        <v>216</v>
      </c>
      <c r="O40" s="22">
        <v>45302.719351851854</v>
      </c>
      <c r="P40" s="22">
        <v>45306.68277777778</v>
      </c>
      <c r="Q40" s="6" t="s">
        <v>26</v>
      </c>
      <c r="R40" s="6" t="s">
        <v>54</v>
      </c>
      <c r="S40" s="6" t="str">
        <f t="shared" si="0"/>
        <v>Enero</v>
      </c>
      <c r="T40" s="6" t="str">
        <f t="shared" si="1"/>
        <v>Administrativa</v>
      </c>
    </row>
    <row r="41" spans="1:20" x14ac:dyDescent="0.3">
      <c r="A41" s="6">
        <v>2187370</v>
      </c>
      <c r="B41" s="6" t="s">
        <v>217</v>
      </c>
      <c r="C41" s="6" t="s">
        <v>202</v>
      </c>
      <c r="D41" s="6" t="s">
        <v>30</v>
      </c>
      <c r="E41" s="6" t="s">
        <v>21</v>
      </c>
      <c r="F41" s="6" t="s">
        <v>22</v>
      </c>
      <c r="G41" s="6" t="s">
        <v>37</v>
      </c>
      <c r="H41" s="6" t="s">
        <v>215</v>
      </c>
      <c r="I41" s="9">
        <v>0.11388888888888889</v>
      </c>
      <c r="J41" s="6">
        <v>0</v>
      </c>
      <c r="K41" s="21">
        <v>45294</v>
      </c>
      <c r="L41" s="6" t="s">
        <v>24</v>
      </c>
      <c r="M41" s="6" t="s">
        <v>31</v>
      </c>
      <c r="N41" s="6" t="s">
        <v>216</v>
      </c>
      <c r="O41" s="22">
        <v>45294.709305555552</v>
      </c>
      <c r="P41" s="22">
        <v>45295.768379629626</v>
      </c>
      <c r="Q41" s="6" t="s">
        <v>26</v>
      </c>
      <c r="R41" s="6" t="s">
        <v>54</v>
      </c>
      <c r="S41" s="6" t="str">
        <f t="shared" si="0"/>
        <v>Enero</v>
      </c>
      <c r="T41" s="6" t="str">
        <f t="shared" si="1"/>
        <v>Administrativa</v>
      </c>
    </row>
    <row r="42" spans="1:20" x14ac:dyDescent="0.3">
      <c r="A42" s="6">
        <v>2197912</v>
      </c>
      <c r="B42" s="6" t="s">
        <v>217</v>
      </c>
      <c r="C42" s="6" t="s">
        <v>201</v>
      </c>
      <c r="D42" s="6" t="s">
        <v>20</v>
      </c>
      <c r="E42" s="6" t="s">
        <v>21</v>
      </c>
      <c r="F42" s="6" t="s">
        <v>22</v>
      </c>
      <c r="G42" s="6" t="s">
        <v>43</v>
      </c>
      <c r="H42" s="6" t="s">
        <v>215</v>
      </c>
      <c r="I42" s="9">
        <v>9.0277777777777769E-3</v>
      </c>
      <c r="J42" s="6">
        <v>0</v>
      </c>
      <c r="K42" s="21">
        <v>45304</v>
      </c>
      <c r="L42" s="6" t="s">
        <v>24</v>
      </c>
      <c r="M42" s="6" t="s">
        <v>25</v>
      </c>
      <c r="N42" s="6" t="s">
        <v>216</v>
      </c>
      <c r="O42" s="22">
        <v>45304.603298611109</v>
      </c>
      <c r="P42" s="22">
        <v>45306.392500000002</v>
      </c>
      <c r="Q42" s="6" t="s">
        <v>211</v>
      </c>
      <c r="R42" s="6" t="s">
        <v>69</v>
      </c>
      <c r="S42" s="6" t="str">
        <f t="shared" si="0"/>
        <v>Enero</v>
      </c>
      <c r="T42" s="6" t="str">
        <f t="shared" si="1"/>
        <v>Administrativa</v>
      </c>
    </row>
    <row r="43" spans="1:20" x14ac:dyDescent="0.3">
      <c r="A43" s="6">
        <v>2190433</v>
      </c>
      <c r="B43" s="6" t="s">
        <v>217</v>
      </c>
      <c r="C43" s="6" t="s">
        <v>202</v>
      </c>
      <c r="D43" s="6" t="s">
        <v>30</v>
      </c>
      <c r="E43" s="6" t="s">
        <v>21</v>
      </c>
      <c r="F43" s="6" t="s">
        <v>22</v>
      </c>
      <c r="G43" s="6" t="s">
        <v>37</v>
      </c>
      <c r="H43" s="6" t="s">
        <v>215</v>
      </c>
      <c r="I43" s="9">
        <v>5.2083333333333336E-2</v>
      </c>
      <c r="J43" s="6">
        <v>0</v>
      </c>
      <c r="K43" s="21">
        <v>45297</v>
      </c>
      <c r="L43" s="6" t="s">
        <v>24</v>
      </c>
      <c r="M43" s="6" t="s">
        <v>31</v>
      </c>
      <c r="N43" s="6" t="s">
        <v>216</v>
      </c>
      <c r="O43" s="22">
        <v>45297.653703703705</v>
      </c>
      <c r="P43" s="22">
        <v>45298.566296296296</v>
      </c>
      <c r="Q43" s="6" t="s">
        <v>26</v>
      </c>
      <c r="R43" s="6" t="s">
        <v>54</v>
      </c>
      <c r="S43" s="6" t="str">
        <f t="shared" si="0"/>
        <v>Enero</v>
      </c>
      <c r="T43" s="6" t="str">
        <f t="shared" si="1"/>
        <v>Administrativa</v>
      </c>
    </row>
    <row r="44" spans="1:20" x14ac:dyDescent="0.3">
      <c r="A44" s="6">
        <v>2196664</v>
      </c>
      <c r="B44" s="6" t="s">
        <v>217</v>
      </c>
      <c r="C44" s="6" t="s">
        <v>202</v>
      </c>
      <c r="D44" s="6" t="s">
        <v>30</v>
      </c>
      <c r="E44" s="6" t="s">
        <v>21</v>
      </c>
      <c r="F44" s="6" t="s">
        <v>22</v>
      </c>
      <c r="G44" s="6" t="s">
        <v>59</v>
      </c>
      <c r="H44" s="6" t="s">
        <v>215</v>
      </c>
      <c r="I44" s="9">
        <v>1.6666666666666666E-2</v>
      </c>
      <c r="J44" s="6">
        <v>0</v>
      </c>
      <c r="K44" s="21">
        <v>45302</v>
      </c>
      <c r="L44" s="6" t="s">
        <v>24</v>
      </c>
      <c r="M44" s="6" t="s">
        <v>31</v>
      </c>
      <c r="N44" s="6" t="s">
        <v>216</v>
      </c>
      <c r="O44" s="22">
        <v>45303.384340277778</v>
      </c>
      <c r="P44" s="22">
        <v>45303.531793981485</v>
      </c>
      <c r="Q44" s="6" t="s">
        <v>212</v>
      </c>
      <c r="R44" s="6" t="s">
        <v>35</v>
      </c>
      <c r="S44" s="6" t="str">
        <f t="shared" si="0"/>
        <v>Enero</v>
      </c>
      <c r="T44" s="6" t="str">
        <f t="shared" si="1"/>
        <v>Falla</v>
      </c>
    </row>
    <row r="45" spans="1:20" x14ac:dyDescent="0.3">
      <c r="A45" s="6">
        <v>2193915</v>
      </c>
      <c r="B45" s="6" t="s">
        <v>217</v>
      </c>
      <c r="C45" s="6" t="s">
        <v>204</v>
      </c>
      <c r="D45" s="6" t="s">
        <v>46</v>
      </c>
      <c r="E45" s="6" t="s">
        <v>21</v>
      </c>
      <c r="F45" s="6" t="s">
        <v>47</v>
      </c>
      <c r="G45" s="6" t="s">
        <v>23</v>
      </c>
      <c r="H45" s="6" t="s">
        <v>215</v>
      </c>
      <c r="I45" s="9">
        <v>4.583333333333333E-2</v>
      </c>
      <c r="J45" s="6">
        <v>0</v>
      </c>
      <c r="K45" s="21">
        <v>45300</v>
      </c>
      <c r="L45" s="6" t="s">
        <v>24</v>
      </c>
      <c r="M45" s="6" t="s">
        <v>49</v>
      </c>
      <c r="N45" s="6" t="s">
        <v>216</v>
      </c>
      <c r="O45" s="22">
        <v>45300.985567129632</v>
      </c>
      <c r="P45" s="22">
        <v>45301.659398148149</v>
      </c>
      <c r="Q45" s="6" t="s">
        <v>26</v>
      </c>
      <c r="R45" s="6" t="s">
        <v>27</v>
      </c>
      <c r="S45" s="6" t="str">
        <f t="shared" si="0"/>
        <v>Enero</v>
      </c>
      <c r="T45" s="6" t="str">
        <f t="shared" si="1"/>
        <v>Administrativa</v>
      </c>
    </row>
    <row r="46" spans="1:20" x14ac:dyDescent="0.3">
      <c r="A46" s="6">
        <v>2193341</v>
      </c>
      <c r="B46" s="6" t="s">
        <v>217</v>
      </c>
      <c r="C46" s="6" t="s">
        <v>202</v>
      </c>
      <c r="D46" s="6" t="s">
        <v>30</v>
      </c>
      <c r="E46" s="6" t="s">
        <v>21</v>
      </c>
      <c r="F46" s="6" t="s">
        <v>22</v>
      </c>
      <c r="G46" s="6" t="s">
        <v>23</v>
      </c>
      <c r="H46" s="6" t="s">
        <v>215</v>
      </c>
      <c r="I46" s="9">
        <v>4.3749999999999997E-2</v>
      </c>
      <c r="J46" s="6">
        <v>0</v>
      </c>
      <c r="K46" s="21">
        <v>45300</v>
      </c>
      <c r="L46" s="6" t="s">
        <v>24</v>
      </c>
      <c r="M46" s="6" t="s">
        <v>31</v>
      </c>
      <c r="N46" s="6" t="s">
        <v>216</v>
      </c>
      <c r="O46" s="22">
        <v>45300.728206018517</v>
      </c>
      <c r="P46" s="22">
        <v>45301.671331018515</v>
      </c>
      <c r="Q46" s="6" t="s">
        <v>26</v>
      </c>
      <c r="R46" s="6" t="s">
        <v>27</v>
      </c>
      <c r="S46" s="6" t="str">
        <f t="shared" si="0"/>
        <v>Enero</v>
      </c>
      <c r="T46" s="6" t="str">
        <f t="shared" si="1"/>
        <v>Administrativa</v>
      </c>
    </row>
    <row r="47" spans="1:20" x14ac:dyDescent="0.3">
      <c r="A47" s="6">
        <v>2196069</v>
      </c>
      <c r="B47" s="6" t="s">
        <v>217</v>
      </c>
      <c r="C47" s="6" t="s">
        <v>202</v>
      </c>
      <c r="D47" s="6" t="s">
        <v>30</v>
      </c>
      <c r="E47" s="6" t="s">
        <v>21</v>
      </c>
      <c r="F47" s="6" t="s">
        <v>22</v>
      </c>
      <c r="G47" s="6" t="s">
        <v>34</v>
      </c>
      <c r="H47" s="6" t="s">
        <v>215</v>
      </c>
      <c r="I47" s="9">
        <v>1.5972222222222221E-2</v>
      </c>
      <c r="J47" s="6">
        <v>0</v>
      </c>
      <c r="K47" s="21">
        <v>45302</v>
      </c>
      <c r="L47" s="6" t="s">
        <v>24</v>
      </c>
      <c r="M47" s="6" t="s">
        <v>31</v>
      </c>
      <c r="N47" s="6" t="s">
        <v>216</v>
      </c>
      <c r="O47" s="22">
        <v>45302.715555555558</v>
      </c>
      <c r="P47" s="22">
        <v>45302.758831018517</v>
      </c>
      <c r="Q47" s="6" t="s">
        <v>214</v>
      </c>
      <c r="R47" s="6" t="s">
        <v>35</v>
      </c>
      <c r="S47" s="6" t="str">
        <f t="shared" si="0"/>
        <v>Enero</v>
      </c>
      <c r="T47" s="6" t="str">
        <f t="shared" si="1"/>
        <v>Falla</v>
      </c>
    </row>
    <row r="48" spans="1:20" x14ac:dyDescent="0.3">
      <c r="A48" s="6">
        <v>2199456</v>
      </c>
      <c r="B48" s="6" t="s">
        <v>217</v>
      </c>
      <c r="C48" s="6" t="s">
        <v>202</v>
      </c>
      <c r="D48" s="6" t="s">
        <v>30</v>
      </c>
      <c r="E48" s="6" t="s">
        <v>21</v>
      </c>
      <c r="F48" s="6" t="s">
        <v>22</v>
      </c>
      <c r="G48" s="6" t="s">
        <v>34</v>
      </c>
      <c r="H48" s="6" t="s">
        <v>215</v>
      </c>
      <c r="I48" s="9">
        <v>3.472222222222222E-3</v>
      </c>
      <c r="J48" s="6">
        <v>0</v>
      </c>
      <c r="K48" s="21">
        <v>45306</v>
      </c>
      <c r="L48" s="6" t="s">
        <v>24</v>
      </c>
      <c r="M48" s="6" t="s">
        <v>31</v>
      </c>
      <c r="N48" s="6" t="s">
        <v>216</v>
      </c>
      <c r="O48" s="22">
        <v>45306.718240740738</v>
      </c>
      <c r="P48" s="22">
        <v>45306.719236111108</v>
      </c>
      <c r="Q48" s="6" t="s">
        <v>214</v>
      </c>
      <c r="R48" s="6" t="s">
        <v>35</v>
      </c>
      <c r="S48" s="6" t="str">
        <f t="shared" si="0"/>
        <v>Enero</v>
      </c>
      <c r="T48" s="6" t="str">
        <f t="shared" si="1"/>
        <v>Falla</v>
      </c>
    </row>
    <row r="49" spans="1:20" x14ac:dyDescent="0.3">
      <c r="A49" s="6">
        <v>2197245</v>
      </c>
      <c r="B49" s="6" t="s">
        <v>217</v>
      </c>
      <c r="C49" s="6" t="s">
        <v>202</v>
      </c>
      <c r="D49" s="6" t="s">
        <v>30</v>
      </c>
      <c r="E49" s="6" t="s">
        <v>21</v>
      </c>
      <c r="F49" s="6" t="s">
        <v>22</v>
      </c>
      <c r="G49" s="6" t="s">
        <v>37</v>
      </c>
      <c r="H49" s="6" t="s">
        <v>215</v>
      </c>
      <c r="I49" s="9">
        <v>9.375E-2</v>
      </c>
      <c r="J49" s="6">
        <v>0</v>
      </c>
      <c r="K49" s="21">
        <v>45303</v>
      </c>
      <c r="L49" s="6" t="s">
        <v>24</v>
      </c>
      <c r="M49" s="6" t="s">
        <v>31</v>
      </c>
      <c r="N49" s="6" t="s">
        <v>216</v>
      </c>
      <c r="O49" s="22">
        <v>45303.719143518516</v>
      </c>
      <c r="P49" s="22">
        <v>45306.727812500001</v>
      </c>
      <c r="Q49" s="6" t="s">
        <v>26</v>
      </c>
      <c r="R49" s="6" t="s">
        <v>54</v>
      </c>
      <c r="S49" s="6" t="str">
        <f t="shared" si="0"/>
        <v>Enero</v>
      </c>
      <c r="T49" s="6" t="str">
        <f t="shared" si="1"/>
        <v>Administrativa</v>
      </c>
    </row>
    <row r="50" spans="1:20" x14ac:dyDescent="0.3">
      <c r="A50" s="6">
        <v>2199458</v>
      </c>
      <c r="B50" s="6" t="s">
        <v>217</v>
      </c>
      <c r="C50" s="6" t="s">
        <v>202</v>
      </c>
      <c r="D50" s="6" t="s">
        <v>30</v>
      </c>
      <c r="E50" s="6" t="s">
        <v>21</v>
      </c>
      <c r="F50" s="6" t="s">
        <v>22</v>
      </c>
      <c r="G50" s="6" t="s">
        <v>37</v>
      </c>
      <c r="H50" s="6" t="s">
        <v>215</v>
      </c>
      <c r="I50" s="9">
        <v>0.15833333333333333</v>
      </c>
      <c r="J50" s="6">
        <v>0</v>
      </c>
      <c r="K50" s="21">
        <v>45306</v>
      </c>
      <c r="L50" s="6" t="s">
        <v>24</v>
      </c>
      <c r="M50" s="6" t="s">
        <v>31</v>
      </c>
      <c r="N50" s="6" t="s">
        <v>216</v>
      </c>
      <c r="O50" s="22">
        <v>45306.718981481485</v>
      </c>
      <c r="P50" s="22">
        <v>45307.455625000002</v>
      </c>
      <c r="Q50" s="6" t="s">
        <v>26</v>
      </c>
      <c r="R50" s="6" t="s">
        <v>39</v>
      </c>
      <c r="S50" s="6" t="str">
        <f t="shared" si="0"/>
        <v>Enero</v>
      </c>
      <c r="T50" s="6" t="str">
        <f t="shared" si="1"/>
        <v>Administrativa</v>
      </c>
    </row>
    <row r="51" spans="1:20" x14ac:dyDescent="0.3">
      <c r="A51" s="6">
        <v>2208309</v>
      </c>
      <c r="B51" s="6" t="s">
        <v>217</v>
      </c>
      <c r="C51" s="6" t="s">
        <v>203</v>
      </c>
      <c r="D51" s="6" t="s">
        <v>36</v>
      </c>
      <c r="E51" s="6" t="s">
        <v>21</v>
      </c>
      <c r="F51" s="6" t="s">
        <v>22</v>
      </c>
      <c r="G51" s="6" t="s">
        <v>37</v>
      </c>
      <c r="H51" s="6" t="s">
        <v>215</v>
      </c>
      <c r="I51" s="9">
        <v>6.458333333333334E-2</v>
      </c>
      <c r="J51" s="6">
        <v>0</v>
      </c>
      <c r="K51" s="21">
        <v>45313</v>
      </c>
      <c r="L51" s="6" t="s">
        <v>24</v>
      </c>
      <c r="M51" s="6" t="s">
        <v>38</v>
      </c>
      <c r="N51" s="6" t="s">
        <v>216</v>
      </c>
      <c r="O51" s="22">
        <v>45313.922268518516</v>
      </c>
      <c r="P51" s="22">
        <v>45314.749328703707</v>
      </c>
      <c r="Q51" s="6" t="s">
        <v>26</v>
      </c>
      <c r="R51" s="6" t="s">
        <v>54</v>
      </c>
      <c r="S51" s="6" t="str">
        <f t="shared" si="0"/>
        <v>Enero</v>
      </c>
      <c r="T51" s="6" t="str">
        <f t="shared" si="1"/>
        <v>Administrativa</v>
      </c>
    </row>
    <row r="52" spans="1:20" x14ac:dyDescent="0.3">
      <c r="A52" s="6">
        <v>2205198</v>
      </c>
      <c r="B52" s="6" t="s">
        <v>217</v>
      </c>
      <c r="C52" s="6" t="s">
        <v>203</v>
      </c>
      <c r="D52" s="6" t="s">
        <v>36</v>
      </c>
      <c r="E52" s="6" t="s">
        <v>21</v>
      </c>
      <c r="F52" s="6" t="s">
        <v>22</v>
      </c>
      <c r="G52" s="6" t="s">
        <v>37</v>
      </c>
      <c r="H52" s="6" t="s">
        <v>215</v>
      </c>
      <c r="I52" s="9">
        <v>5.9722222222222225E-2</v>
      </c>
      <c r="J52" s="6">
        <v>0</v>
      </c>
      <c r="K52" s="21">
        <v>45310</v>
      </c>
      <c r="L52" s="6" t="s">
        <v>24</v>
      </c>
      <c r="M52" s="6" t="s">
        <v>38</v>
      </c>
      <c r="N52" s="6" t="s">
        <v>216</v>
      </c>
      <c r="O52" s="22">
        <v>45310.876273148147</v>
      </c>
      <c r="P52" s="22">
        <v>45311.325937499998</v>
      </c>
      <c r="Q52" s="6" t="s">
        <v>26</v>
      </c>
      <c r="R52" s="6" t="s">
        <v>54</v>
      </c>
      <c r="S52" s="6" t="str">
        <f t="shared" si="0"/>
        <v>Enero</v>
      </c>
      <c r="T52" s="6" t="str">
        <f t="shared" si="1"/>
        <v>Administrativa</v>
      </c>
    </row>
    <row r="53" spans="1:20" x14ac:dyDescent="0.3">
      <c r="A53" s="6">
        <v>2217933</v>
      </c>
      <c r="B53" s="6" t="s">
        <v>217</v>
      </c>
      <c r="C53" s="6" t="s">
        <v>201</v>
      </c>
      <c r="D53" s="6" t="s">
        <v>20</v>
      </c>
      <c r="E53" s="6" t="s">
        <v>21</v>
      </c>
      <c r="F53" s="6" t="s">
        <v>22</v>
      </c>
      <c r="G53" s="6" t="s">
        <v>43</v>
      </c>
      <c r="H53" s="6" t="s">
        <v>215</v>
      </c>
      <c r="I53" s="9">
        <v>2.0833333333333333E-3</v>
      </c>
      <c r="J53" s="6">
        <v>0</v>
      </c>
      <c r="K53" s="21">
        <v>45321</v>
      </c>
      <c r="L53" s="6" t="s">
        <v>24</v>
      </c>
      <c r="M53" s="6" t="s">
        <v>25</v>
      </c>
      <c r="N53" s="6" t="s">
        <v>216</v>
      </c>
      <c r="O53" s="22">
        <v>45321.491493055553</v>
      </c>
      <c r="P53" s="22">
        <v>45321.725821759261</v>
      </c>
      <c r="Q53" s="6" t="s">
        <v>211</v>
      </c>
      <c r="R53" s="6" t="s">
        <v>70</v>
      </c>
      <c r="S53" s="6" t="str">
        <f t="shared" si="0"/>
        <v>Enero</v>
      </c>
      <c r="T53" s="6" t="str">
        <f t="shared" si="1"/>
        <v>Administrativa</v>
      </c>
    </row>
    <row r="54" spans="1:20" x14ac:dyDescent="0.3">
      <c r="A54" s="6">
        <v>2204830</v>
      </c>
      <c r="B54" s="6" t="s">
        <v>217</v>
      </c>
      <c r="C54" s="6" t="s">
        <v>202</v>
      </c>
      <c r="D54" s="6" t="s">
        <v>30</v>
      </c>
      <c r="E54" s="6" t="s">
        <v>21</v>
      </c>
      <c r="F54" s="6" t="s">
        <v>22</v>
      </c>
      <c r="G54" s="6" t="s">
        <v>37</v>
      </c>
      <c r="H54" s="6" t="s">
        <v>215</v>
      </c>
      <c r="I54" s="9">
        <v>0.15</v>
      </c>
      <c r="J54" s="6">
        <v>0</v>
      </c>
      <c r="K54" s="21">
        <v>45310</v>
      </c>
      <c r="L54" s="6" t="s">
        <v>24</v>
      </c>
      <c r="M54" s="6" t="s">
        <v>31</v>
      </c>
      <c r="N54" s="6" t="s">
        <v>216</v>
      </c>
      <c r="O54" s="22">
        <v>45310.727812500001</v>
      </c>
      <c r="P54" s="22">
        <v>45312.627928240741</v>
      </c>
      <c r="Q54" s="6" t="s">
        <v>26</v>
      </c>
      <c r="R54" s="6" t="s">
        <v>39</v>
      </c>
      <c r="S54" s="6" t="str">
        <f t="shared" si="0"/>
        <v>Enero</v>
      </c>
      <c r="T54" s="6" t="str">
        <f t="shared" si="1"/>
        <v>Administrativa</v>
      </c>
    </row>
    <row r="55" spans="1:20" x14ac:dyDescent="0.3">
      <c r="A55" s="6">
        <v>2203807</v>
      </c>
      <c r="B55" s="6" t="s">
        <v>217</v>
      </c>
      <c r="C55" s="6" t="s">
        <v>203</v>
      </c>
      <c r="D55" s="6" t="s">
        <v>36</v>
      </c>
      <c r="E55" s="6" t="s">
        <v>21</v>
      </c>
      <c r="F55" s="6" t="s">
        <v>22</v>
      </c>
      <c r="G55" s="6" t="s">
        <v>34</v>
      </c>
      <c r="H55" s="6" t="s">
        <v>215</v>
      </c>
      <c r="I55" s="9">
        <v>8.3333333333333332E-3</v>
      </c>
      <c r="J55" s="6">
        <v>0</v>
      </c>
      <c r="K55" s="21">
        <v>45309</v>
      </c>
      <c r="L55" s="6" t="s">
        <v>24</v>
      </c>
      <c r="M55" s="6" t="s">
        <v>38</v>
      </c>
      <c r="N55" s="6" t="s">
        <v>216</v>
      </c>
      <c r="O55" s="22">
        <v>45309.915601851855</v>
      </c>
      <c r="P55" s="22">
        <v>45309.922615740739</v>
      </c>
      <c r="Q55" s="6" t="s">
        <v>214</v>
      </c>
      <c r="R55" s="6" t="s">
        <v>35</v>
      </c>
      <c r="S55" s="6" t="str">
        <f t="shared" si="0"/>
        <v>Enero</v>
      </c>
      <c r="T55" s="6" t="str">
        <f t="shared" si="1"/>
        <v>Falla</v>
      </c>
    </row>
    <row r="56" spans="1:20" x14ac:dyDescent="0.3">
      <c r="A56" s="6">
        <v>2202351</v>
      </c>
      <c r="B56" s="6" t="s">
        <v>217</v>
      </c>
      <c r="C56" s="6" t="s">
        <v>203</v>
      </c>
      <c r="D56" s="6" t="s">
        <v>36</v>
      </c>
      <c r="E56" s="6" t="s">
        <v>21</v>
      </c>
      <c r="F56" s="6" t="s">
        <v>22</v>
      </c>
      <c r="G56" s="6" t="s">
        <v>37</v>
      </c>
      <c r="H56" s="6" t="s">
        <v>215</v>
      </c>
      <c r="I56" s="9">
        <v>0.2361111111111111</v>
      </c>
      <c r="J56" s="6">
        <v>0</v>
      </c>
      <c r="K56" s="21">
        <v>45308</v>
      </c>
      <c r="L56" s="6" t="s">
        <v>24</v>
      </c>
      <c r="M56" s="6" t="s">
        <v>38</v>
      </c>
      <c r="N56" s="6" t="s">
        <v>216</v>
      </c>
      <c r="O56" s="22">
        <v>45308.880208333336</v>
      </c>
      <c r="P56" s="22">
        <v>45310.319178240738</v>
      </c>
      <c r="Q56" s="6" t="s">
        <v>26</v>
      </c>
      <c r="R56" s="6" t="s">
        <v>71</v>
      </c>
      <c r="S56" s="6" t="str">
        <f t="shared" si="0"/>
        <v>Enero</v>
      </c>
      <c r="T56" s="6" t="str">
        <f t="shared" si="1"/>
        <v>Administrativa</v>
      </c>
    </row>
    <row r="57" spans="1:20" x14ac:dyDescent="0.3">
      <c r="A57" s="6">
        <v>2203857</v>
      </c>
      <c r="B57" s="6" t="s">
        <v>217</v>
      </c>
      <c r="C57" s="6" t="s">
        <v>203</v>
      </c>
      <c r="D57" s="6" t="s">
        <v>36</v>
      </c>
      <c r="E57" s="6" t="s">
        <v>21</v>
      </c>
      <c r="F57" s="6" t="s">
        <v>22</v>
      </c>
      <c r="G57" s="6" t="s">
        <v>37</v>
      </c>
      <c r="H57" s="6" t="s">
        <v>215</v>
      </c>
      <c r="I57" s="9">
        <v>0.05</v>
      </c>
      <c r="J57" s="6">
        <v>0</v>
      </c>
      <c r="K57" s="21">
        <v>45309</v>
      </c>
      <c r="L57" s="6" t="s">
        <v>24</v>
      </c>
      <c r="M57" s="6" t="s">
        <v>38</v>
      </c>
      <c r="N57" s="6" t="s">
        <v>216</v>
      </c>
      <c r="O57" s="22">
        <v>45309.930162037039</v>
      </c>
      <c r="P57" s="22">
        <v>45310.319305555553</v>
      </c>
      <c r="Q57" s="6" t="s">
        <v>26</v>
      </c>
      <c r="R57" s="6" t="s">
        <v>67</v>
      </c>
      <c r="S57" s="6" t="str">
        <f t="shared" si="0"/>
        <v>Enero</v>
      </c>
      <c r="T57" s="6" t="str">
        <f t="shared" si="1"/>
        <v>Administrativa</v>
      </c>
    </row>
    <row r="58" spans="1:20" x14ac:dyDescent="0.3">
      <c r="A58" s="6">
        <v>2201419</v>
      </c>
      <c r="B58" s="6" t="s">
        <v>217</v>
      </c>
      <c r="C58" s="6" t="s">
        <v>201</v>
      </c>
      <c r="D58" s="6" t="s">
        <v>20</v>
      </c>
      <c r="E58" s="6" t="s">
        <v>21</v>
      </c>
      <c r="F58" s="6" t="s">
        <v>22</v>
      </c>
      <c r="G58" s="6" t="s">
        <v>43</v>
      </c>
      <c r="H58" s="6" t="s">
        <v>215</v>
      </c>
      <c r="I58" s="9">
        <v>3.472222222222222E-3</v>
      </c>
      <c r="J58" s="6">
        <v>0</v>
      </c>
      <c r="K58" s="21">
        <v>45308</v>
      </c>
      <c r="L58" s="6" t="s">
        <v>24</v>
      </c>
      <c r="M58" s="6" t="s">
        <v>25</v>
      </c>
      <c r="N58" s="6" t="s">
        <v>216</v>
      </c>
      <c r="O58" s="22">
        <v>45308.44840277778</v>
      </c>
      <c r="P58" s="22">
        <v>45310.381608796299</v>
      </c>
      <c r="Q58" s="6" t="s">
        <v>211</v>
      </c>
      <c r="R58" s="6" t="s">
        <v>72</v>
      </c>
      <c r="S58" s="6" t="str">
        <f t="shared" si="0"/>
        <v>Enero</v>
      </c>
      <c r="T58" s="6" t="str">
        <f t="shared" si="1"/>
        <v>Administrativa</v>
      </c>
    </row>
    <row r="59" spans="1:20" x14ac:dyDescent="0.3">
      <c r="A59" s="6">
        <v>2210728</v>
      </c>
      <c r="B59" s="6" t="s">
        <v>217</v>
      </c>
      <c r="C59" s="6" t="s">
        <v>201</v>
      </c>
      <c r="D59" s="6" t="s">
        <v>20</v>
      </c>
      <c r="E59" s="6" t="s">
        <v>21</v>
      </c>
      <c r="F59" s="6" t="s">
        <v>22</v>
      </c>
      <c r="G59" s="6" t="s">
        <v>43</v>
      </c>
      <c r="H59" s="6" t="s">
        <v>215</v>
      </c>
      <c r="I59" s="9">
        <v>6.2500000000000003E-3</v>
      </c>
      <c r="J59" s="6">
        <v>0</v>
      </c>
      <c r="K59" s="21">
        <v>45315</v>
      </c>
      <c r="L59" s="6" t="s">
        <v>24</v>
      </c>
      <c r="M59" s="6" t="s">
        <v>25</v>
      </c>
      <c r="N59" s="6" t="s">
        <v>216</v>
      </c>
      <c r="O59" s="22">
        <v>45315.4846875</v>
      </c>
      <c r="P59" s="22">
        <v>45316.501122685186</v>
      </c>
      <c r="Q59" s="6" t="s">
        <v>211</v>
      </c>
      <c r="R59" s="6" t="s">
        <v>73</v>
      </c>
      <c r="S59" s="6" t="str">
        <f t="shared" si="0"/>
        <v>Enero</v>
      </c>
      <c r="T59" s="6" t="str">
        <f t="shared" si="1"/>
        <v>Administrativa</v>
      </c>
    </row>
    <row r="60" spans="1:20" x14ac:dyDescent="0.3">
      <c r="A60" s="6">
        <v>2217543</v>
      </c>
      <c r="B60" s="6" t="s">
        <v>217</v>
      </c>
      <c r="C60" s="6" t="s">
        <v>203</v>
      </c>
      <c r="D60" s="6" t="s">
        <v>36</v>
      </c>
      <c r="E60" s="6" t="s">
        <v>21</v>
      </c>
      <c r="F60" s="6" t="s">
        <v>22</v>
      </c>
      <c r="G60" s="6" t="s">
        <v>37</v>
      </c>
      <c r="H60" s="6" t="s">
        <v>215</v>
      </c>
      <c r="I60" s="9">
        <v>5.9722222222222225E-2</v>
      </c>
      <c r="J60" s="6">
        <v>0</v>
      </c>
      <c r="K60" s="21">
        <v>45320</v>
      </c>
      <c r="L60" s="6" t="s">
        <v>24</v>
      </c>
      <c r="M60" s="6" t="s">
        <v>38</v>
      </c>
      <c r="N60" s="6" t="s">
        <v>216</v>
      </c>
      <c r="O60" s="22">
        <v>45320.926932870374</v>
      </c>
      <c r="P60" s="22">
        <v>45323.376250000001</v>
      </c>
      <c r="Q60" s="6" t="s">
        <v>26</v>
      </c>
      <c r="R60" s="6" t="s">
        <v>67</v>
      </c>
      <c r="S60" s="6" t="str">
        <f t="shared" si="0"/>
        <v>Enero</v>
      </c>
      <c r="T60" s="6" t="str">
        <f t="shared" si="1"/>
        <v>Administrativa</v>
      </c>
    </row>
    <row r="61" spans="1:20" x14ac:dyDescent="0.3">
      <c r="A61" s="6">
        <v>2218749</v>
      </c>
      <c r="B61" s="6" t="s">
        <v>217</v>
      </c>
      <c r="C61" s="6" t="s">
        <v>204</v>
      </c>
      <c r="D61" s="6" t="s">
        <v>46</v>
      </c>
      <c r="E61" s="6" t="s">
        <v>21</v>
      </c>
      <c r="F61" s="6" t="s">
        <v>47</v>
      </c>
      <c r="G61" s="6" t="s">
        <v>52</v>
      </c>
      <c r="H61" s="6" t="s">
        <v>215</v>
      </c>
      <c r="I61" s="9">
        <v>1.2500000000000001E-2</v>
      </c>
      <c r="J61" s="6">
        <v>0</v>
      </c>
      <c r="K61" s="21">
        <v>45321</v>
      </c>
      <c r="L61" s="6" t="s">
        <v>24</v>
      </c>
      <c r="M61" s="6" t="s">
        <v>49</v>
      </c>
      <c r="N61" s="6" t="s">
        <v>216</v>
      </c>
      <c r="O61" s="22">
        <v>45321.763796296298</v>
      </c>
      <c r="P61" s="22">
        <v>45321.776631944442</v>
      </c>
      <c r="Q61" s="6" t="s">
        <v>214</v>
      </c>
      <c r="R61" s="6" t="s">
        <v>35</v>
      </c>
      <c r="S61" s="6" t="str">
        <f t="shared" si="0"/>
        <v>Enero</v>
      </c>
      <c r="T61" s="6" t="str">
        <f t="shared" si="1"/>
        <v>Falla</v>
      </c>
    </row>
    <row r="62" spans="1:20" x14ac:dyDescent="0.3">
      <c r="A62" s="6">
        <v>2219723</v>
      </c>
      <c r="B62" s="6" t="s">
        <v>217</v>
      </c>
      <c r="C62" s="6" t="s">
        <v>205</v>
      </c>
      <c r="D62" s="6" t="s">
        <v>56</v>
      </c>
      <c r="E62" s="6" t="s">
        <v>21</v>
      </c>
      <c r="F62" s="6" t="s">
        <v>22</v>
      </c>
      <c r="G62" s="6" t="s">
        <v>43</v>
      </c>
      <c r="H62" s="6" t="s">
        <v>215</v>
      </c>
      <c r="I62" s="9">
        <v>0.33333333333333331</v>
      </c>
      <c r="J62" s="6">
        <v>0</v>
      </c>
      <c r="K62" s="21">
        <v>45322</v>
      </c>
      <c r="L62" s="6" t="s">
        <v>24</v>
      </c>
      <c r="M62" s="6" t="s">
        <v>57</v>
      </c>
      <c r="N62" s="6" t="s">
        <v>216</v>
      </c>
      <c r="O62" s="22">
        <v>45322.619328703702</v>
      </c>
      <c r="P62" s="22">
        <v>45322.645995370367</v>
      </c>
      <c r="Q62" s="6" t="s">
        <v>210</v>
      </c>
      <c r="R62" s="6" t="s">
        <v>74</v>
      </c>
      <c r="S62" s="6" t="str">
        <f t="shared" si="0"/>
        <v>Enero</v>
      </c>
      <c r="T62" s="6" t="str">
        <f t="shared" si="1"/>
        <v>Administrativa</v>
      </c>
    </row>
    <row r="63" spans="1:20" x14ac:dyDescent="0.3">
      <c r="A63" s="6">
        <v>2210184</v>
      </c>
      <c r="B63" s="6" t="s">
        <v>217</v>
      </c>
      <c r="C63" s="6" t="s">
        <v>203</v>
      </c>
      <c r="D63" s="6" t="s">
        <v>36</v>
      </c>
      <c r="E63" s="6" t="s">
        <v>21</v>
      </c>
      <c r="F63" s="6" t="s">
        <v>22</v>
      </c>
      <c r="G63" s="6" t="s">
        <v>37</v>
      </c>
      <c r="H63" s="6" t="s">
        <v>215</v>
      </c>
      <c r="I63" s="9">
        <v>0.2638888888888889</v>
      </c>
      <c r="J63" s="6">
        <v>0</v>
      </c>
      <c r="K63" s="21">
        <v>45314</v>
      </c>
      <c r="L63" s="6" t="s">
        <v>24</v>
      </c>
      <c r="M63" s="6" t="s">
        <v>38</v>
      </c>
      <c r="N63" s="6" t="s">
        <v>216</v>
      </c>
      <c r="O63" s="22">
        <v>45314.893634259257</v>
      </c>
      <c r="P63" s="22">
        <v>45316.584548611114</v>
      </c>
      <c r="Q63" s="6" t="s">
        <v>26</v>
      </c>
      <c r="R63" s="6" t="s">
        <v>54</v>
      </c>
      <c r="S63" s="6" t="str">
        <f t="shared" si="0"/>
        <v>Enero</v>
      </c>
      <c r="T63" s="6" t="str">
        <f t="shared" si="1"/>
        <v>Administrativa</v>
      </c>
    </row>
    <row r="64" spans="1:20" x14ac:dyDescent="0.3">
      <c r="A64" s="6">
        <v>2198162</v>
      </c>
      <c r="B64" s="6" t="s">
        <v>217</v>
      </c>
      <c r="C64" s="6" t="s">
        <v>202</v>
      </c>
      <c r="D64" s="6" t="s">
        <v>30</v>
      </c>
      <c r="E64" s="6" t="s">
        <v>21</v>
      </c>
      <c r="F64" s="6" t="s">
        <v>22</v>
      </c>
      <c r="G64" s="6" t="s">
        <v>52</v>
      </c>
      <c r="H64" s="6" t="s">
        <v>215</v>
      </c>
      <c r="I64" s="9">
        <v>1.0416666666666666E-2</v>
      </c>
      <c r="J64" s="6">
        <v>0</v>
      </c>
      <c r="K64" s="21">
        <v>45304</v>
      </c>
      <c r="L64" s="6" t="s">
        <v>24</v>
      </c>
      <c r="M64" s="6" t="s">
        <v>31</v>
      </c>
      <c r="N64" s="6" t="s">
        <v>216</v>
      </c>
      <c r="O64" s="22">
        <v>45304.716354166667</v>
      </c>
      <c r="P64" s="22">
        <v>45304.80190972222</v>
      </c>
      <c r="Q64" s="6" t="s">
        <v>214</v>
      </c>
      <c r="R64" s="6" t="s">
        <v>35</v>
      </c>
      <c r="S64" s="6" t="str">
        <f t="shared" si="0"/>
        <v>Enero</v>
      </c>
      <c r="T64" s="6" t="str">
        <f t="shared" si="1"/>
        <v>Falla</v>
      </c>
    </row>
    <row r="65" spans="1:20" x14ac:dyDescent="0.3">
      <c r="A65" s="6">
        <v>2192280</v>
      </c>
      <c r="B65" s="6" t="s">
        <v>217</v>
      </c>
      <c r="C65" s="6" t="s">
        <v>203</v>
      </c>
      <c r="D65" s="6" t="s">
        <v>36</v>
      </c>
      <c r="E65" s="6" t="s">
        <v>21</v>
      </c>
      <c r="F65" s="6" t="s">
        <v>22</v>
      </c>
      <c r="G65" s="6" t="s">
        <v>33</v>
      </c>
      <c r="H65" s="6" t="s">
        <v>215</v>
      </c>
      <c r="I65" s="9">
        <v>2.9166666666666667E-2</v>
      </c>
      <c r="J65" s="6">
        <v>0</v>
      </c>
      <c r="K65" s="21">
        <v>45299</v>
      </c>
      <c r="L65" s="6" t="s">
        <v>24</v>
      </c>
      <c r="M65" s="6" t="s">
        <v>38</v>
      </c>
      <c r="N65" s="6" t="s">
        <v>216</v>
      </c>
      <c r="O65" s="22">
        <v>45299.906261574077</v>
      </c>
      <c r="P65" s="22">
        <v>45300.519004629627</v>
      </c>
      <c r="Q65" s="6" t="s">
        <v>26</v>
      </c>
      <c r="R65" s="6" t="s">
        <v>67</v>
      </c>
      <c r="S65" s="6" t="str">
        <f t="shared" si="0"/>
        <v>Enero</v>
      </c>
      <c r="T65" s="6" t="str">
        <f t="shared" si="1"/>
        <v>Administrativa</v>
      </c>
    </row>
    <row r="66" spans="1:20" x14ac:dyDescent="0.3">
      <c r="A66" s="6">
        <v>2193340</v>
      </c>
      <c r="B66" s="6" t="s">
        <v>217</v>
      </c>
      <c r="C66" s="6" t="s">
        <v>202</v>
      </c>
      <c r="D66" s="6" t="s">
        <v>30</v>
      </c>
      <c r="E66" s="6" t="s">
        <v>21</v>
      </c>
      <c r="F66" s="6" t="s">
        <v>22</v>
      </c>
      <c r="G66" s="6" t="s">
        <v>37</v>
      </c>
      <c r="H66" s="6" t="s">
        <v>215</v>
      </c>
      <c r="I66" s="9">
        <v>9.4444444444444442E-2</v>
      </c>
      <c r="J66" s="6">
        <v>0</v>
      </c>
      <c r="K66" s="21">
        <v>45300</v>
      </c>
      <c r="L66" s="6" t="s">
        <v>24</v>
      </c>
      <c r="M66" s="6" t="s">
        <v>31</v>
      </c>
      <c r="N66" s="6" t="s">
        <v>216</v>
      </c>
      <c r="O66" s="22">
        <v>45300.72760416667</v>
      </c>
      <c r="P66" s="22">
        <v>45301.722916666666</v>
      </c>
      <c r="Q66" s="6" t="s">
        <v>26</v>
      </c>
      <c r="R66" s="6" t="s">
        <v>63</v>
      </c>
      <c r="S66" s="6" t="str">
        <f t="shared" si="0"/>
        <v>Enero</v>
      </c>
      <c r="T66" s="6" t="str">
        <f t="shared" si="1"/>
        <v>Administrativa</v>
      </c>
    </row>
    <row r="67" spans="1:20" x14ac:dyDescent="0.3">
      <c r="A67" s="6">
        <v>2186778</v>
      </c>
      <c r="B67" s="6" t="s">
        <v>217</v>
      </c>
      <c r="C67" s="6" t="s">
        <v>204</v>
      </c>
      <c r="D67" s="6" t="s">
        <v>46</v>
      </c>
      <c r="E67" s="6" t="s">
        <v>21</v>
      </c>
      <c r="F67" s="6" t="s">
        <v>47</v>
      </c>
      <c r="G67" s="6" t="s">
        <v>23</v>
      </c>
      <c r="H67" s="6" t="s">
        <v>215</v>
      </c>
      <c r="I67" s="9">
        <v>3.4027777777777775E-2</v>
      </c>
      <c r="J67" s="6">
        <v>0</v>
      </c>
      <c r="K67" s="21">
        <v>45293</v>
      </c>
      <c r="L67" s="6" t="s">
        <v>24</v>
      </c>
      <c r="M67" s="6" t="s">
        <v>49</v>
      </c>
      <c r="N67" s="6" t="s">
        <v>216</v>
      </c>
      <c r="O67" s="22">
        <v>45293.987581018519</v>
      </c>
      <c r="P67" s="22">
        <v>45296.467962962961</v>
      </c>
      <c r="Q67" s="6" t="s">
        <v>26</v>
      </c>
      <c r="R67" s="6" t="s">
        <v>32</v>
      </c>
      <c r="S67" s="6" t="str">
        <f t="shared" ref="S67:S130" si="2">PROPER(TEXT($K67,"MMMM"))</f>
        <v>Enero</v>
      </c>
      <c r="T67" s="6" t="str">
        <f t="shared" ref="T67:T130" si="3">VLOOKUP($G67,$Y$2:$Z$18,2,0)</f>
        <v>Administrativa</v>
      </c>
    </row>
    <row r="68" spans="1:20" x14ac:dyDescent="0.3">
      <c r="A68" s="6">
        <v>2192140</v>
      </c>
      <c r="B68" s="6" t="s">
        <v>217</v>
      </c>
      <c r="C68" s="6" t="s">
        <v>203</v>
      </c>
      <c r="D68" s="6" t="s">
        <v>36</v>
      </c>
      <c r="E68" s="6" t="s">
        <v>21</v>
      </c>
      <c r="F68" s="6" t="s">
        <v>22</v>
      </c>
      <c r="G68" s="6" t="s">
        <v>34</v>
      </c>
      <c r="H68" s="6" t="s">
        <v>215</v>
      </c>
      <c r="I68" s="9">
        <v>2.7777777777777776E-2</v>
      </c>
      <c r="J68" s="6">
        <v>0</v>
      </c>
      <c r="K68" s="21">
        <v>45299</v>
      </c>
      <c r="L68" s="6" t="s">
        <v>24</v>
      </c>
      <c r="M68" s="6" t="s">
        <v>38</v>
      </c>
      <c r="N68" s="6" t="s">
        <v>216</v>
      </c>
      <c r="O68" s="22">
        <v>45299.848009259258</v>
      </c>
      <c r="P68" s="22">
        <v>45299.889305555553</v>
      </c>
      <c r="Q68" s="6" t="s">
        <v>214</v>
      </c>
      <c r="R68" s="6" t="s">
        <v>35</v>
      </c>
      <c r="S68" s="6" t="str">
        <f t="shared" si="2"/>
        <v>Enero</v>
      </c>
      <c r="T68" s="6" t="str">
        <f t="shared" si="3"/>
        <v>Falla</v>
      </c>
    </row>
    <row r="69" spans="1:20" x14ac:dyDescent="0.3">
      <c r="A69" s="6">
        <v>2197247</v>
      </c>
      <c r="B69" s="6" t="s">
        <v>217</v>
      </c>
      <c r="C69" s="6" t="s">
        <v>202</v>
      </c>
      <c r="D69" s="6" t="s">
        <v>30</v>
      </c>
      <c r="E69" s="6" t="s">
        <v>21</v>
      </c>
      <c r="F69" s="6" t="s">
        <v>22</v>
      </c>
      <c r="G69" s="6" t="s">
        <v>59</v>
      </c>
      <c r="H69" s="6" t="s">
        <v>215</v>
      </c>
      <c r="I69" s="9">
        <v>1.2500000000000001E-2</v>
      </c>
      <c r="J69" s="6">
        <v>0</v>
      </c>
      <c r="K69" s="21">
        <v>45303</v>
      </c>
      <c r="L69" s="6" t="s">
        <v>24</v>
      </c>
      <c r="M69" s="6" t="s">
        <v>31</v>
      </c>
      <c r="N69" s="6" t="s">
        <v>216</v>
      </c>
      <c r="O69" s="22">
        <v>45303.719664351855</v>
      </c>
      <c r="P69" s="22">
        <v>45303.7424537037</v>
      </c>
      <c r="Q69" s="6" t="s">
        <v>214</v>
      </c>
      <c r="R69" s="6" t="s">
        <v>35</v>
      </c>
      <c r="S69" s="6" t="str">
        <f t="shared" si="2"/>
        <v>Enero</v>
      </c>
      <c r="T69" s="6" t="str">
        <f t="shared" si="3"/>
        <v>Falla</v>
      </c>
    </row>
    <row r="70" spans="1:20" x14ac:dyDescent="0.3">
      <c r="A70" s="6">
        <v>2189364</v>
      </c>
      <c r="B70" s="6" t="s">
        <v>217</v>
      </c>
      <c r="C70" s="6" t="s">
        <v>201</v>
      </c>
      <c r="D70" s="6" t="s">
        <v>20</v>
      </c>
      <c r="E70" s="6" t="s">
        <v>21</v>
      </c>
      <c r="F70" s="6" t="s">
        <v>22</v>
      </c>
      <c r="G70" s="6" t="s">
        <v>28</v>
      </c>
      <c r="H70" s="6" t="s">
        <v>215</v>
      </c>
      <c r="I70" s="9">
        <v>4.1666666666666664E-2</v>
      </c>
      <c r="J70" s="6">
        <v>0</v>
      </c>
      <c r="K70" s="21">
        <v>45296</v>
      </c>
      <c r="L70" s="6" t="s">
        <v>24</v>
      </c>
      <c r="M70" s="6" t="s">
        <v>25</v>
      </c>
      <c r="N70" s="6" t="s">
        <v>216</v>
      </c>
      <c r="O70" s="22">
        <v>45296.619537037041</v>
      </c>
      <c r="P70" s="22">
        <v>45299.666145833333</v>
      </c>
      <c r="Q70" s="6" t="s">
        <v>26</v>
      </c>
      <c r="R70" s="6" t="s">
        <v>75</v>
      </c>
      <c r="S70" s="6" t="str">
        <f t="shared" si="2"/>
        <v>Enero</v>
      </c>
      <c r="T70" s="6" t="str">
        <f t="shared" si="3"/>
        <v>Administrativa</v>
      </c>
    </row>
    <row r="71" spans="1:20" x14ac:dyDescent="0.3">
      <c r="A71" s="6">
        <v>2198318</v>
      </c>
      <c r="B71" s="6" t="s">
        <v>217</v>
      </c>
      <c r="C71" s="6" t="s">
        <v>203</v>
      </c>
      <c r="D71" s="6" t="s">
        <v>36</v>
      </c>
      <c r="E71" s="6" t="s">
        <v>21</v>
      </c>
      <c r="F71" s="6" t="s">
        <v>22</v>
      </c>
      <c r="G71" s="6" t="s">
        <v>37</v>
      </c>
      <c r="H71" s="6" t="s">
        <v>215</v>
      </c>
      <c r="I71" s="9">
        <v>5.9027777777777776E-2</v>
      </c>
      <c r="J71" s="6">
        <v>0</v>
      </c>
      <c r="K71" s="21">
        <v>45304</v>
      </c>
      <c r="L71" s="6" t="s">
        <v>24</v>
      </c>
      <c r="M71" s="6" t="s">
        <v>38</v>
      </c>
      <c r="N71" s="6" t="s">
        <v>216</v>
      </c>
      <c r="O71" s="22">
        <v>45304.901469907411</v>
      </c>
      <c r="P71" s="22">
        <v>45307.455752314818</v>
      </c>
      <c r="Q71" s="6" t="s">
        <v>26</v>
      </c>
      <c r="R71" s="6" t="s">
        <v>39</v>
      </c>
      <c r="S71" s="6" t="str">
        <f t="shared" si="2"/>
        <v>Enero</v>
      </c>
      <c r="T71" s="6" t="str">
        <f t="shared" si="3"/>
        <v>Administrativa</v>
      </c>
    </row>
    <row r="72" spans="1:20" x14ac:dyDescent="0.3">
      <c r="A72" s="6">
        <v>2218517</v>
      </c>
      <c r="B72" s="6" t="s">
        <v>217</v>
      </c>
      <c r="C72" s="6" t="s">
        <v>201</v>
      </c>
      <c r="D72" s="6" t="s">
        <v>20</v>
      </c>
      <c r="E72" s="6" t="s">
        <v>21</v>
      </c>
      <c r="F72" s="6" t="s">
        <v>22</v>
      </c>
      <c r="G72" s="6" t="s">
        <v>59</v>
      </c>
      <c r="H72" s="6" t="s">
        <v>215</v>
      </c>
      <c r="I72" s="9">
        <v>1.0416666666666666E-2</v>
      </c>
      <c r="J72" s="6">
        <v>0</v>
      </c>
      <c r="K72" s="21">
        <v>45321</v>
      </c>
      <c r="L72" s="6" t="s">
        <v>24</v>
      </c>
      <c r="M72" s="6" t="s">
        <v>25</v>
      </c>
      <c r="N72" s="6" t="s">
        <v>216</v>
      </c>
      <c r="O72" s="22">
        <v>45321.704872685186</v>
      </c>
      <c r="P72" s="22">
        <v>45321.71570601852</v>
      </c>
      <c r="Q72" s="6" t="s">
        <v>214</v>
      </c>
      <c r="R72" s="6" t="s">
        <v>35</v>
      </c>
      <c r="S72" s="6" t="str">
        <f t="shared" si="2"/>
        <v>Enero</v>
      </c>
      <c r="T72" s="6" t="str">
        <f t="shared" si="3"/>
        <v>Falla</v>
      </c>
    </row>
    <row r="73" spans="1:20" x14ac:dyDescent="0.3">
      <c r="A73" s="6">
        <v>2204338</v>
      </c>
      <c r="B73" s="6" t="s">
        <v>217</v>
      </c>
      <c r="C73" s="6" t="s">
        <v>201</v>
      </c>
      <c r="D73" s="6" t="s">
        <v>20</v>
      </c>
      <c r="E73" s="6" t="s">
        <v>21</v>
      </c>
      <c r="F73" s="6" t="s">
        <v>22</v>
      </c>
      <c r="G73" s="6" t="s">
        <v>43</v>
      </c>
      <c r="H73" s="6" t="s">
        <v>215</v>
      </c>
      <c r="I73" s="9">
        <v>3.1944444444444442E-2</v>
      </c>
      <c r="J73" s="6">
        <v>0</v>
      </c>
      <c r="K73" s="21">
        <v>45310</v>
      </c>
      <c r="L73" s="6" t="s">
        <v>24</v>
      </c>
      <c r="M73" s="6" t="s">
        <v>25</v>
      </c>
      <c r="N73" s="6" t="s">
        <v>216</v>
      </c>
      <c r="O73" s="22">
        <v>45310.614340277774</v>
      </c>
      <c r="P73" s="22">
        <v>45310.705775462964</v>
      </c>
      <c r="Q73" s="6" t="s">
        <v>211</v>
      </c>
      <c r="R73" s="6" t="s">
        <v>76</v>
      </c>
      <c r="S73" s="6" t="str">
        <f t="shared" si="2"/>
        <v>Enero</v>
      </c>
      <c r="T73" s="6" t="str">
        <f t="shared" si="3"/>
        <v>Administrativa</v>
      </c>
    </row>
    <row r="74" spans="1:20" x14ac:dyDescent="0.3">
      <c r="A74" s="6">
        <v>2211722</v>
      </c>
      <c r="B74" s="6" t="s">
        <v>217</v>
      </c>
      <c r="C74" s="6" t="s">
        <v>202</v>
      </c>
      <c r="D74" s="6" t="s">
        <v>30</v>
      </c>
      <c r="E74" s="6" t="s">
        <v>21</v>
      </c>
      <c r="F74" s="6" t="s">
        <v>22</v>
      </c>
      <c r="G74" s="6" t="s">
        <v>37</v>
      </c>
      <c r="H74" s="6" t="s">
        <v>215</v>
      </c>
      <c r="I74" s="9">
        <v>0.10972222222222222</v>
      </c>
      <c r="J74" s="6">
        <v>0</v>
      </c>
      <c r="K74" s="21">
        <v>45315</v>
      </c>
      <c r="L74" s="6" t="s">
        <v>24</v>
      </c>
      <c r="M74" s="6" t="s">
        <v>31</v>
      </c>
      <c r="N74" s="6" t="s">
        <v>216</v>
      </c>
      <c r="O74" s="22">
        <v>45315.732754629629</v>
      </c>
      <c r="P74" s="22">
        <v>45319.630023148151</v>
      </c>
      <c r="Q74" s="6" t="s">
        <v>26</v>
      </c>
      <c r="R74" s="6" t="s">
        <v>44</v>
      </c>
      <c r="S74" s="6" t="str">
        <f t="shared" si="2"/>
        <v>Enero</v>
      </c>
      <c r="T74" s="6" t="str">
        <f t="shared" si="3"/>
        <v>Administrativa</v>
      </c>
    </row>
    <row r="75" spans="1:20" x14ac:dyDescent="0.3">
      <c r="A75" s="6">
        <v>2206120</v>
      </c>
      <c r="B75" s="6" t="s">
        <v>217</v>
      </c>
      <c r="C75" s="6" t="s">
        <v>202</v>
      </c>
      <c r="D75" s="6" t="s">
        <v>30</v>
      </c>
      <c r="E75" s="6" t="s">
        <v>21</v>
      </c>
      <c r="F75" s="6" t="s">
        <v>22</v>
      </c>
      <c r="G75" s="6" t="s">
        <v>34</v>
      </c>
      <c r="H75" s="6" t="s">
        <v>215</v>
      </c>
      <c r="I75" s="9">
        <v>1.3888888888888888E-2</v>
      </c>
      <c r="J75" s="6">
        <v>0</v>
      </c>
      <c r="K75" s="21">
        <v>45311</v>
      </c>
      <c r="L75" s="6" t="s">
        <v>24</v>
      </c>
      <c r="M75" s="6" t="s">
        <v>31</v>
      </c>
      <c r="N75" s="6" t="s">
        <v>216</v>
      </c>
      <c r="O75" s="22">
        <v>45311.720208333332</v>
      </c>
      <c r="P75" s="22">
        <v>45311.729201388887</v>
      </c>
      <c r="Q75" s="6" t="s">
        <v>214</v>
      </c>
      <c r="R75" s="6" t="s">
        <v>35</v>
      </c>
      <c r="S75" s="6" t="str">
        <f t="shared" si="2"/>
        <v>Enero</v>
      </c>
      <c r="T75" s="6" t="str">
        <f t="shared" si="3"/>
        <v>Falla</v>
      </c>
    </row>
    <row r="76" spans="1:20" x14ac:dyDescent="0.3">
      <c r="A76" s="6">
        <v>2203457</v>
      </c>
      <c r="B76" s="6" t="s">
        <v>217</v>
      </c>
      <c r="C76" s="6" t="s">
        <v>202</v>
      </c>
      <c r="D76" s="6" t="s">
        <v>30</v>
      </c>
      <c r="E76" s="6" t="s">
        <v>21</v>
      </c>
      <c r="F76" s="6" t="s">
        <v>22</v>
      </c>
      <c r="G76" s="6" t="s">
        <v>34</v>
      </c>
      <c r="H76" s="6" t="s">
        <v>215</v>
      </c>
      <c r="I76" s="9">
        <v>3.2638888888888891E-2</v>
      </c>
      <c r="J76" s="6">
        <v>0</v>
      </c>
      <c r="K76" s="21">
        <v>45309</v>
      </c>
      <c r="L76" s="6" t="s">
        <v>24</v>
      </c>
      <c r="M76" s="6" t="s">
        <v>31</v>
      </c>
      <c r="N76" s="6" t="s">
        <v>216</v>
      </c>
      <c r="O76" s="22">
        <v>45309.719351851854</v>
      </c>
      <c r="P76" s="22">
        <v>45309.781886574077</v>
      </c>
      <c r="Q76" s="6" t="s">
        <v>214</v>
      </c>
      <c r="R76" s="6" t="s">
        <v>35</v>
      </c>
      <c r="S76" s="6" t="str">
        <f t="shared" si="2"/>
        <v>Enero</v>
      </c>
      <c r="T76" s="6" t="str">
        <f t="shared" si="3"/>
        <v>Falla</v>
      </c>
    </row>
    <row r="77" spans="1:20" x14ac:dyDescent="0.3">
      <c r="A77" s="6">
        <v>2202336</v>
      </c>
      <c r="B77" s="6" t="s">
        <v>217</v>
      </c>
      <c r="C77" s="6" t="s">
        <v>203</v>
      </c>
      <c r="D77" s="6" t="s">
        <v>36</v>
      </c>
      <c r="E77" s="6" t="s">
        <v>21</v>
      </c>
      <c r="F77" s="6" t="s">
        <v>22</v>
      </c>
      <c r="G77" s="6" t="s">
        <v>37</v>
      </c>
      <c r="H77" s="6" t="s">
        <v>215</v>
      </c>
      <c r="I77" s="9">
        <v>5.5555555555555552E-2</v>
      </c>
      <c r="J77" s="6">
        <v>0</v>
      </c>
      <c r="K77" s="21">
        <v>45308</v>
      </c>
      <c r="L77" s="6" t="s">
        <v>24</v>
      </c>
      <c r="M77" s="6" t="s">
        <v>38</v>
      </c>
      <c r="N77" s="6" t="s">
        <v>216</v>
      </c>
      <c r="O77" s="22">
        <v>45308.876932870371</v>
      </c>
      <c r="P77" s="22">
        <v>45310.319016203706</v>
      </c>
      <c r="Q77" s="6" t="s">
        <v>26</v>
      </c>
      <c r="R77" s="6" t="s">
        <v>71</v>
      </c>
      <c r="S77" s="6" t="str">
        <f t="shared" si="2"/>
        <v>Enero</v>
      </c>
      <c r="T77" s="6" t="str">
        <f t="shared" si="3"/>
        <v>Administrativa</v>
      </c>
    </row>
    <row r="78" spans="1:20" x14ac:dyDescent="0.3">
      <c r="A78" s="6">
        <v>2213980</v>
      </c>
      <c r="B78" s="6" t="s">
        <v>217</v>
      </c>
      <c r="C78" s="6" t="s">
        <v>206</v>
      </c>
      <c r="D78" s="6" t="s">
        <v>64</v>
      </c>
      <c r="E78" s="6" t="s">
        <v>21</v>
      </c>
      <c r="F78" s="6" t="s">
        <v>22</v>
      </c>
      <c r="G78" s="6" t="s">
        <v>23</v>
      </c>
      <c r="H78" s="6" t="s">
        <v>215</v>
      </c>
      <c r="I78" s="9">
        <v>4.7222222222222221E-2</v>
      </c>
      <c r="J78" s="6">
        <v>0</v>
      </c>
      <c r="K78" s="21">
        <v>45316</v>
      </c>
      <c r="L78" s="6" t="s">
        <v>24</v>
      </c>
      <c r="M78" s="6" t="s">
        <v>65</v>
      </c>
      <c r="N78" s="6" t="s">
        <v>216</v>
      </c>
      <c r="O78" s="22">
        <v>45317.007025462961</v>
      </c>
      <c r="P78" s="22">
        <v>45318.349675925929</v>
      </c>
      <c r="Q78" s="6" t="s">
        <v>26</v>
      </c>
      <c r="R78" s="6" t="s">
        <v>39</v>
      </c>
      <c r="S78" s="6" t="str">
        <f t="shared" si="2"/>
        <v>Enero</v>
      </c>
      <c r="T78" s="6" t="str">
        <f t="shared" si="3"/>
        <v>Administrativa</v>
      </c>
    </row>
    <row r="79" spans="1:20" x14ac:dyDescent="0.3">
      <c r="A79" s="6">
        <v>2205349</v>
      </c>
      <c r="B79" s="6" t="s">
        <v>217</v>
      </c>
      <c r="C79" s="6" t="s">
        <v>206</v>
      </c>
      <c r="D79" s="6" t="s">
        <v>64</v>
      </c>
      <c r="E79" s="6" t="s">
        <v>21</v>
      </c>
      <c r="F79" s="6" t="s">
        <v>22</v>
      </c>
      <c r="G79" s="6" t="s">
        <v>23</v>
      </c>
      <c r="H79" s="6" t="s">
        <v>215</v>
      </c>
      <c r="I79" s="9">
        <v>2.361111111111111E-2</v>
      </c>
      <c r="J79" s="6">
        <v>0</v>
      </c>
      <c r="K79" s="21">
        <v>45310</v>
      </c>
      <c r="L79" s="6" t="s">
        <v>24</v>
      </c>
      <c r="M79" s="6" t="s">
        <v>65</v>
      </c>
      <c r="N79" s="6" t="s">
        <v>216</v>
      </c>
      <c r="O79" s="22">
        <v>45310.943506944444</v>
      </c>
      <c r="P79" s="22">
        <v>45311.426631944443</v>
      </c>
      <c r="Q79" s="6" t="s">
        <v>26</v>
      </c>
      <c r="R79" s="6" t="s">
        <v>54</v>
      </c>
      <c r="S79" s="6" t="str">
        <f t="shared" si="2"/>
        <v>Enero</v>
      </c>
      <c r="T79" s="6" t="str">
        <f t="shared" si="3"/>
        <v>Administrativa</v>
      </c>
    </row>
    <row r="80" spans="1:20" x14ac:dyDescent="0.3">
      <c r="A80" s="6">
        <v>2186293</v>
      </c>
      <c r="B80" s="6" t="s">
        <v>217</v>
      </c>
      <c r="C80" s="6" t="s">
        <v>202</v>
      </c>
      <c r="D80" s="6" t="s">
        <v>30</v>
      </c>
      <c r="E80" s="6" t="s">
        <v>21</v>
      </c>
      <c r="F80" s="6" t="s">
        <v>22</v>
      </c>
      <c r="G80" s="6" t="s">
        <v>37</v>
      </c>
      <c r="H80" s="6" t="s">
        <v>215</v>
      </c>
      <c r="I80" s="9">
        <v>7.9166666666666663E-2</v>
      </c>
      <c r="J80" s="6">
        <v>0</v>
      </c>
      <c r="K80" s="21">
        <v>45293</v>
      </c>
      <c r="L80" s="6" t="s">
        <v>24</v>
      </c>
      <c r="M80" s="6" t="s">
        <v>31</v>
      </c>
      <c r="N80" s="6" t="s">
        <v>216</v>
      </c>
      <c r="O80" s="22">
        <v>45293.72384259259</v>
      </c>
      <c r="P80" s="22">
        <v>45295.763368055559</v>
      </c>
      <c r="Q80" s="6" t="s">
        <v>26</v>
      </c>
      <c r="R80" s="6" t="s">
        <v>54</v>
      </c>
      <c r="S80" s="6" t="str">
        <f t="shared" si="2"/>
        <v>Enero</v>
      </c>
      <c r="T80" s="6" t="str">
        <f t="shared" si="3"/>
        <v>Administrativa</v>
      </c>
    </row>
    <row r="81" spans="1:20" x14ac:dyDescent="0.3">
      <c r="A81" s="6">
        <v>2194687</v>
      </c>
      <c r="B81" s="6" t="s">
        <v>217</v>
      </c>
      <c r="C81" s="6" t="s">
        <v>202</v>
      </c>
      <c r="D81" s="6" t="s">
        <v>30</v>
      </c>
      <c r="E81" s="6" t="s">
        <v>21</v>
      </c>
      <c r="F81" s="6" t="s">
        <v>22</v>
      </c>
      <c r="G81" s="6" t="s">
        <v>37</v>
      </c>
      <c r="H81" s="6" t="s">
        <v>215</v>
      </c>
      <c r="I81" s="9">
        <v>0.15555555555555556</v>
      </c>
      <c r="J81" s="6">
        <v>0</v>
      </c>
      <c r="K81" s="21">
        <v>45301</v>
      </c>
      <c r="L81" s="6" t="s">
        <v>24</v>
      </c>
      <c r="M81" s="6" t="s">
        <v>31</v>
      </c>
      <c r="N81" s="6" t="s">
        <v>216</v>
      </c>
      <c r="O81" s="22">
        <v>45301.720127314817</v>
      </c>
      <c r="P81" s="22">
        <v>45302.723634259259</v>
      </c>
      <c r="Q81" s="6" t="s">
        <v>26</v>
      </c>
      <c r="R81" s="6" t="s">
        <v>54</v>
      </c>
      <c r="S81" s="6" t="str">
        <f t="shared" si="2"/>
        <v>Enero</v>
      </c>
      <c r="T81" s="6" t="str">
        <f t="shared" si="3"/>
        <v>Administrativa</v>
      </c>
    </row>
    <row r="82" spans="1:20" x14ac:dyDescent="0.3">
      <c r="A82" s="6">
        <v>2188637</v>
      </c>
      <c r="B82" s="6" t="s">
        <v>217</v>
      </c>
      <c r="C82" s="6" t="s">
        <v>202</v>
      </c>
      <c r="D82" s="6" t="s">
        <v>30</v>
      </c>
      <c r="E82" s="6" t="s">
        <v>21</v>
      </c>
      <c r="F82" s="6" t="s">
        <v>22</v>
      </c>
      <c r="G82" s="6" t="s">
        <v>37</v>
      </c>
      <c r="H82" s="6" t="s">
        <v>215</v>
      </c>
      <c r="I82" s="9">
        <v>8.4722222222222227E-2</v>
      </c>
      <c r="J82" s="6">
        <v>0</v>
      </c>
      <c r="K82" s="21">
        <v>45295</v>
      </c>
      <c r="L82" s="6" t="s">
        <v>24</v>
      </c>
      <c r="M82" s="6" t="s">
        <v>31</v>
      </c>
      <c r="N82" s="6" t="s">
        <v>216</v>
      </c>
      <c r="O82" s="22">
        <v>45295.713946759257</v>
      </c>
      <c r="P82" s="22">
        <v>45295.768900462965</v>
      </c>
      <c r="Q82" s="6" t="s">
        <v>26</v>
      </c>
      <c r="R82" s="6" t="s">
        <v>54</v>
      </c>
      <c r="S82" s="6" t="str">
        <f t="shared" si="2"/>
        <v>Enero</v>
      </c>
      <c r="T82" s="6" t="str">
        <f t="shared" si="3"/>
        <v>Administrativa</v>
      </c>
    </row>
    <row r="83" spans="1:20" x14ac:dyDescent="0.3">
      <c r="A83" s="6">
        <v>2189985</v>
      </c>
      <c r="B83" s="6" t="s">
        <v>217</v>
      </c>
      <c r="C83" s="6" t="s">
        <v>204</v>
      </c>
      <c r="D83" s="6" t="s">
        <v>46</v>
      </c>
      <c r="E83" s="6" t="s">
        <v>21</v>
      </c>
      <c r="F83" s="6" t="s">
        <v>47</v>
      </c>
      <c r="G83" s="6" t="s">
        <v>28</v>
      </c>
      <c r="H83" s="6" t="s">
        <v>215</v>
      </c>
      <c r="I83" s="9">
        <v>4.3749999999999997E-2</v>
      </c>
      <c r="J83" s="6">
        <v>0</v>
      </c>
      <c r="K83" s="21">
        <v>45296</v>
      </c>
      <c r="L83" s="6" t="s">
        <v>24</v>
      </c>
      <c r="M83" s="6" t="s">
        <v>49</v>
      </c>
      <c r="N83" s="6" t="s">
        <v>216</v>
      </c>
      <c r="O83" s="22">
        <v>45296.85355324074</v>
      </c>
      <c r="P83" s="22">
        <v>45299.676631944443</v>
      </c>
      <c r="Q83" s="6" t="s">
        <v>26</v>
      </c>
      <c r="R83" s="6" t="s">
        <v>75</v>
      </c>
      <c r="S83" s="6" t="str">
        <f t="shared" si="2"/>
        <v>Enero</v>
      </c>
      <c r="T83" s="6" t="str">
        <f t="shared" si="3"/>
        <v>Administrativa</v>
      </c>
    </row>
    <row r="84" spans="1:20" x14ac:dyDescent="0.3">
      <c r="A84" s="6">
        <v>2198881</v>
      </c>
      <c r="B84" s="6" t="s">
        <v>217</v>
      </c>
      <c r="C84" s="6" t="s">
        <v>206</v>
      </c>
      <c r="D84" s="6" t="s">
        <v>64</v>
      </c>
      <c r="E84" s="6" t="s">
        <v>21</v>
      </c>
      <c r="F84" s="6" t="s">
        <v>22</v>
      </c>
      <c r="G84" s="6" t="s">
        <v>34</v>
      </c>
      <c r="H84" s="6" t="s">
        <v>215</v>
      </c>
      <c r="I84" s="9">
        <v>2.0833333333333333E-3</v>
      </c>
      <c r="J84" s="6">
        <v>0</v>
      </c>
      <c r="K84" s="21">
        <v>45305</v>
      </c>
      <c r="L84" s="6" t="s">
        <v>24</v>
      </c>
      <c r="M84" s="6" t="s">
        <v>65</v>
      </c>
      <c r="N84" s="6" t="s">
        <v>216</v>
      </c>
      <c r="O84" s="22">
        <v>45305.992905092593</v>
      </c>
      <c r="P84" s="22">
        <v>45306.386655092596</v>
      </c>
      <c r="Q84" s="6" t="s">
        <v>212</v>
      </c>
      <c r="R84" s="6" t="s">
        <v>35</v>
      </c>
      <c r="S84" s="6" t="str">
        <f t="shared" si="2"/>
        <v>Enero</v>
      </c>
      <c r="T84" s="6" t="str">
        <f t="shared" si="3"/>
        <v>Falla</v>
      </c>
    </row>
    <row r="85" spans="1:20" x14ac:dyDescent="0.3">
      <c r="A85" s="6">
        <v>2213299</v>
      </c>
      <c r="B85" s="6" t="s">
        <v>217</v>
      </c>
      <c r="C85" s="6" t="s">
        <v>202</v>
      </c>
      <c r="D85" s="6" t="s">
        <v>30</v>
      </c>
      <c r="E85" s="6" t="s">
        <v>21</v>
      </c>
      <c r="F85" s="6" t="s">
        <v>22</v>
      </c>
      <c r="G85" s="6" t="s">
        <v>59</v>
      </c>
      <c r="H85" s="6" t="s">
        <v>215</v>
      </c>
      <c r="I85" s="9">
        <v>2.8472222222222222E-2</v>
      </c>
      <c r="J85" s="6">
        <v>0</v>
      </c>
      <c r="K85" s="21">
        <v>45316</v>
      </c>
      <c r="L85" s="6" t="s">
        <v>24</v>
      </c>
      <c r="M85" s="6" t="s">
        <v>31</v>
      </c>
      <c r="N85" s="6" t="s">
        <v>216</v>
      </c>
      <c r="O85" s="22">
        <v>45316.719884259262</v>
      </c>
      <c r="P85" s="22">
        <v>45316.722824074073</v>
      </c>
      <c r="Q85" s="6" t="s">
        <v>214</v>
      </c>
      <c r="R85" s="6" t="s">
        <v>35</v>
      </c>
      <c r="S85" s="6" t="str">
        <f t="shared" si="2"/>
        <v>Enero</v>
      </c>
      <c r="T85" s="6" t="str">
        <f t="shared" si="3"/>
        <v>Falla</v>
      </c>
    </row>
    <row r="86" spans="1:20" x14ac:dyDescent="0.3">
      <c r="A86" s="6">
        <v>2204718</v>
      </c>
      <c r="B86" s="6" t="s">
        <v>217</v>
      </c>
      <c r="C86" s="6" t="s">
        <v>201</v>
      </c>
      <c r="D86" s="6" t="s">
        <v>20</v>
      </c>
      <c r="E86" s="6" t="s">
        <v>21</v>
      </c>
      <c r="F86" s="6" t="s">
        <v>22</v>
      </c>
      <c r="G86" s="6" t="s">
        <v>28</v>
      </c>
      <c r="H86" s="6" t="s">
        <v>215</v>
      </c>
      <c r="I86" s="9">
        <v>4.8611111111111112E-2</v>
      </c>
      <c r="J86" s="6">
        <v>0</v>
      </c>
      <c r="K86" s="21">
        <v>45310</v>
      </c>
      <c r="L86" s="6" t="s">
        <v>24</v>
      </c>
      <c r="M86" s="6" t="s">
        <v>25</v>
      </c>
      <c r="N86" s="6" t="s">
        <v>216</v>
      </c>
      <c r="O86" s="22">
        <v>45310.703310185185</v>
      </c>
      <c r="P86" s="22">
        <v>45314.558240740742</v>
      </c>
      <c r="Q86" s="6" t="s">
        <v>26</v>
      </c>
      <c r="R86" s="6" t="s">
        <v>32</v>
      </c>
      <c r="S86" s="6" t="str">
        <f t="shared" si="2"/>
        <v>Enero</v>
      </c>
      <c r="T86" s="6" t="str">
        <f t="shared" si="3"/>
        <v>Administrativa</v>
      </c>
    </row>
    <row r="87" spans="1:20" x14ac:dyDescent="0.3">
      <c r="A87" s="6">
        <v>2202268</v>
      </c>
      <c r="B87" s="6" t="s">
        <v>217</v>
      </c>
      <c r="C87" s="6" t="s">
        <v>202</v>
      </c>
      <c r="D87" s="6" t="s">
        <v>30</v>
      </c>
      <c r="E87" s="6" t="s">
        <v>21</v>
      </c>
      <c r="F87" s="6" t="s">
        <v>22</v>
      </c>
      <c r="G87" s="6" t="s">
        <v>37</v>
      </c>
      <c r="H87" s="6" t="s">
        <v>215</v>
      </c>
      <c r="I87" s="9">
        <v>0.30208333333333331</v>
      </c>
      <c r="J87" s="6">
        <v>0</v>
      </c>
      <c r="K87" s="21">
        <v>45308</v>
      </c>
      <c r="L87" s="6" t="s">
        <v>24</v>
      </c>
      <c r="M87" s="6" t="s">
        <v>31</v>
      </c>
      <c r="N87" s="6" t="s">
        <v>216</v>
      </c>
      <c r="O87" s="22">
        <v>45308.853668981479</v>
      </c>
      <c r="P87" s="22">
        <v>45311.323449074072</v>
      </c>
      <c r="Q87" s="6" t="s">
        <v>26</v>
      </c>
      <c r="R87" s="6" t="s">
        <v>54</v>
      </c>
      <c r="S87" s="6" t="str">
        <f t="shared" si="2"/>
        <v>Enero</v>
      </c>
      <c r="T87" s="6" t="str">
        <f t="shared" si="3"/>
        <v>Administrativa</v>
      </c>
    </row>
    <row r="88" spans="1:20" x14ac:dyDescent="0.3">
      <c r="A88" s="6">
        <v>2214654</v>
      </c>
      <c r="B88" s="6" t="s">
        <v>217</v>
      </c>
      <c r="C88" s="6" t="s">
        <v>202</v>
      </c>
      <c r="D88" s="6" t="s">
        <v>30</v>
      </c>
      <c r="E88" s="6" t="s">
        <v>21</v>
      </c>
      <c r="F88" s="6" t="s">
        <v>22</v>
      </c>
      <c r="G88" s="6" t="s">
        <v>37</v>
      </c>
      <c r="H88" s="6" t="s">
        <v>215</v>
      </c>
      <c r="I88" s="9">
        <v>0.12152777777777778</v>
      </c>
      <c r="J88" s="6">
        <v>0</v>
      </c>
      <c r="K88" s="21">
        <v>45317</v>
      </c>
      <c r="L88" s="6" t="s">
        <v>24</v>
      </c>
      <c r="M88" s="6" t="s">
        <v>31</v>
      </c>
      <c r="N88" s="6" t="s">
        <v>216</v>
      </c>
      <c r="O88" s="22">
        <v>45317.715821759259</v>
      </c>
      <c r="P88" s="22">
        <v>45319.629444444443</v>
      </c>
      <c r="Q88" s="6" t="s">
        <v>26</v>
      </c>
      <c r="R88" s="6" t="s">
        <v>44</v>
      </c>
      <c r="S88" s="6" t="str">
        <f t="shared" si="2"/>
        <v>Enero</v>
      </c>
      <c r="T88" s="6" t="str">
        <f t="shared" si="3"/>
        <v>Administrativa</v>
      </c>
    </row>
    <row r="89" spans="1:20" x14ac:dyDescent="0.3">
      <c r="A89" s="6">
        <v>2208269</v>
      </c>
      <c r="B89" s="6" t="s">
        <v>217</v>
      </c>
      <c r="C89" s="6" t="s">
        <v>203</v>
      </c>
      <c r="D89" s="6" t="s">
        <v>36</v>
      </c>
      <c r="E89" s="6" t="s">
        <v>21</v>
      </c>
      <c r="F89" s="6" t="s">
        <v>22</v>
      </c>
      <c r="G89" s="6" t="s">
        <v>28</v>
      </c>
      <c r="H89" s="6" t="s">
        <v>215</v>
      </c>
      <c r="I89" s="9">
        <v>4.1666666666666664E-2</v>
      </c>
      <c r="J89" s="6">
        <v>0</v>
      </c>
      <c r="K89" s="21">
        <v>45313</v>
      </c>
      <c r="L89" s="6" t="s">
        <v>24</v>
      </c>
      <c r="M89" s="6" t="s">
        <v>38</v>
      </c>
      <c r="N89" s="6" t="s">
        <v>216</v>
      </c>
      <c r="O89" s="22">
        <v>45313.911562499998</v>
      </c>
      <c r="P89" s="22">
        <v>45314.627974537034</v>
      </c>
      <c r="Q89" s="6" t="s">
        <v>26</v>
      </c>
      <c r="R89" s="6" t="s">
        <v>32</v>
      </c>
      <c r="S89" s="6" t="str">
        <f t="shared" si="2"/>
        <v>Enero</v>
      </c>
      <c r="T89" s="6" t="str">
        <f t="shared" si="3"/>
        <v>Administrativa</v>
      </c>
    </row>
    <row r="90" spans="1:20" x14ac:dyDescent="0.3">
      <c r="A90" s="6">
        <v>2211209</v>
      </c>
      <c r="B90" s="6" t="s">
        <v>217</v>
      </c>
      <c r="C90" s="6" t="s">
        <v>201</v>
      </c>
      <c r="D90" s="6" t="s">
        <v>20</v>
      </c>
      <c r="E90" s="6" t="s">
        <v>21</v>
      </c>
      <c r="F90" s="6" t="s">
        <v>22</v>
      </c>
      <c r="G90" s="6" t="s">
        <v>28</v>
      </c>
      <c r="H90" s="6" t="s">
        <v>215</v>
      </c>
      <c r="I90" s="9">
        <v>4.3749999999999997E-2</v>
      </c>
      <c r="J90" s="6">
        <v>0</v>
      </c>
      <c r="K90" s="21">
        <v>45315</v>
      </c>
      <c r="L90" s="6" t="s">
        <v>24</v>
      </c>
      <c r="M90" s="6" t="s">
        <v>25</v>
      </c>
      <c r="N90" s="6" t="s">
        <v>216</v>
      </c>
      <c r="O90" s="22">
        <v>45315.639976851853</v>
      </c>
      <c r="P90" s="22">
        <v>45318.538993055554</v>
      </c>
      <c r="Q90" s="6" t="s">
        <v>26</v>
      </c>
      <c r="R90" s="6" t="s">
        <v>75</v>
      </c>
      <c r="S90" s="6" t="str">
        <f t="shared" si="2"/>
        <v>Enero</v>
      </c>
      <c r="T90" s="6" t="str">
        <f t="shared" si="3"/>
        <v>Administrativa</v>
      </c>
    </row>
    <row r="91" spans="1:20" x14ac:dyDescent="0.3">
      <c r="A91" s="6">
        <v>2215770</v>
      </c>
      <c r="B91" s="6" t="s">
        <v>217</v>
      </c>
      <c r="C91" s="6" t="s">
        <v>203</v>
      </c>
      <c r="D91" s="6" t="s">
        <v>36</v>
      </c>
      <c r="E91" s="6" t="s">
        <v>21</v>
      </c>
      <c r="F91" s="6" t="s">
        <v>22</v>
      </c>
      <c r="G91" s="6" t="s">
        <v>37</v>
      </c>
      <c r="H91" s="6" t="s">
        <v>215</v>
      </c>
      <c r="I91" s="9">
        <v>6.3888888888888884E-2</v>
      </c>
      <c r="J91" s="6">
        <v>0</v>
      </c>
      <c r="K91" s="21">
        <v>45318</v>
      </c>
      <c r="L91" s="6" t="s">
        <v>24</v>
      </c>
      <c r="M91" s="6" t="s">
        <v>38</v>
      </c>
      <c r="N91" s="6" t="s">
        <v>216</v>
      </c>
      <c r="O91" s="22">
        <v>45318.863043981481</v>
      </c>
      <c r="P91" s="22">
        <v>45319.485960648148</v>
      </c>
      <c r="Q91" s="6" t="s">
        <v>26</v>
      </c>
      <c r="R91" s="6" t="s">
        <v>54</v>
      </c>
      <c r="S91" s="6" t="str">
        <f t="shared" si="2"/>
        <v>Enero</v>
      </c>
      <c r="T91" s="6" t="str">
        <f t="shared" si="3"/>
        <v>Administrativa</v>
      </c>
    </row>
    <row r="92" spans="1:20" x14ac:dyDescent="0.3">
      <c r="A92" s="6">
        <v>2204131</v>
      </c>
      <c r="B92" s="6" t="s">
        <v>217</v>
      </c>
      <c r="C92" s="6" t="s">
        <v>201</v>
      </c>
      <c r="D92" s="6" t="s">
        <v>20</v>
      </c>
      <c r="E92" s="6" t="s">
        <v>21</v>
      </c>
      <c r="F92" s="6" t="s">
        <v>22</v>
      </c>
      <c r="G92" s="6" t="s">
        <v>43</v>
      </c>
      <c r="H92" s="6" t="s">
        <v>215</v>
      </c>
      <c r="I92" s="9">
        <v>4.1666666666666666E-3</v>
      </c>
      <c r="J92" s="6">
        <v>0</v>
      </c>
      <c r="K92" s="21">
        <v>45310</v>
      </c>
      <c r="L92" s="6" t="s">
        <v>24</v>
      </c>
      <c r="M92" s="6" t="s">
        <v>25</v>
      </c>
      <c r="N92" s="6" t="s">
        <v>216</v>
      </c>
      <c r="O92" s="22">
        <v>45310.429456018515</v>
      </c>
      <c r="P92" s="22">
        <v>45310.705509259256</v>
      </c>
      <c r="Q92" s="6" t="s">
        <v>211</v>
      </c>
      <c r="R92" s="6" t="s">
        <v>76</v>
      </c>
      <c r="S92" s="6" t="str">
        <f t="shared" si="2"/>
        <v>Enero</v>
      </c>
      <c r="T92" s="6" t="str">
        <f t="shared" si="3"/>
        <v>Administrativa</v>
      </c>
    </row>
    <row r="93" spans="1:20" x14ac:dyDescent="0.3">
      <c r="A93" s="6">
        <v>2189987</v>
      </c>
      <c r="B93" s="6" t="s">
        <v>217</v>
      </c>
      <c r="C93" s="6" t="s">
        <v>206</v>
      </c>
      <c r="D93" s="6" t="s">
        <v>64</v>
      </c>
      <c r="E93" s="6" t="s">
        <v>21</v>
      </c>
      <c r="F93" s="6" t="s">
        <v>22</v>
      </c>
      <c r="G93" s="6" t="s">
        <v>55</v>
      </c>
      <c r="H93" s="6" t="s">
        <v>215</v>
      </c>
      <c r="I93" s="9">
        <v>7.6388888888888886E-3</v>
      </c>
      <c r="J93" s="6">
        <v>0</v>
      </c>
      <c r="K93" s="21">
        <v>45296</v>
      </c>
      <c r="L93" s="6" t="s">
        <v>24</v>
      </c>
      <c r="M93" s="6" t="s">
        <v>65</v>
      </c>
      <c r="N93" s="6" t="s">
        <v>216</v>
      </c>
      <c r="O93" s="22">
        <v>45296.855358796296</v>
      </c>
      <c r="P93" s="22">
        <v>45296.899259259262</v>
      </c>
      <c r="Q93" s="6" t="s">
        <v>214</v>
      </c>
      <c r="R93" s="6" t="s">
        <v>35</v>
      </c>
      <c r="S93" s="6" t="str">
        <f t="shared" si="2"/>
        <v>Enero</v>
      </c>
      <c r="T93" s="6" t="str">
        <f t="shared" si="3"/>
        <v>Falla</v>
      </c>
    </row>
    <row r="94" spans="1:20" x14ac:dyDescent="0.3">
      <c r="A94" s="6">
        <v>2192214</v>
      </c>
      <c r="B94" s="6" t="s">
        <v>217</v>
      </c>
      <c r="C94" s="6" t="s">
        <v>203</v>
      </c>
      <c r="D94" s="6" t="s">
        <v>36</v>
      </c>
      <c r="E94" s="6" t="s">
        <v>21</v>
      </c>
      <c r="F94" s="6" t="s">
        <v>22</v>
      </c>
      <c r="G94" s="6" t="s">
        <v>37</v>
      </c>
      <c r="H94" s="6" t="s">
        <v>215</v>
      </c>
      <c r="I94" s="9">
        <v>4.5138888888888888E-2</v>
      </c>
      <c r="J94" s="6">
        <v>0</v>
      </c>
      <c r="K94" s="21">
        <v>45299</v>
      </c>
      <c r="L94" s="6" t="s">
        <v>24</v>
      </c>
      <c r="M94" s="6" t="s">
        <v>38</v>
      </c>
      <c r="N94" s="6" t="s">
        <v>216</v>
      </c>
      <c r="O94" s="22">
        <v>45299.883946759262</v>
      </c>
      <c r="P94" s="22">
        <v>45300.518842592595</v>
      </c>
      <c r="Q94" s="6" t="s">
        <v>26</v>
      </c>
      <c r="R94" s="6" t="s">
        <v>67</v>
      </c>
      <c r="S94" s="6" t="str">
        <f t="shared" si="2"/>
        <v>Enero</v>
      </c>
      <c r="T94" s="6" t="str">
        <f t="shared" si="3"/>
        <v>Administrativa</v>
      </c>
    </row>
    <row r="95" spans="1:20" x14ac:dyDescent="0.3">
      <c r="A95" s="6">
        <v>2192316</v>
      </c>
      <c r="B95" s="6" t="s">
        <v>217</v>
      </c>
      <c r="C95" s="6" t="s">
        <v>206</v>
      </c>
      <c r="D95" s="6" t="s">
        <v>64</v>
      </c>
      <c r="E95" s="6" t="s">
        <v>21</v>
      </c>
      <c r="F95" s="6" t="s">
        <v>22</v>
      </c>
      <c r="G95" s="6" t="s">
        <v>34</v>
      </c>
      <c r="H95" s="6" t="s">
        <v>215</v>
      </c>
      <c r="I95" s="9">
        <v>6.2500000000000003E-3</v>
      </c>
      <c r="J95" s="6">
        <v>0</v>
      </c>
      <c r="K95" s="21">
        <v>45299</v>
      </c>
      <c r="L95" s="6" t="s">
        <v>24</v>
      </c>
      <c r="M95" s="6" t="s">
        <v>65</v>
      </c>
      <c r="N95" s="6" t="s">
        <v>216</v>
      </c>
      <c r="O95" s="22">
        <v>45299.919687499998</v>
      </c>
      <c r="P95" s="22">
        <v>45299.92046296296</v>
      </c>
      <c r="Q95" s="6" t="s">
        <v>214</v>
      </c>
      <c r="R95" s="6" t="s">
        <v>77</v>
      </c>
      <c r="S95" s="6" t="str">
        <f t="shared" si="2"/>
        <v>Enero</v>
      </c>
      <c r="T95" s="6" t="str">
        <f t="shared" si="3"/>
        <v>Falla</v>
      </c>
    </row>
    <row r="96" spans="1:20" x14ac:dyDescent="0.3">
      <c r="A96" s="6">
        <v>2197539</v>
      </c>
      <c r="B96" s="6" t="s">
        <v>217</v>
      </c>
      <c r="C96" s="6" t="s">
        <v>203</v>
      </c>
      <c r="D96" s="6" t="s">
        <v>36</v>
      </c>
      <c r="E96" s="6" t="s">
        <v>21</v>
      </c>
      <c r="F96" s="6" t="s">
        <v>22</v>
      </c>
      <c r="G96" s="6" t="s">
        <v>37</v>
      </c>
      <c r="H96" s="6" t="s">
        <v>215</v>
      </c>
      <c r="I96" s="9">
        <v>9.6527777777777782E-2</v>
      </c>
      <c r="J96" s="6">
        <v>0</v>
      </c>
      <c r="K96" s="21">
        <v>45303</v>
      </c>
      <c r="L96" s="6" t="s">
        <v>24</v>
      </c>
      <c r="M96" s="6" t="s">
        <v>38</v>
      </c>
      <c r="N96" s="6" t="s">
        <v>216</v>
      </c>
      <c r="O96" s="22">
        <v>45303.924432870372</v>
      </c>
      <c r="P96" s="22">
        <v>45306.73028935185</v>
      </c>
      <c r="Q96" s="6" t="s">
        <v>26</v>
      </c>
      <c r="R96" s="6" t="s">
        <v>54</v>
      </c>
      <c r="S96" s="6" t="str">
        <f t="shared" si="2"/>
        <v>Enero</v>
      </c>
      <c r="T96" s="6" t="str">
        <f t="shared" si="3"/>
        <v>Administrativa</v>
      </c>
    </row>
    <row r="97" spans="1:20" x14ac:dyDescent="0.3">
      <c r="A97" s="6">
        <v>2201288</v>
      </c>
      <c r="B97" s="6" t="s">
        <v>217</v>
      </c>
      <c r="C97" s="6" t="s">
        <v>204</v>
      </c>
      <c r="D97" s="6" t="s">
        <v>46</v>
      </c>
      <c r="E97" s="6" t="s">
        <v>21</v>
      </c>
      <c r="F97" s="6" t="s">
        <v>47</v>
      </c>
      <c r="G97" s="6" t="s">
        <v>23</v>
      </c>
      <c r="H97" s="6" t="s">
        <v>215</v>
      </c>
      <c r="I97" s="9">
        <v>4.3055555555555555E-2</v>
      </c>
      <c r="J97" s="6">
        <v>0</v>
      </c>
      <c r="K97" s="21">
        <v>45307</v>
      </c>
      <c r="L97" s="6" t="s">
        <v>24</v>
      </c>
      <c r="M97" s="6" t="s">
        <v>49</v>
      </c>
      <c r="N97" s="6" t="s">
        <v>216</v>
      </c>
      <c r="O97" s="22">
        <v>45307.988634259258</v>
      </c>
      <c r="P97" s="22">
        <v>45309.47252314815</v>
      </c>
      <c r="Q97" s="6" t="s">
        <v>26</v>
      </c>
      <c r="R97" s="6" t="s">
        <v>32</v>
      </c>
      <c r="S97" s="6" t="str">
        <f t="shared" si="2"/>
        <v>Enero</v>
      </c>
      <c r="T97" s="6" t="str">
        <f t="shared" si="3"/>
        <v>Administrativa</v>
      </c>
    </row>
    <row r="98" spans="1:20" x14ac:dyDescent="0.3">
      <c r="A98" s="6">
        <v>2211714</v>
      </c>
      <c r="B98" s="6" t="s">
        <v>217</v>
      </c>
      <c r="C98" s="6" t="s">
        <v>202</v>
      </c>
      <c r="D98" s="6" t="s">
        <v>30</v>
      </c>
      <c r="E98" s="6" t="s">
        <v>21</v>
      </c>
      <c r="F98" s="6" t="s">
        <v>22</v>
      </c>
      <c r="G98" s="6" t="s">
        <v>28</v>
      </c>
      <c r="H98" s="6" t="s">
        <v>215</v>
      </c>
      <c r="I98" s="9">
        <v>4.7222222222222221E-2</v>
      </c>
      <c r="J98" s="6">
        <v>0</v>
      </c>
      <c r="K98" s="21">
        <v>45315</v>
      </c>
      <c r="L98" s="6" t="s">
        <v>24</v>
      </c>
      <c r="M98" s="6" t="s">
        <v>31</v>
      </c>
      <c r="N98" s="6" t="s">
        <v>216</v>
      </c>
      <c r="O98" s="22">
        <v>45315.730324074073</v>
      </c>
      <c r="P98" s="22">
        <v>45318.551157407404</v>
      </c>
      <c r="Q98" s="6" t="s">
        <v>26</v>
      </c>
      <c r="R98" s="6" t="s">
        <v>75</v>
      </c>
      <c r="S98" s="6" t="str">
        <f t="shared" si="2"/>
        <v>Enero</v>
      </c>
      <c r="T98" s="6" t="str">
        <f t="shared" si="3"/>
        <v>Administrativa</v>
      </c>
    </row>
    <row r="99" spans="1:20" x14ac:dyDescent="0.3">
      <c r="A99" s="6">
        <v>2206115</v>
      </c>
      <c r="B99" s="6" t="s">
        <v>217</v>
      </c>
      <c r="C99" s="6" t="s">
        <v>202</v>
      </c>
      <c r="D99" s="6" t="s">
        <v>30</v>
      </c>
      <c r="E99" s="6" t="s">
        <v>21</v>
      </c>
      <c r="F99" s="6" t="s">
        <v>22</v>
      </c>
      <c r="G99" s="6" t="s">
        <v>37</v>
      </c>
      <c r="H99" s="6" t="s">
        <v>215</v>
      </c>
      <c r="I99" s="9">
        <v>8.7499999999999994E-2</v>
      </c>
      <c r="J99" s="6">
        <v>0</v>
      </c>
      <c r="K99" s="21">
        <v>45311</v>
      </c>
      <c r="L99" s="6" t="s">
        <v>24</v>
      </c>
      <c r="M99" s="6" t="s">
        <v>31</v>
      </c>
      <c r="N99" s="6" t="s">
        <v>216</v>
      </c>
      <c r="O99" s="22">
        <v>45311.719039351854</v>
      </c>
      <c r="P99" s="22">
        <v>45312.628078703703</v>
      </c>
      <c r="Q99" s="6" t="s">
        <v>26</v>
      </c>
      <c r="R99" s="6" t="s">
        <v>39</v>
      </c>
      <c r="S99" s="6" t="str">
        <f t="shared" si="2"/>
        <v>Enero</v>
      </c>
      <c r="T99" s="6" t="str">
        <f t="shared" si="3"/>
        <v>Administrativa</v>
      </c>
    </row>
    <row r="100" spans="1:20" x14ac:dyDescent="0.3">
      <c r="A100" s="6">
        <v>2219111</v>
      </c>
      <c r="B100" s="6" t="s">
        <v>217</v>
      </c>
      <c r="C100" s="6" t="s">
        <v>203</v>
      </c>
      <c r="D100" s="6" t="s">
        <v>36</v>
      </c>
      <c r="E100" s="6" t="s">
        <v>21</v>
      </c>
      <c r="F100" s="6" t="s">
        <v>22</v>
      </c>
      <c r="G100" s="6" t="s">
        <v>40</v>
      </c>
      <c r="H100" s="6" t="s">
        <v>215</v>
      </c>
      <c r="I100" s="9">
        <v>2.0833333333333332E-2</v>
      </c>
      <c r="J100" s="6">
        <v>0</v>
      </c>
      <c r="K100" s="21">
        <v>45321</v>
      </c>
      <c r="L100" s="6" t="s">
        <v>24</v>
      </c>
      <c r="M100" s="6" t="s">
        <v>38</v>
      </c>
      <c r="N100" s="6" t="s">
        <v>216</v>
      </c>
      <c r="O100" s="22">
        <v>45321.929664351854</v>
      </c>
      <c r="P100" s="22">
        <v>45322.479560185187</v>
      </c>
      <c r="Q100" s="6" t="s">
        <v>26</v>
      </c>
      <c r="R100" s="6" t="s">
        <v>39</v>
      </c>
      <c r="S100" s="6" t="str">
        <f t="shared" si="2"/>
        <v>Enero</v>
      </c>
      <c r="T100" s="6" t="str">
        <f t="shared" si="3"/>
        <v>Administrativa</v>
      </c>
    </row>
    <row r="101" spans="1:20" x14ac:dyDescent="0.3">
      <c r="A101" s="6">
        <v>2198154</v>
      </c>
      <c r="B101" s="6" t="s">
        <v>217</v>
      </c>
      <c r="C101" s="6" t="s">
        <v>202</v>
      </c>
      <c r="D101" s="6" t="s">
        <v>30</v>
      </c>
      <c r="E101" s="6" t="s">
        <v>21</v>
      </c>
      <c r="F101" s="6" t="s">
        <v>22</v>
      </c>
      <c r="G101" s="6" t="s">
        <v>37</v>
      </c>
      <c r="H101" s="6" t="s">
        <v>215</v>
      </c>
      <c r="I101" s="9">
        <v>0.1125</v>
      </c>
      <c r="J101" s="6">
        <v>0</v>
      </c>
      <c r="K101" s="21">
        <v>45304</v>
      </c>
      <c r="L101" s="6" t="s">
        <v>24</v>
      </c>
      <c r="M101" s="6" t="s">
        <v>31</v>
      </c>
      <c r="N101" s="6" t="s">
        <v>216</v>
      </c>
      <c r="O101" s="22">
        <v>45304.71371527778</v>
      </c>
      <c r="P101" s="22">
        <v>45309.459502314814</v>
      </c>
      <c r="Q101" s="6" t="s">
        <v>26</v>
      </c>
      <c r="R101" s="6" t="s">
        <v>67</v>
      </c>
      <c r="S101" s="6" t="str">
        <f t="shared" si="2"/>
        <v>Enero</v>
      </c>
      <c r="T101" s="6" t="str">
        <f t="shared" si="3"/>
        <v>Administrativa</v>
      </c>
    </row>
    <row r="102" spans="1:20" x14ac:dyDescent="0.3">
      <c r="A102" s="6">
        <v>2218458</v>
      </c>
      <c r="B102" s="6" t="s">
        <v>217</v>
      </c>
      <c r="C102" s="6" t="s">
        <v>201</v>
      </c>
      <c r="D102" s="6" t="s">
        <v>20</v>
      </c>
      <c r="E102" s="6" t="s">
        <v>21</v>
      </c>
      <c r="F102" s="6" t="s">
        <v>22</v>
      </c>
      <c r="G102" s="6" t="s">
        <v>23</v>
      </c>
      <c r="H102" s="6" t="s">
        <v>215</v>
      </c>
      <c r="I102" s="9">
        <v>3.8194444444444448E-2</v>
      </c>
      <c r="J102" s="6">
        <v>0</v>
      </c>
      <c r="K102" s="21">
        <v>45321</v>
      </c>
      <c r="L102" s="6" t="s">
        <v>24</v>
      </c>
      <c r="M102" s="6" t="s">
        <v>25</v>
      </c>
      <c r="N102" s="6" t="s">
        <v>216</v>
      </c>
      <c r="O102" s="22">
        <v>45321.685069444444</v>
      </c>
      <c r="P102" s="22">
        <v>45323.307349537034</v>
      </c>
      <c r="Q102" s="6" t="s">
        <v>26</v>
      </c>
      <c r="R102" s="6" t="s">
        <v>32</v>
      </c>
      <c r="S102" s="6" t="str">
        <f t="shared" si="2"/>
        <v>Enero</v>
      </c>
      <c r="T102" s="6" t="str">
        <f t="shared" si="3"/>
        <v>Administrativa</v>
      </c>
    </row>
    <row r="103" spans="1:20" x14ac:dyDescent="0.3">
      <c r="A103" s="6">
        <v>2220246</v>
      </c>
      <c r="B103" s="6" t="s">
        <v>217</v>
      </c>
      <c r="C103" s="6" t="s">
        <v>202</v>
      </c>
      <c r="D103" s="6" t="s">
        <v>30</v>
      </c>
      <c r="E103" s="6" t="s">
        <v>21</v>
      </c>
      <c r="F103" s="6" t="s">
        <v>22</v>
      </c>
      <c r="G103" s="6" t="s">
        <v>37</v>
      </c>
      <c r="H103" s="6" t="s">
        <v>215</v>
      </c>
      <c r="I103" s="9">
        <v>0.20694444444444443</v>
      </c>
      <c r="J103" s="6">
        <v>0</v>
      </c>
      <c r="K103" s="21">
        <v>45322</v>
      </c>
      <c r="L103" s="6" t="s">
        <v>24</v>
      </c>
      <c r="M103" s="6" t="s">
        <v>31</v>
      </c>
      <c r="N103" s="6" t="s">
        <v>216</v>
      </c>
      <c r="O103" s="22">
        <v>45322.715925925928</v>
      </c>
      <c r="P103" s="22">
        <v>45323.373449074075</v>
      </c>
      <c r="Q103" s="6" t="s">
        <v>26</v>
      </c>
      <c r="R103" s="6" t="s">
        <v>67</v>
      </c>
      <c r="S103" s="6" t="str">
        <f t="shared" si="2"/>
        <v>Enero</v>
      </c>
      <c r="T103" s="6" t="str">
        <f t="shared" si="3"/>
        <v>Administrativa</v>
      </c>
    </row>
    <row r="104" spans="1:20" x14ac:dyDescent="0.3">
      <c r="A104" s="6">
        <v>2219071</v>
      </c>
      <c r="B104" s="6" t="s">
        <v>217</v>
      </c>
      <c r="C104" s="6" t="s">
        <v>203</v>
      </c>
      <c r="D104" s="6" t="s">
        <v>36</v>
      </c>
      <c r="E104" s="6" t="s">
        <v>21</v>
      </c>
      <c r="F104" s="6" t="s">
        <v>22</v>
      </c>
      <c r="G104" s="6" t="s">
        <v>37</v>
      </c>
      <c r="H104" s="6" t="s">
        <v>215</v>
      </c>
      <c r="I104" s="9">
        <v>5.9722222222222225E-2</v>
      </c>
      <c r="J104" s="6">
        <v>0</v>
      </c>
      <c r="K104" s="21">
        <v>45321</v>
      </c>
      <c r="L104" s="6" t="s">
        <v>24</v>
      </c>
      <c r="M104" s="6" t="s">
        <v>38</v>
      </c>
      <c r="N104" s="6" t="s">
        <v>216</v>
      </c>
      <c r="O104" s="22">
        <v>45321.91233796296</v>
      </c>
      <c r="P104" s="22">
        <v>45322.479409722226</v>
      </c>
      <c r="Q104" s="6" t="s">
        <v>26</v>
      </c>
      <c r="R104" s="6" t="s">
        <v>39</v>
      </c>
      <c r="S104" s="6" t="str">
        <f t="shared" si="2"/>
        <v>Enero</v>
      </c>
      <c r="T104" s="6" t="str">
        <f t="shared" si="3"/>
        <v>Administrativa</v>
      </c>
    </row>
    <row r="105" spans="1:20" x14ac:dyDescent="0.3">
      <c r="A105" s="6">
        <v>2191909</v>
      </c>
      <c r="B105" s="6" t="s">
        <v>217</v>
      </c>
      <c r="C105" s="6" t="s">
        <v>202</v>
      </c>
      <c r="D105" s="6" t="s">
        <v>30</v>
      </c>
      <c r="E105" s="6" t="s">
        <v>21</v>
      </c>
      <c r="F105" s="6" t="s">
        <v>22</v>
      </c>
      <c r="G105" s="6" t="s">
        <v>37</v>
      </c>
      <c r="H105" s="6" t="s">
        <v>215</v>
      </c>
      <c r="I105" s="9">
        <v>0.12013888888888889</v>
      </c>
      <c r="J105" s="6">
        <v>0</v>
      </c>
      <c r="K105" s="21">
        <v>45299</v>
      </c>
      <c r="L105" s="6" t="s">
        <v>24</v>
      </c>
      <c r="M105" s="6" t="s">
        <v>31</v>
      </c>
      <c r="N105" s="6" t="s">
        <v>216</v>
      </c>
      <c r="O105" s="22">
        <v>45299.713460648149</v>
      </c>
      <c r="P105" s="22">
        <v>45300.519895833335</v>
      </c>
      <c r="Q105" s="6" t="s">
        <v>26</v>
      </c>
      <c r="R105" s="6" t="s">
        <v>67</v>
      </c>
      <c r="S105" s="6" t="str">
        <f t="shared" si="2"/>
        <v>Enero</v>
      </c>
      <c r="T105" s="6" t="str">
        <f t="shared" si="3"/>
        <v>Administrativa</v>
      </c>
    </row>
    <row r="106" spans="1:20" x14ac:dyDescent="0.3">
      <c r="A106" s="6">
        <v>2193805</v>
      </c>
      <c r="B106" s="6" t="s">
        <v>217</v>
      </c>
      <c r="C106" s="6" t="s">
        <v>206</v>
      </c>
      <c r="D106" s="6" t="s">
        <v>64</v>
      </c>
      <c r="E106" s="6" t="s">
        <v>21</v>
      </c>
      <c r="F106" s="6" t="s">
        <v>22</v>
      </c>
      <c r="G106" s="6" t="s">
        <v>34</v>
      </c>
      <c r="H106" s="6" t="s">
        <v>215</v>
      </c>
      <c r="I106" s="9">
        <v>1.1111111111111112E-2</v>
      </c>
      <c r="J106" s="6">
        <v>0</v>
      </c>
      <c r="K106" s="21">
        <v>45300</v>
      </c>
      <c r="L106" s="6" t="s">
        <v>24</v>
      </c>
      <c r="M106" s="6" t="s">
        <v>65</v>
      </c>
      <c r="N106" s="6" t="s">
        <v>216</v>
      </c>
      <c r="O106" s="22">
        <v>45300.940034722225</v>
      </c>
      <c r="P106" s="22">
        <v>45301.362708333334</v>
      </c>
      <c r="Q106" s="6" t="s">
        <v>212</v>
      </c>
      <c r="R106" s="6" t="s">
        <v>35</v>
      </c>
      <c r="S106" s="6" t="str">
        <f t="shared" si="2"/>
        <v>Enero</v>
      </c>
      <c r="T106" s="6" t="str">
        <f t="shared" si="3"/>
        <v>Falla</v>
      </c>
    </row>
    <row r="107" spans="1:20" x14ac:dyDescent="0.3">
      <c r="A107" s="6">
        <v>2186821</v>
      </c>
      <c r="B107" s="6" t="s">
        <v>217</v>
      </c>
      <c r="C107" s="6" t="s">
        <v>206</v>
      </c>
      <c r="D107" s="6" t="s">
        <v>64</v>
      </c>
      <c r="E107" s="6" t="s">
        <v>21</v>
      </c>
      <c r="F107" s="6" t="s">
        <v>22</v>
      </c>
      <c r="G107" s="6" t="s">
        <v>23</v>
      </c>
      <c r="H107" s="6" t="s">
        <v>215</v>
      </c>
      <c r="I107" s="9">
        <v>4.8611111111111112E-2</v>
      </c>
      <c r="J107" s="6">
        <v>0</v>
      </c>
      <c r="K107" s="21">
        <v>45293</v>
      </c>
      <c r="L107" s="6" t="s">
        <v>24</v>
      </c>
      <c r="M107" s="6" t="s">
        <v>65</v>
      </c>
      <c r="N107" s="6" t="s">
        <v>216</v>
      </c>
      <c r="O107" s="22">
        <v>45294.097118055557</v>
      </c>
      <c r="P107" s="22">
        <v>45296.466412037036</v>
      </c>
      <c r="Q107" s="6" t="s">
        <v>26</v>
      </c>
      <c r="R107" s="6" t="s">
        <v>32</v>
      </c>
      <c r="S107" s="6" t="str">
        <f t="shared" si="2"/>
        <v>Enero</v>
      </c>
      <c r="T107" s="6" t="str">
        <f t="shared" si="3"/>
        <v>Administrativa</v>
      </c>
    </row>
    <row r="108" spans="1:20" x14ac:dyDescent="0.3">
      <c r="A108" s="6">
        <v>2192496</v>
      </c>
      <c r="B108" s="6" t="s">
        <v>217</v>
      </c>
      <c r="C108" s="6" t="s">
        <v>206</v>
      </c>
      <c r="D108" s="6" t="s">
        <v>64</v>
      </c>
      <c r="E108" s="6" t="s">
        <v>21</v>
      </c>
      <c r="F108" s="6" t="s">
        <v>22</v>
      </c>
      <c r="G108" s="6" t="s">
        <v>23</v>
      </c>
      <c r="H108" s="6" t="s">
        <v>215</v>
      </c>
      <c r="I108" s="9">
        <v>6.1111111111111109E-2</v>
      </c>
      <c r="J108" s="6">
        <v>0</v>
      </c>
      <c r="K108" s="21">
        <v>45299</v>
      </c>
      <c r="L108" s="6" t="s">
        <v>24</v>
      </c>
      <c r="M108" s="6" t="s">
        <v>65</v>
      </c>
      <c r="N108" s="6" t="s">
        <v>216</v>
      </c>
      <c r="O108" s="22">
        <v>45300.019085648149</v>
      </c>
      <c r="P108" s="22">
        <v>45300.533321759256</v>
      </c>
      <c r="Q108" s="6" t="s">
        <v>26</v>
      </c>
      <c r="R108" s="6" t="s">
        <v>32</v>
      </c>
      <c r="S108" s="6" t="str">
        <f t="shared" si="2"/>
        <v>Enero</v>
      </c>
      <c r="T108" s="6" t="str">
        <f t="shared" si="3"/>
        <v>Administrativa</v>
      </c>
    </row>
    <row r="109" spans="1:20" x14ac:dyDescent="0.3">
      <c r="A109" s="6">
        <v>2199835</v>
      </c>
      <c r="B109" s="6" t="s">
        <v>217</v>
      </c>
      <c r="C109" s="6" t="s">
        <v>203</v>
      </c>
      <c r="D109" s="6" t="s">
        <v>36</v>
      </c>
      <c r="E109" s="6" t="s">
        <v>21</v>
      </c>
      <c r="F109" s="6" t="s">
        <v>22</v>
      </c>
      <c r="G109" s="6" t="s">
        <v>37</v>
      </c>
      <c r="H109" s="6" t="s">
        <v>215</v>
      </c>
      <c r="I109" s="9">
        <v>0.1111111111111111</v>
      </c>
      <c r="J109" s="6">
        <v>0</v>
      </c>
      <c r="K109" s="21">
        <v>45306</v>
      </c>
      <c r="L109" s="6" t="s">
        <v>24</v>
      </c>
      <c r="M109" s="6" t="s">
        <v>38</v>
      </c>
      <c r="N109" s="6" t="s">
        <v>216</v>
      </c>
      <c r="O109" s="22">
        <v>45306.92832175926</v>
      </c>
      <c r="P109" s="22">
        <v>45307.460381944446</v>
      </c>
      <c r="Q109" s="6" t="s">
        <v>26</v>
      </c>
      <c r="R109" s="6" t="s">
        <v>39</v>
      </c>
      <c r="S109" s="6" t="str">
        <f t="shared" si="2"/>
        <v>Enero</v>
      </c>
      <c r="T109" s="6" t="str">
        <f t="shared" si="3"/>
        <v>Administrativa</v>
      </c>
    </row>
    <row r="110" spans="1:20" x14ac:dyDescent="0.3">
      <c r="A110" s="6">
        <v>2214103</v>
      </c>
      <c r="B110" s="6" t="s">
        <v>217</v>
      </c>
      <c r="C110" s="6" t="s">
        <v>205</v>
      </c>
      <c r="D110" s="6" t="s">
        <v>56</v>
      </c>
      <c r="E110" s="6" t="s">
        <v>21</v>
      </c>
      <c r="F110" s="6" t="s">
        <v>22</v>
      </c>
      <c r="G110" s="6" t="s">
        <v>43</v>
      </c>
      <c r="H110" s="6" t="s">
        <v>215</v>
      </c>
      <c r="I110" s="9">
        <v>5.2083333333333336E-2</v>
      </c>
      <c r="J110" s="6">
        <v>0</v>
      </c>
      <c r="K110" s="21">
        <v>45317</v>
      </c>
      <c r="L110" s="6" t="s">
        <v>24</v>
      </c>
      <c r="M110" s="6" t="s">
        <v>57</v>
      </c>
      <c r="N110" s="6" t="s">
        <v>216</v>
      </c>
      <c r="O110" s="22">
        <v>45317.436550925922</v>
      </c>
      <c r="P110" s="22">
        <v>45319.501284722224</v>
      </c>
      <c r="Q110" s="6" t="s">
        <v>213</v>
      </c>
      <c r="R110" s="6" t="s">
        <v>58</v>
      </c>
      <c r="S110" s="6" t="str">
        <f t="shared" si="2"/>
        <v>Enero</v>
      </c>
      <c r="T110" s="6" t="str">
        <f t="shared" si="3"/>
        <v>Administrativa</v>
      </c>
    </row>
    <row r="111" spans="1:20" x14ac:dyDescent="0.3">
      <c r="A111" s="6">
        <v>2203085</v>
      </c>
      <c r="B111" s="6" t="s">
        <v>217</v>
      </c>
      <c r="C111" s="6" t="s">
        <v>201</v>
      </c>
      <c r="D111" s="6" t="s">
        <v>20</v>
      </c>
      <c r="E111" s="6" t="s">
        <v>21</v>
      </c>
      <c r="F111" s="6" t="s">
        <v>22</v>
      </c>
      <c r="G111" s="6" t="s">
        <v>59</v>
      </c>
      <c r="H111" s="6" t="s">
        <v>215</v>
      </c>
      <c r="I111" s="9">
        <v>4.1666666666666666E-3</v>
      </c>
      <c r="J111" s="6">
        <v>0</v>
      </c>
      <c r="K111" s="21">
        <v>45309</v>
      </c>
      <c r="L111" s="6" t="s">
        <v>24</v>
      </c>
      <c r="M111" s="6" t="s">
        <v>25</v>
      </c>
      <c r="N111" s="6" t="s">
        <v>216</v>
      </c>
      <c r="O111" s="22">
        <v>45309.630972222221</v>
      </c>
      <c r="P111" s="22">
        <v>45309.692337962966</v>
      </c>
      <c r="Q111" s="6" t="s">
        <v>214</v>
      </c>
      <c r="R111" s="6" t="s">
        <v>35</v>
      </c>
      <c r="S111" s="6" t="str">
        <f t="shared" si="2"/>
        <v>Enero</v>
      </c>
      <c r="T111" s="6" t="str">
        <f t="shared" si="3"/>
        <v>Falla</v>
      </c>
    </row>
    <row r="112" spans="1:20" x14ac:dyDescent="0.3">
      <c r="A112" s="6">
        <v>2201154</v>
      </c>
      <c r="B112" s="6" t="s">
        <v>217</v>
      </c>
      <c r="C112" s="6" t="s">
        <v>203</v>
      </c>
      <c r="D112" s="6" t="s">
        <v>36</v>
      </c>
      <c r="E112" s="6" t="s">
        <v>21</v>
      </c>
      <c r="F112" s="6" t="s">
        <v>22</v>
      </c>
      <c r="G112" s="6" t="s">
        <v>37</v>
      </c>
      <c r="H112" s="6" t="s">
        <v>215</v>
      </c>
      <c r="I112" s="9">
        <v>6.1111111111111109E-2</v>
      </c>
      <c r="J112" s="6">
        <v>0</v>
      </c>
      <c r="K112" s="21">
        <v>45307</v>
      </c>
      <c r="L112" s="6" t="s">
        <v>24</v>
      </c>
      <c r="M112" s="6" t="s">
        <v>38</v>
      </c>
      <c r="N112" s="6" t="s">
        <v>216</v>
      </c>
      <c r="O112" s="22">
        <v>45307.938067129631</v>
      </c>
      <c r="P112" s="22">
        <v>45310.318842592591</v>
      </c>
      <c r="Q112" s="6" t="s">
        <v>26</v>
      </c>
      <c r="R112" s="6" t="s">
        <v>32</v>
      </c>
      <c r="S112" s="6" t="str">
        <f t="shared" si="2"/>
        <v>Enero</v>
      </c>
      <c r="T112" s="6" t="str">
        <f t="shared" si="3"/>
        <v>Administrativa</v>
      </c>
    </row>
    <row r="113" spans="1:20" x14ac:dyDescent="0.3">
      <c r="A113" s="6">
        <v>2202839</v>
      </c>
      <c r="B113" s="6" t="s">
        <v>217</v>
      </c>
      <c r="C113" s="6" t="s">
        <v>201</v>
      </c>
      <c r="D113" s="6" t="s">
        <v>20</v>
      </c>
      <c r="E113" s="6" t="s">
        <v>21</v>
      </c>
      <c r="F113" s="6" t="s">
        <v>22</v>
      </c>
      <c r="G113" s="6" t="s">
        <v>43</v>
      </c>
      <c r="H113" s="6" t="s">
        <v>215</v>
      </c>
      <c r="I113" s="9">
        <v>3.472222222222222E-3</v>
      </c>
      <c r="J113" s="6">
        <v>0</v>
      </c>
      <c r="K113" s="21">
        <v>45309</v>
      </c>
      <c r="L113" s="6" t="s">
        <v>24</v>
      </c>
      <c r="M113" s="6" t="s">
        <v>25</v>
      </c>
      <c r="N113" s="6" t="s">
        <v>216</v>
      </c>
      <c r="O113" s="22">
        <v>45309.497071759259</v>
      </c>
      <c r="P113" s="22">
        <v>45310.381828703707</v>
      </c>
      <c r="Q113" s="6" t="s">
        <v>211</v>
      </c>
      <c r="R113" s="6" t="s">
        <v>78</v>
      </c>
      <c r="S113" s="6" t="str">
        <f t="shared" si="2"/>
        <v>Enero</v>
      </c>
      <c r="T113" s="6" t="str">
        <f t="shared" si="3"/>
        <v>Administrativa</v>
      </c>
    </row>
    <row r="114" spans="1:20" x14ac:dyDescent="0.3">
      <c r="A114" s="6">
        <v>2204827</v>
      </c>
      <c r="B114" s="6" t="s">
        <v>217</v>
      </c>
      <c r="C114" s="6" t="s">
        <v>202</v>
      </c>
      <c r="D114" s="6" t="s">
        <v>30</v>
      </c>
      <c r="E114" s="6" t="s">
        <v>21</v>
      </c>
      <c r="F114" s="6" t="s">
        <v>22</v>
      </c>
      <c r="G114" s="6" t="s">
        <v>43</v>
      </c>
      <c r="H114" s="6" t="s">
        <v>215</v>
      </c>
      <c r="I114" s="9">
        <v>3.0555555555555555E-2</v>
      </c>
      <c r="J114" s="6">
        <v>0</v>
      </c>
      <c r="K114" s="21">
        <v>45310</v>
      </c>
      <c r="L114" s="6" t="s">
        <v>24</v>
      </c>
      <c r="M114" s="6" t="s">
        <v>31</v>
      </c>
      <c r="N114" s="6" t="s">
        <v>216</v>
      </c>
      <c r="O114" s="22">
        <v>45310.725856481484</v>
      </c>
      <c r="P114" s="22">
        <v>45311.389733796299</v>
      </c>
      <c r="Q114" s="6" t="s">
        <v>211</v>
      </c>
      <c r="R114" s="6" t="s">
        <v>63</v>
      </c>
      <c r="S114" s="6" t="str">
        <f t="shared" si="2"/>
        <v>Enero</v>
      </c>
      <c r="T114" s="6" t="str">
        <f t="shared" si="3"/>
        <v>Administrativa</v>
      </c>
    </row>
    <row r="115" spans="1:20" x14ac:dyDescent="0.3">
      <c r="A115" s="6">
        <v>2205530</v>
      </c>
      <c r="B115" s="6" t="s">
        <v>217</v>
      </c>
      <c r="C115" s="6" t="s">
        <v>206</v>
      </c>
      <c r="D115" s="6" t="s">
        <v>64</v>
      </c>
      <c r="E115" s="6" t="s">
        <v>21</v>
      </c>
      <c r="F115" s="6" t="s">
        <v>22</v>
      </c>
      <c r="G115" s="6" t="s">
        <v>28</v>
      </c>
      <c r="H115" s="6" t="s">
        <v>215</v>
      </c>
      <c r="I115" s="9">
        <v>3.6111111111111108E-2</v>
      </c>
      <c r="J115" s="6">
        <v>0</v>
      </c>
      <c r="K115" s="21">
        <v>45311</v>
      </c>
      <c r="L115" s="6" t="s">
        <v>24</v>
      </c>
      <c r="M115" s="6" t="s">
        <v>65</v>
      </c>
      <c r="N115" s="6" t="s">
        <v>216</v>
      </c>
      <c r="O115" s="22">
        <v>45311.102719907409</v>
      </c>
      <c r="P115" s="22">
        <v>45314.593402777777</v>
      </c>
      <c r="Q115" s="6" t="s">
        <v>26</v>
      </c>
      <c r="R115" s="6" t="s">
        <v>32</v>
      </c>
      <c r="S115" s="6" t="str">
        <f t="shared" si="2"/>
        <v>Enero</v>
      </c>
      <c r="T115" s="6" t="str">
        <f t="shared" si="3"/>
        <v>Administrativa</v>
      </c>
    </row>
    <row r="116" spans="1:20" x14ac:dyDescent="0.3">
      <c r="A116" s="6">
        <v>2200592</v>
      </c>
      <c r="B116" s="6" t="s">
        <v>217</v>
      </c>
      <c r="C116" s="6" t="s">
        <v>201</v>
      </c>
      <c r="D116" s="6" t="s">
        <v>20</v>
      </c>
      <c r="E116" s="6" t="s">
        <v>21</v>
      </c>
      <c r="F116" s="6" t="s">
        <v>22</v>
      </c>
      <c r="G116" s="6" t="s">
        <v>23</v>
      </c>
      <c r="H116" s="6" t="s">
        <v>215</v>
      </c>
      <c r="I116" s="9">
        <v>3.6805555555555557E-2</v>
      </c>
      <c r="J116" s="6">
        <v>0</v>
      </c>
      <c r="K116" s="21">
        <v>45307</v>
      </c>
      <c r="L116" s="6" t="s">
        <v>24</v>
      </c>
      <c r="M116" s="6" t="s">
        <v>25</v>
      </c>
      <c r="N116" s="6" t="s">
        <v>216</v>
      </c>
      <c r="O116" s="22">
        <v>45307.698009259257</v>
      </c>
      <c r="P116" s="22">
        <v>45309.47587962963</v>
      </c>
      <c r="Q116" s="6" t="s">
        <v>26</v>
      </c>
      <c r="R116" s="6" t="s">
        <v>32</v>
      </c>
      <c r="S116" s="6" t="str">
        <f t="shared" si="2"/>
        <v>Enero</v>
      </c>
      <c r="T116" s="6" t="str">
        <f t="shared" si="3"/>
        <v>Administrativa</v>
      </c>
    </row>
    <row r="117" spans="1:20" x14ac:dyDescent="0.3">
      <c r="A117" s="6">
        <v>2213865</v>
      </c>
      <c r="B117" s="6" t="s">
        <v>217</v>
      </c>
      <c r="C117" s="6" t="s">
        <v>203</v>
      </c>
      <c r="D117" s="6" t="s">
        <v>36</v>
      </c>
      <c r="E117" s="6" t="s">
        <v>21</v>
      </c>
      <c r="F117" s="6" t="s">
        <v>22</v>
      </c>
      <c r="G117" s="6" t="s">
        <v>37</v>
      </c>
      <c r="H117" s="6" t="s">
        <v>215</v>
      </c>
      <c r="I117" s="9">
        <v>0.13472222222222222</v>
      </c>
      <c r="J117" s="6">
        <v>0</v>
      </c>
      <c r="K117" s="21">
        <v>45316</v>
      </c>
      <c r="L117" s="6" t="s">
        <v>24</v>
      </c>
      <c r="M117" s="6" t="s">
        <v>38</v>
      </c>
      <c r="N117" s="6" t="s">
        <v>216</v>
      </c>
      <c r="O117" s="22">
        <v>45316.937222222223</v>
      </c>
      <c r="P117" s="22">
        <v>45318.333229166667</v>
      </c>
      <c r="Q117" s="6" t="s">
        <v>26</v>
      </c>
      <c r="R117" s="6" t="s">
        <v>39</v>
      </c>
      <c r="S117" s="6" t="str">
        <f t="shared" si="2"/>
        <v>Enero</v>
      </c>
      <c r="T117" s="6" t="str">
        <f t="shared" si="3"/>
        <v>Administrativa</v>
      </c>
    </row>
    <row r="118" spans="1:20" x14ac:dyDescent="0.3">
      <c r="A118" s="6">
        <v>2218627</v>
      </c>
      <c r="B118" s="6" t="s">
        <v>217</v>
      </c>
      <c r="C118" s="6" t="s">
        <v>202</v>
      </c>
      <c r="D118" s="6" t="s">
        <v>30</v>
      </c>
      <c r="E118" s="6" t="s">
        <v>21</v>
      </c>
      <c r="F118" s="6" t="s">
        <v>22</v>
      </c>
      <c r="G118" s="6" t="s">
        <v>23</v>
      </c>
      <c r="H118" s="6" t="s">
        <v>215</v>
      </c>
      <c r="I118" s="9">
        <v>3.888888888888889E-2</v>
      </c>
      <c r="J118" s="6">
        <v>0</v>
      </c>
      <c r="K118" s="21">
        <v>45321</v>
      </c>
      <c r="L118" s="6" t="s">
        <v>24</v>
      </c>
      <c r="M118" s="6" t="s">
        <v>31</v>
      </c>
      <c r="N118" s="6" t="s">
        <v>216</v>
      </c>
      <c r="O118" s="22">
        <v>45321.719108796293</v>
      </c>
      <c r="P118" s="22">
        <v>45323.307013888887</v>
      </c>
      <c r="Q118" s="6" t="s">
        <v>26</v>
      </c>
      <c r="R118" s="6" t="s">
        <v>32</v>
      </c>
      <c r="S118" s="6" t="str">
        <f t="shared" si="2"/>
        <v>Enero</v>
      </c>
      <c r="T118" s="6" t="str">
        <f t="shared" si="3"/>
        <v>Administrativa</v>
      </c>
    </row>
    <row r="119" spans="1:20" x14ac:dyDescent="0.3">
      <c r="A119" s="6">
        <v>2209399</v>
      </c>
      <c r="B119" s="6" t="s">
        <v>217</v>
      </c>
      <c r="C119" s="6" t="s">
        <v>201</v>
      </c>
      <c r="D119" s="6" t="s">
        <v>20</v>
      </c>
      <c r="E119" s="6" t="s">
        <v>21</v>
      </c>
      <c r="F119" s="6" t="s">
        <v>22</v>
      </c>
      <c r="G119" s="6" t="s">
        <v>23</v>
      </c>
      <c r="H119" s="6" t="s">
        <v>215</v>
      </c>
      <c r="I119" s="9">
        <v>4.027777777777778E-2</v>
      </c>
      <c r="J119" s="6">
        <v>0</v>
      </c>
      <c r="K119" s="21">
        <v>45314</v>
      </c>
      <c r="L119" s="6" t="s">
        <v>24</v>
      </c>
      <c r="M119" s="6" t="s">
        <v>25</v>
      </c>
      <c r="N119" s="6" t="s">
        <v>216</v>
      </c>
      <c r="O119" s="22">
        <v>45314.667129629626</v>
      </c>
      <c r="P119" s="22">
        <v>45315.476064814815</v>
      </c>
      <c r="Q119" s="6" t="s">
        <v>26</v>
      </c>
      <c r="R119" s="6" t="s">
        <v>39</v>
      </c>
      <c r="S119" s="6" t="str">
        <f t="shared" si="2"/>
        <v>Enero</v>
      </c>
      <c r="T119" s="6" t="str">
        <f t="shared" si="3"/>
        <v>Administrativa</v>
      </c>
    </row>
    <row r="120" spans="1:20" x14ac:dyDescent="0.3">
      <c r="A120" s="6">
        <v>2244922</v>
      </c>
      <c r="B120" s="6" t="s">
        <v>217</v>
      </c>
      <c r="C120" s="6" t="s">
        <v>204</v>
      </c>
      <c r="D120" s="6" t="s">
        <v>46</v>
      </c>
      <c r="E120" s="6" t="s">
        <v>21</v>
      </c>
      <c r="F120" s="6" t="s">
        <v>47</v>
      </c>
      <c r="G120" s="6" t="s">
        <v>28</v>
      </c>
      <c r="H120" s="6" t="s">
        <v>215</v>
      </c>
      <c r="I120" s="9">
        <v>5.347222222222222E-2</v>
      </c>
      <c r="J120" s="6">
        <v>0</v>
      </c>
      <c r="K120" s="21">
        <v>45342</v>
      </c>
      <c r="L120" s="6" t="s">
        <v>24</v>
      </c>
      <c r="M120" s="6" t="s">
        <v>49</v>
      </c>
      <c r="N120" s="6" t="s">
        <v>216</v>
      </c>
      <c r="O120" s="22">
        <v>45342.892418981479</v>
      </c>
      <c r="P120" s="22"/>
      <c r="Q120" s="6" t="s">
        <v>26</v>
      </c>
      <c r="R120" s="6" t="s">
        <v>75</v>
      </c>
      <c r="S120" s="6" t="str">
        <f t="shared" si="2"/>
        <v>Febrero</v>
      </c>
      <c r="T120" s="6" t="str">
        <f t="shared" si="3"/>
        <v>Administrativa</v>
      </c>
    </row>
    <row r="121" spans="1:20" x14ac:dyDescent="0.3">
      <c r="A121" s="6">
        <v>2337342</v>
      </c>
      <c r="B121" s="6" t="s">
        <v>217</v>
      </c>
      <c r="C121" s="6" t="s">
        <v>203</v>
      </c>
      <c r="D121" s="6" t="s">
        <v>36</v>
      </c>
      <c r="E121" s="6" t="s">
        <v>21</v>
      </c>
      <c r="F121" s="6" t="s">
        <v>22</v>
      </c>
      <c r="G121" s="6" t="s">
        <v>37</v>
      </c>
      <c r="H121" s="6" t="s">
        <v>215</v>
      </c>
      <c r="I121" s="9">
        <v>6.6666666666666666E-2</v>
      </c>
      <c r="J121" s="6">
        <v>0</v>
      </c>
      <c r="K121" s="21">
        <v>45427</v>
      </c>
      <c r="L121" s="6" t="s">
        <v>24</v>
      </c>
      <c r="M121" s="6" t="s">
        <v>38</v>
      </c>
      <c r="N121" s="6" t="s">
        <v>216</v>
      </c>
      <c r="O121" s="22">
        <v>45427.919988425929</v>
      </c>
      <c r="P121" s="22"/>
      <c r="Q121" s="6" t="s">
        <v>26</v>
      </c>
      <c r="R121" s="6" t="s">
        <v>67</v>
      </c>
      <c r="S121" s="6" t="str">
        <f t="shared" si="2"/>
        <v>Mayo</v>
      </c>
      <c r="T121" s="6" t="str">
        <f t="shared" si="3"/>
        <v>Administrativa</v>
      </c>
    </row>
    <row r="122" spans="1:20" x14ac:dyDescent="0.3">
      <c r="A122" s="6">
        <v>2279273</v>
      </c>
      <c r="B122" s="6" t="s">
        <v>217</v>
      </c>
      <c r="C122" s="6" t="s">
        <v>202</v>
      </c>
      <c r="D122" s="6" t="s">
        <v>30</v>
      </c>
      <c r="E122" s="6" t="s">
        <v>21</v>
      </c>
      <c r="F122" s="6" t="s">
        <v>22</v>
      </c>
      <c r="G122" s="6" t="s">
        <v>34</v>
      </c>
      <c r="H122" s="6" t="s">
        <v>215</v>
      </c>
      <c r="I122" s="9">
        <v>6.2500000000000003E-3</v>
      </c>
      <c r="J122" s="6">
        <v>0</v>
      </c>
      <c r="K122" s="21">
        <v>45369</v>
      </c>
      <c r="L122" s="6" t="s">
        <v>24</v>
      </c>
      <c r="M122" s="6" t="s">
        <v>31</v>
      </c>
      <c r="N122" s="6" t="s">
        <v>216</v>
      </c>
      <c r="O122" s="22">
        <v>45369.719976851855</v>
      </c>
      <c r="P122" s="22"/>
      <c r="Q122" s="6" t="s">
        <v>26</v>
      </c>
      <c r="R122" s="6" t="s">
        <v>79</v>
      </c>
      <c r="S122" s="6" t="str">
        <f t="shared" si="2"/>
        <v>Marzo</v>
      </c>
      <c r="T122" s="6" t="str">
        <f t="shared" si="3"/>
        <v>Falla</v>
      </c>
    </row>
    <row r="123" spans="1:20" x14ac:dyDescent="0.3">
      <c r="A123" s="6">
        <v>2261246</v>
      </c>
      <c r="B123" s="6" t="s">
        <v>217</v>
      </c>
      <c r="C123" s="6" t="s">
        <v>205</v>
      </c>
      <c r="D123" s="6" t="s">
        <v>56</v>
      </c>
      <c r="E123" s="6" t="s">
        <v>21</v>
      </c>
      <c r="F123" s="6" t="s">
        <v>22</v>
      </c>
      <c r="G123" s="6" t="s">
        <v>43</v>
      </c>
      <c r="H123" s="6" t="s">
        <v>215</v>
      </c>
      <c r="I123" s="9">
        <v>1.1805555555555555E-2</v>
      </c>
      <c r="J123" s="6">
        <v>0</v>
      </c>
      <c r="K123" s="21">
        <v>45353</v>
      </c>
      <c r="L123" s="6" t="s">
        <v>24</v>
      </c>
      <c r="M123" s="6" t="s">
        <v>57</v>
      </c>
      <c r="N123" s="6" t="s">
        <v>216</v>
      </c>
      <c r="O123" s="22">
        <v>45353.549467592595</v>
      </c>
      <c r="P123" s="22"/>
      <c r="Q123" s="6" t="s">
        <v>26</v>
      </c>
      <c r="R123" s="6" t="s">
        <v>80</v>
      </c>
      <c r="S123" s="6" t="str">
        <f t="shared" si="2"/>
        <v>Marzo</v>
      </c>
      <c r="T123" s="6" t="str">
        <f t="shared" si="3"/>
        <v>Administrativa</v>
      </c>
    </row>
    <row r="124" spans="1:20" x14ac:dyDescent="0.3">
      <c r="A124" s="6">
        <v>2281359</v>
      </c>
      <c r="B124" s="6" t="s">
        <v>217</v>
      </c>
      <c r="C124" s="6" t="s">
        <v>202</v>
      </c>
      <c r="D124" s="6" t="s">
        <v>30</v>
      </c>
      <c r="E124" s="6" t="s">
        <v>21</v>
      </c>
      <c r="F124" s="6" t="s">
        <v>22</v>
      </c>
      <c r="G124" s="6" t="s">
        <v>23</v>
      </c>
      <c r="H124" s="6" t="s">
        <v>215</v>
      </c>
      <c r="I124" s="9">
        <v>4.7222222222222221E-2</v>
      </c>
      <c r="J124" s="6">
        <v>0</v>
      </c>
      <c r="K124" s="21">
        <v>45371</v>
      </c>
      <c r="L124" s="6" t="s">
        <v>24</v>
      </c>
      <c r="M124" s="6" t="s">
        <v>31</v>
      </c>
      <c r="N124" s="6" t="s">
        <v>216</v>
      </c>
      <c r="O124" s="22">
        <v>45371.72996527778</v>
      </c>
      <c r="P124" s="22"/>
      <c r="Q124" s="6" t="s">
        <v>26</v>
      </c>
      <c r="R124" s="6" t="s">
        <v>54</v>
      </c>
      <c r="S124" s="6" t="str">
        <f t="shared" si="2"/>
        <v>Marzo</v>
      </c>
      <c r="T124" s="6" t="str">
        <f t="shared" si="3"/>
        <v>Administrativa</v>
      </c>
    </row>
    <row r="125" spans="1:20" x14ac:dyDescent="0.3">
      <c r="A125" s="6">
        <v>2238544</v>
      </c>
      <c r="B125" s="6" t="s">
        <v>217</v>
      </c>
      <c r="C125" s="6" t="s">
        <v>202</v>
      </c>
      <c r="D125" s="6" t="s">
        <v>30</v>
      </c>
      <c r="E125" s="6" t="s">
        <v>21</v>
      </c>
      <c r="F125" s="6" t="s">
        <v>22</v>
      </c>
      <c r="G125" s="6" t="s">
        <v>28</v>
      </c>
      <c r="H125" s="6" t="s">
        <v>215</v>
      </c>
      <c r="I125" s="9">
        <v>1.4583333333333334E-2</v>
      </c>
      <c r="J125" s="6">
        <v>0</v>
      </c>
      <c r="K125" s="21">
        <v>45337</v>
      </c>
      <c r="L125" s="6" t="s">
        <v>24</v>
      </c>
      <c r="M125" s="6" t="s">
        <v>31</v>
      </c>
      <c r="N125" s="6" t="s">
        <v>216</v>
      </c>
      <c r="O125" s="22">
        <v>45337.71607638889</v>
      </c>
      <c r="P125" s="22"/>
      <c r="Q125" s="6" t="s">
        <v>26</v>
      </c>
      <c r="R125" s="6" t="s">
        <v>32</v>
      </c>
      <c r="S125" s="6" t="str">
        <f t="shared" si="2"/>
        <v>Febrero</v>
      </c>
      <c r="T125" s="6" t="str">
        <f t="shared" si="3"/>
        <v>Administrativa</v>
      </c>
    </row>
    <row r="126" spans="1:20" x14ac:dyDescent="0.3">
      <c r="A126" s="6">
        <v>2280119</v>
      </c>
      <c r="B126" s="6" t="s">
        <v>217</v>
      </c>
      <c r="C126" s="6" t="s">
        <v>202</v>
      </c>
      <c r="D126" s="6" t="s">
        <v>30</v>
      </c>
      <c r="E126" s="6" t="s">
        <v>21</v>
      </c>
      <c r="F126" s="6" t="s">
        <v>22</v>
      </c>
      <c r="G126" s="6" t="s">
        <v>37</v>
      </c>
      <c r="H126" s="6" t="s">
        <v>215</v>
      </c>
      <c r="I126" s="9">
        <v>0.11805555555555555</v>
      </c>
      <c r="J126" s="6">
        <v>0</v>
      </c>
      <c r="K126" s="21">
        <v>45370</v>
      </c>
      <c r="L126" s="6" t="s">
        <v>24</v>
      </c>
      <c r="M126" s="6" t="s">
        <v>31</v>
      </c>
      <c r="N126" s="6" t="s">
        <v>216</v>
      </c>
      <c r="O126" s="22">
        <v>45370.715613425928</v>
      </c>
      <c r="P126" s="22"/>
      <c r="Q126" s="6" t="s">
        <v>26</v>
      </c>
      <c r="R126" s="6" t="s">
        <v>54</v>
      </c>
      <c r="S126" s="6" t="str">
        <f t="shared" si="2"/>
        <v>Marzo</v>
      </c>
      <c r="T126" s="6" t="str">
        <f t="shared" si="3"/>
        <v>Administrativa</v>
      </c>
    </row>
    <row r="127" spans="1:20" x14ac:dyDescent="0.3">
      <c r="A127" s="6">
        <v>2336356</v>
      </c>
      <c r="B127" s="6" t="s">
        <v>217</v>
      </c>
      <c r="C127" s="6" t="s">
        <v>206</v>
      </c>
      <c r="D127" s="6" t="s">
        <v>64</v>
      </c>
      <c r="E127" s="6" t="s">
        <v>21</v>
      </c>
      <c r="F127" s="6" t="s">
        <v>22</v>
      </c>
      <c r="G127" s="6" t="s">
        <v>34</v>
      </c>
      <c r="H127" s="6" t="s">
        <v>215</v>
      </c>
      <c r="I127" s="9">
        <v>3.472222222222222E-3</v>
      </c>
      <c r="J127" s="6">
        <v>0</v>
      </c>
      <c r="K127" s="21">
        <v>45427</v>
      </c>
      <c r="L127" s="6" t="s">
        <v>24</v>
      </c>
      <c r="M127" s="6" t="s">
        <v>65</v>
      </c>
      <c r="N127" s="6" t="s">
        <v>216</v>
      </c>
      <c r="O127" s="22">
        <v>45427.070243055554</v>
      </c>
      <c r="P127" s="22"/>
      <c r="Q127" s="6" t="s">
        <v>26</v>
      </c>
      <c r="R127" s="6" t="s">
        <v>35</v>
      </c>
      <c r="S127" s="6" t="str">
        <f t="shared" si="2"/>
        <v>Mayo</v>
      </c>
      <c r="T127" s="6" t="str">
        <f t="shared" si="3"/>
        <v>Falla</v>
      </c>
    </row>
    <row r="128" spans="1:20" x14ac:dyDescent="0.3">
      <c r="A128" s="6">
        <v>2272453</v>
      </c>
      <c r="B128" s="6" t="s">
        <v>217</v>
      </c>
      <c r="C128" s="6" t="s">
        <v>203</v>
      </c>
      <c r="D128" s="6" t="s">
        <v>36</v>
      </c>
      <c r="E128" s="6" t="s">
        <v>21</v>
      </c>
      <c r="F128" s="6" t="s">
        <v>22</v>
      </c>
      <c r="G128" s="6" t="s">
        <v>37</v>
      </c>
      <c r="H128" s="6" t="s">
        <v>215</v>
      </c>
      <c r="I128" s="9">
        <v>0.10277777777777777</v>
      </c>
      <c r="J128" s="6">
        <v>0</v>
      </c>
      <c r="K128" s="21">
        <v>45362</v>
      </c>
      <c r="L128" s="6" t="s">
        <v>24</v>
      </c>
      <c r="M128" s="6" t="s">
        <v>38</v>
      </c>
      <c r="N128" s="6" t="s">
        <v>216</v>
      </c>
      <c r="O128" s="22">
        <v>45362.922199074077</v>
      </c>
      <c r="P128" s="22"/>
      <c r="Q128" s="6" t="s">
        <v>26</v>
      </c>
      <c r="R128" s="6" t="s">
        <v>54</v>
      </c>
      <c r="S128" s="6" t="str">
        <f t="shared" si="2"/>
        <v>Marzo</v>
      </c>
      <c r="T128" s="6" t="str">
        <f t="shared" si="3"/>
        <v>Administrativa</v>
      </c>
    </row>
    <row r="129" spans="1:20" x14ac:dyDescent="0.3">
      <c r="A129" s="6">
        <v>2386375</v>
      </c>
      <c r="B129" s="6" t="s">
        <v>217</v>
      </c>
      <c r="C129" s="6" t="s">
        <v>203</v>
      </c>
      <c r="D129" s="6" t="s">
        <v>36</v>
      </c>
      <c r="E129" s="6" t="s">
        <v>21</v>
      </c>
      <c r="F129" s="6" t="s">
        <v>22</v>
      </c>
      <c r="G129" s="6" t="s">
        <v>37</v>
      </c>
      <c r="H129" s="6" t="s">
        <v>215</v>
      </c>
      <c r="I129" s="9">
        <v>5.5555555555555552E-2</v>
      </c>
      <c r="J129" s="6">
        <v>0</v>
      </c>
      <c r="K129" s="21">
        <v>45475</v>
      </c>
      <c r="L129" s="6" t="s">
        <v>24</v>
      </c>
      <c r="M129" s="6" t="s">
        <v>38</v>
      </c>
      <c r="N129" s="6" t="s">
        <v>216</v>
      </c>
      <c r="O129" s="22">
        <v>45475.9606712963</v>
      </c>
      <c r="P129" s="22"/>
      <c r="Q129" s="6" t="s">
        <v>26</v>
      </c>
      <c r="R129" s="6" t="s">
        <v>81</v>
      </c>
      <c r="S129" s="6" t="str">
        <f t="shared" si="2"/>
        <v>Julio</v>
      </c>
      <c r="T129" s="6" t="str">
        <f t="shared" si="3"/>
        <v>Administrativa</v>
      </c>
    </row>
    <row r="130" spans="1:20" x14ac:dyDescent="0.3">
      <c r="A130" s="6">
        <v>2271519</v>
      </c>
      <c r="B130" s="6" t="s">
        <v>217</v>
      </c>
      <c r="C130" s="6" t="s">
        <v>205</v>
      </c>
      <c r="D130" s="6" t="s">
        <v>56</v>
      </c>
      <c r="E130" s="6" t="s">
        <v>21</v>
      </c>
      <c r="F130" s="6" t="s">
        <v>22</v>
      </c>
      <c r="G130" s="6" t="s">
        <v>43</v>
      </c>
      <c r="H130" s="6" t="s">
        <v>215</v>
      </c>
      <c r="I130" s="9">
        <v>2.2916666666666665E-2</v>
      </c>
      <c r="J130" s="6">
        <v>0</v>
      </c>
      <c r="K130" s="21">
        <v>45362</v>
      </c>
      <c r="L130" s="6" t="s">
        <v>24</v>
      </c>
      <c r="M130" s="6" t="s">
        <v>57</v>
      </c>
      <c r="N130" s="6" t="s">
        <v>216</v>
      </c>
      <c r="O130" s="22">
        <v>45362.575543981482</v>
      </c>
      <c r="P130" s="22"/>
      <c r="Q130" s="6" t="s">
        <v>26</v>
      </c>
      <c r="R130" s="6" t="s">
        <v>82</v>
      </c>
      <c r="S130" s="6" t="str">
        <f t="shared" si="2"/>
        <v>Marzo</v>
      </c>
      <c r="T130" s="6" t="str">
        <f t="shared" si="3"/>
        <v>Administrativa</v>
      </c>
    </row>
    <row r="131" spans="1:20" x14ac:dyDescent="0.3">
      <c r="A131" s="6">
        <v>2226419</v>
      </c>
      <c r="B131" s="6" t="s">
        <v>217</v>
      </c>
      <c r="C131" s="6" t="s">
        <v>201</v>
      </c>
      <c r="D131" s="6" t="s">
        <v>20</v>
      </c>
      <c r="E131" s="6" t="s">
        <v>21</v>
      </c>
      <c r="F131" s="6" t="s">
        <v>22</v>
      </c>
      <c r="G131" s="6" t="s">
        <v>43</v>
      </c>
      <c r="H131" s="6" t="s">
        <v>215</v>
      </c>
      <c r="I131" s="9">
        <v>3.472222222222222E-3</v>
      </c>
      <c r="J131" s="6">
        <v>0</v>
      </c>
      <c r="K131" s="21">
        <v>45329</v>
      </c>
      <c r="L131" s="6" t="s">
        <v>24</v>
      </c>
      <c r="M131" s="6" t="s">
        <v>25</v>
      </c>
      <c r="N131" s="6" t="s">
        <v>216</v>
      </c>
      <c r="O131" s="22">
        <v>45329.462500000001</v>
      </c>
      <c r="P131" s="22"/>
      <c r="Q131" s="6" t="s">
        <v>26</v>
      </c>
      <c r="R131" s="6" t="s">
        <v>69</v>
      </c>
      <c r="S131" s="6" t="str">
        <f t="shared" ref="S131:S194" si="4">PROPER(TEXT($K131,"MMMM"))</f>
        <v>Febrero</v>
      </c>
      <c r="T131" s="6" t="str">
        <f t="shared" ref="T131:T194" si="5">VLOOKUP($G131,$Y$2:$Z$18,2,0)</f>
        <v>Administrativa</v>
      </c>
    </row>
    <row r="132" spans="1:20" x14ac:dyDescent="0.3">
      <c r="A132" s="6">
        <v>2373450</v>
      </c>
      <c r="B132" s="6" t="s">
        <v>217</v>
      </c>
      <c r="C132" s="6" t="s">
        <v>206</v>
      </c>
      <c r="D132" s="6" t="s">
        <v>64</v>
      </c>
      <c r="E132" s="6" t="s">
        <v>21</v>
      </c>
      <c r="F132" s="6" t="s">
        <v>22</v>
      </c>
      <c r="G132" s="6" t="s">
        <v>34</v>
      </c>
      <c r="H132" s="6" t="s">
        <v>215</v>
      </c>
      <c r="I132" s="9">
        <v>1.0416666666666666E-2</v>
      </c>
      <c r="J132" s="6">
        <v>0</v>
      </c>
      <c r="K132" s="21">
        <v>45463</v>
      </c>
      <c r="L132" s="6" t="s">
        <v>24</v>
      </c>
      <c r="M132" s="6" t="s">
        <v>65</v>
      </c>
      <c r="N132" s="6" t="s">
        <v>216</v>
      </c>
      <c r="O132" s="22">
        <v>45463.90625</v>
      </c>
      <c r="P132" s="22"/>
      <c r="Q132" s="6" t="s">
        <v>26</v>
      </c>
      <c r="R132" s="6" t="s">
        <v>83</v>
      </c>
      <c r="S132" s="6" t="str">
        <f t="shared" si="4"/>
        <v>Junio</v>
      </c>
      <c r="T132" s="6" t="str">
        <f t="shared" si="5"/>
        <v>Falla</v>
      </c>
    </row>
    <row r="133" spans="1:20" x14ac:dyDescent="0.3">
      <c r="A133" s="6">
        <v>2320980</v>
      </c>
      <c r="B133" s="6" t="s">
        <v>217</v>
      </c>
      <c r="C133" s="6" t="s">
        <v>203</v>
      </c>
      <c r="D133" s="6" t="s">
        <v>36</v>
      </c>
      <c r="E133" s="6" t="s">
        <v>21</v>
      </c>
      <c r="F133" s="6" t="s">
        <v>22</v>
      </c>
      <c r="G133" s="6" t="s">
        <v>37</v>
      </c>
      <c r="H133" s="6" t="s">
        <v>215</v>
      </c>
      <c r="I133" s="9">
        <v>5.4166666666666669E-2</v>
      </c>
      <c r="J133" s="6">
        <v>0</v>
      </c>
      <c r="K133" s="21">
        <v>45409</v>
      </c>
      <c r="L133" s="6" t="s">
        <v>24</v>
      </c>
      <c r="M133" s="6" t="s">
        <v>38</v>
      </c>
      <c r="N133" s="6" t="s">
        <v>216</v>
      </c>
      <c r="O133" s="22">
        <v>45409.938842592594</v>
      </c>
      <c r="P133" s="22"/>
      <c r="Q133" s="6" t="s">
        <v>26</v>
      </c>
      <c r="R133" s="6" t="s">
        <v>54</v>
      </c>
      <c r="S133" s="6" t="str">
        <f t="shared" si="4"/>
        <v>Abril</v>
      </c>
      <c r="T133" s="6" t="str">
        <f t="shared" si="5"/>
        <v>Administrativa</v>
      </c>
    </row>
    <row r="134" spans="1:20" x14ac:dyDescent="0.3">
      <c r="A134" s="6">
        <v>2229483</v>
      </c>
      <c r="B134" s="6" t="s">
        <v>217</v>
      </c>
      <c r="C134" s="6" t="s">
        <v>201</v>
      </c>
      <c r="D134" s="6" t="s">
        <v>20</v>
      </c>
      <c r="E134" s="6" t="s">
        <v>21</v>
      </c>
      <c r="F134" s="6" t="s">
        <v>22</v>
      </c>
      <c r="G134" s="6" t="s">
        <v>43</v>
      </c>
      <c r="H134" s="6" t="s">
        <v>215</v>
      </c>
      <c r="I134" s="9">
        <v>4.8611111111111112E-3</v>
      </c>
      <c r="J134" s="6">
        <v>0</v>
      </c>
      <c r="K134" s="21">
        <v>45331</v>
      </c>
      <c r="L134" s="6" t="s">
        <v>24</v>
      </c>
      <c r="M134" s="6" t="s">
        <v>25</v>
      </c>
      <c r="N134" s="6" t="s">
        <v>216</v>
      </c>
      <c r="O134" s="22">
        <v>45331.456238425926</v>
      </c>
      <c r="P134" s="22"/>
      <c r="Q134" s="6" t="s">
        <v>26</v>
      </c>
      <c r="R134" s="6" t="s">
        <v>84</v>
      </c>
      <c r="S134" s="6" t="str">
        <f t="shared" si="4"/>
        <v>Febrero</v>
      </c>
      <c r="T134" s="6" t="str">
        <f t="shared" si="5"/>
        <v>Administrativa</v>
      </c>
    </row>
    <row r="135" spans="1:20" x14ac:dyDescent="0.3">
      <c r="A135" s="6">
        <v>2323334</v>
      </c>
      <c r="B135" s="6" t="s">
        <v>217</v>
      </c>
      <c r="C135" s="6" t="s">
        <v>202</v>
      </c>
      <c r="D135" s="6" t="s">
        <v>30</v>
      </c>
      <c r="E135" s="6" t="s">
        <v>21</v>
      </c>
      <c r="F135" s="6" t="s">
        <v>22</v>
      </c>
      <c r="G135" s="6" t="s">
        <v>23</v>
      </c>
      <c r="H135" s="6" t="s">
        <v>215</v>
      </c>
      <c r="I135" s="9">
        <v>6.3194444444444442E-2</v>
      </c>
      <c r="J135" s="6">
        <v>0</v>
      </c>
      <c r="K135" s="21">
        <v>45412</v>
      </c>
      <c r="L135" s="6" t="s">
        <v>24</v>
      </c>
      <c r="M135" s="6" t="s">
        <v>31</v>
      </c>
      <c r="N135" s="6" t="s">
        <v>216</v>
      </c>
      <c r="O135" s="22">
        <v>45412.736689814818</v>
      </c>
      <c r="P135" s="22"/>
      <c r="Q135" s="6" t="s">
        <v>26</v>
      </c>
      <c r="R135" s="6" t="s">
        <v>85</v>
      </c>
      <c r="S135" s="6" t="str">
        <f t="shared" si="4"/>
        <v>Abril</v>
      </c>
      <c r="T135" s="6" t="str">
        <f t="shared" si="5"/>
        <v>Administrativa</v>
      </c>
    </row>
    <row r="136" spans="1:20" x14ac:dyDescent="0.3">
      <c r="A136" s="6">
        <v>2362570</v>
      </c>
      <c r="B136" s="6" t="s">
        <v>217</v>
      </c>
      <c r="C136" s="6" t="s">
        <v>202</v>
      </c>
      <c r="D136" s="6" t="s">
        <v>30</v>
      </c>
      <c r="E136" s="6" t="s">
        <v>21</v>
      </c>
      <c r="F136" s="6" t="s">
        <v>22</v>
      </c>
      <c r="G136" s="6" t="s">
        <v>37</v>
      </c>
      <c r="H136" s="6" t="s">
        <v>215</v>
      </c>
      <c r="I136" s="9">
        <v>0.15555555555555556</v>
      </c>
      <c r="J136" s="6">
        <v>0</v>
      </c>
      <c r="K136" s="21">
        <v>45454</v>
      </c>
      <c r="L136" s="6" t="s">
        <v>24</v>
      </c>
      <c r="M136" s="6" t="s">
        <v>31</v>
      </c>
      <c r="N136" s="6" t="s">
        <v>216</v>
      </c>
      <c r="O136" s="22">
        <v>45454.72760416667</v>
      </c>
      <c r="P136" s="22"/>
      <c r="Q136" s="6" t="s">
        <v>26</v>
      </c>
      <c r="R136" s="6" t="s">
        <v>81</v>
      </c>
      <c r="S136" s="6" t="str">
        <f t="shared" si="4"/>
        <v>Junio</v>
      </c>
      <c r="T136" s="6" t="str">
        <f t="shared" si="5"/>
        <v>Administrativa</v>
      </c>
    </row>
    <row r="137" spans="1:20" x14ac:dyDescent="0.3">
      <c r="A137" s="6">
        <v>2256538</v>
      </c>
      <c r="B137" s="6" t="s">
        <v>217</v>
      </c>
      <c r="C137" s="6" t="s">
        <v>205</v>
      </c>
      <c r="D137" s="6" t="s">
        <v>56</v>
      </c>
      <c r="E137" s="6" t="s">
        <v>21</v>
      </c>
      <c r="F137" s="6" t="s">
        <v>22</v>
      </c>
      <c r="G137" s="6" t="s">
        <v>43</v>
      </c>
      <c r="H137" s="6" t="s">
        <v>215</v>
      </c>
      <c r="I137" s="9">
        <v>1.2500000000000001E-2</v>
      </c>
      <c r="J137" s="6">
        <v>0</v>
      </c>
      <c r="K137" s="21">
        <v>45350</v>
      </c>
      <c r="L137" s="6" t="s">
        <v>24</v>
      </c>
      <c r="M137" s="6" t="s">
        <v>57</v>
      </c>
      <c r="N137" s="6" t="s">
        <v>216</v>
      </c>
      <c r="O137" s="22">
        <v>45350.598171296297</v>
      </c>
      <c r="P137" s="22"/>
      <c r="Q137" s="6" t="s">
        <v>26</v>
      </c>
      <c r="R137" s="6" t="s">
        <v>58</v>
      </c>
      <c r="S137" s="6" t="str">
        <f t="shared" si="4"/>
        <v>Febrero</v>
      </c>
      <c r="T137" s="6" t="str">
        <f t="shared" si="5"/>
        <v>Administrativa</v>
      </c>
    </row>
    <row r="138" spans="1:20" x14ac:dyDescent="0.3">
      <c r="A138" s="6">
        <v>2242680</v>
      </c>
      <c r="B138" s="6" t="s">
        <v>217</v>
      </c>
      <c r="C138" s="6" t="s">
        <v>202</v>
      </c>
      <c r="D138" s="6" t="s">
        <v>30</v>
      </c>
      <c r="E138" s="6" t="s">
        <v>21</v>
      </c>
      <c r="F138" s="6" t="s">
        <v>22</v>
      </c>
      <c r="G138" s="6" t="s">
        <v>37</v>
      </c>
      <c r="H138" s="6" t="s">
        <v>215</v>
      </c>
      <c r="I138" s="9">
        <v>0.10208333333333333</v>
      </c>
      <c r="J138" s="6">
        <v>0</v>
      </c>
      <c r="K138" s="21">
        <v>45341</v>
      </c>
      <c r="L138" s="6" t="s">
        <v>24</v>
      </c>
      <c r="M138" s="6" t="s">
        <v>31</v>
      </c>
      <c r="N138" s="6" t="s">
        <v>216</v>
      </c>
      <c r="O138" s="22">
        <v>45341.719039351854</v>
      </c>
      <c r="P138" s="22"/>
      <c r="Q138" s="6" t="s">
        <v>26</v>
      </c>
      <c r="R138" s="6" t="s">
        <v>54</v>
      </c>
      <c r="S138" s="6" t="str">
        <f t="shared" si="4"/>
        <v>Febrero</v>
      </c>
      <c r="T138" s="6" t="str">
        <f t="shared" si="5"/>
        <v>Administrativa</v>
      </c>
    </row>
    <row r="139" spans="1:20" x14ac:dyDescent="0.3">
      <c r="A139" s="6">
        <v>2345585</v>
      </c>
      <c r="B139" s="6" t="s">
        <v>217</v>
      </c>
      <c r="C139" s="6" t="s">
        <v>201</v>
      </c>
      <c r="D139" s="6" t="s">
        <v>20</v>
      </c>
      <c r="E139" s="6" t="s">
        <v>21</v>
      </c>
      <c r="F139" s="6" t="s">
        <v>22</v>
      </c>
      <c r="G139" s="6" t="s">
        <v>43</v>
      </c>
      <c r="H139" s="6" t="s">
        <v>215</v>
      </c>
      <c r="I139" s="9">
        <v>5.2083333333333336E-2</v>
      </c>
      <c r="J139" s="6">
        <v>0</v>
      </c>
      <c r="K139" s="21">
        <v>45436</v>
      </c>
      <c r="L139" s="6" t="s">
        <v>24</v>
      </c>
      <c r="M139" s="6" t="s">
        <v>25</v>
      </c>
      <c r="N139" s="6" t="s">
        <v>216</v>
      </c>
      <c r="O139" s="22">
        <v>45436.712685185186</v>
      </c>
      <c r="P139" s="22"/>
      <c r="Q139" s="6" t="s">
        <v>26</v>
      </c>
      <c r="R139" s="6" t="s">
        <v>86</v>
      </c>
      <c r="S139" s="6" t="str">
        <f t="shared" si="4"/>
        <v>Mayo</v>
      </c>
      <c r="T139" s="6" t="str">
        <f t="shared" si="5"/>
        <v>Administrativa</v>
      </c>
    </row>
    <row r="140" spans="1:20" x14ac:dyDescent="0.3">
      <c r="A140" s="6">
        <v>2354700</v>
      </c>
      <c r="B140" s="6" t="s">
        <v>217</v>
      </c>
      <c r="C140" s="6" t="s">
        <v>202</v>
      </c>
      <c r="D140" s="6" t="s">
        <v>30</v>
      </c>
      <c r="E140" s="6" t="s">
        <v>21</v>
      </c>
      <c r="F140" s="6" t="s">
        <v>22</v>
      </c>
      <c r="G140" s="6" t="s">
        <v>52</v>
      </c>
      <c r="H140" s="6" t="s">
        <v>215</v>
      </c>
      <c r="I140" s="9">
        <v>1.1805555555555555E-2</v>
      </c>
      <c r="J140" s="6">
        <v>0</v>
      </c>
      <c r="K140" s="21">
        <v>45446</v>
      </c>
      <c r="L140" s="6" t="s">
        <v>24</v>
      </c>
      <c r="M140" s="6" t="s">
        <v>31</v>
      </c>
      <c r="N140" s="6" t="s">
        <v>216</v>
      </c>
      <c r="O140" s="22">
        <v>45446.719027777777</v>
      </c>
      <c r="P140" s="22"/>
      <c r="Q140" s="6" t="s">
        <v>26</v>
      </c>
      <c r="R140" s="6" t="s">
        <v>35</v>
      </c>
      <c r="S140" s="6" t="str">
        <f t="shared" si="4"/>
        <v>Junio</v>
      </c>
      <c r="T140" s="6" t="str">
        <f t="shared" si="5"/>
        <v>Falla</v>
      </c>
    </row>
    <row r="141" spans="1:20" x14ac:dyDescent="0.3">
      <c r="A141" s="6">
        <v>2370189</v>
      </c>
      <c r="B141" s="6" t="s">
        <v>217</v>
      </c>
      <c r="C141" s="6" t="s">
        <v>204</v>
      </c>
      <c r="D141" s="6" t="s">
        <v>46</v>
      </c>
      <c r="E141" s="6" t="s">
        <v>21</v>
      </c>
      <c r="F141" s="6" t="s">
        <v>47</v>
      </c>
      <c r="G141" s="6" t="s">
        <v>43</v>
      </c>
      <c r="H141" s="6" t="s">
        <v>215</v>
      </c>
      <c r="I141" s="9">
        <v>5.5555555555555558E-3</v>
      </c>
      <c r="J141" s="6">
        <v>0</v>
      </c>
      <c r="K141" s="21">
        <v>45461</v>
      </c>
      <c r="L141" s="6" t="s">
        <v>24</v>
      </c>
      <c r="M141" s="6" t="s">
        <v>49</v>
      </c>
      <c r="N141" s="6" t="s">
        <v>216</v>
      </c>
      <c r="O141" s="22">
        <v>45461.995115740741</v>
      </c>
      <c r="P141" s="22"/>
      <c r="Q141" s="6" t="s">
        <v>26</v>
      </c>
      <c r="R141" s="6" t="s">
        <v>87</v>
      </c>
      <c r="S141" s="6" t="str">
        <f t="shared" si="4"/>
        <v>Junio</v>
      </c>
      <c r="T141" s="6" t="str">
        <f t="shared" si="5"/>
        <v>Administrativa</v>
      </c>
    </row>
    <row r="142" spans="1:20" x14ac:dyDescent="0.3">
      <c r="A142" s="6">
        <v>2250125</v>
      </c>
      <c r="B142" s="6" t="s">
        <v>217</v>
      </c>
      <c r="C142" s="6" t="s">
        <v>202</v>
      </c>
      <c r="D142" s="6" t="s">
        <v>30</v>
      </c>
      <c r="E142" s="6" t="s">
        <v>21</v>
      </c>
      <c r="F142" s="6" t="s">
        <v>22</v>
      </c>
      <c r="G142" s="6" t="s">
        <v>55</v>
      </c>
      <c r="H142" s="6" t="s">
        <v>215</v>
      </c>
      <c r="I142" s="9">
        <v>1.3194444444444444E-2</v>
      </c>
      <c r="J142" s="6">
        <v>0</v>
      </c>
      <c r="K142" s="21">
        <v>45345</v>
      </c>
      <c r="L142" s="6" t="s">
        <v>24</v>
      </c>
      <c r="M142" s="6" t="s">
        <v>31</v>
      </c>
      <c r="N142" s="6" t="s">
        <v>216</v>
      </c>
      <c r="O142" s="22">
        <v>45345.716990740744</v>
      </c>
      <c r="P142" s="22"/>
      <c r="Q142" s="6" t="s">
        <v>26</v>
      </c>
      <c r="R142" s="6" t="s">
        <v>35</v>
      </c>
      <c r="S142" s="6" t="str">
        <f t="shared" si="4"/>
        <v>Febrero</v>
      </c>
      <c r="T142" s="6" t="str">
        <f t="shared" si="5"/>
        <v>Falla</v>
      </c>
    </row>
    <row r="143" spans="1:20" x14ac:dyDescent="0.3">
      <c r="A143" s="6">
        <v>2243842</v>
      </c>
      <c r="B143" s="6" t="s">
        <v>217</v>
      </c>
      <c r="C143" s="6" t="s">
        <v>205</v>
      </c>
      <c r="D143" s="6" t="s">
        <v>56</v>
      </c>
      <c r="E143" s="6" t="s">
        <v>21</v>
      </c>
      <c r="F143" s="6" t="s">
        <v>22</v>
      </c>
      <c r="G143" s="6" t="s">
        <v>43</v>
      </c>
      <c r="H143" s="6" t="s">
        <v>215</v>
      </c>
      <c r="I143" s="9">
        <v>8.3333333333333332E-3</v>
      </c>
      <c r="J143" s="6">
        <v>0</v>
      </c>
      <c r="K143" s="21">
        <v>45342</v>
      </c>
      <c r="L143" s="6" t="s">
        <v>24</v>
      </c>
      <c r="M143" s="6" t="s">
        <v>57</v>
      </c>
      <c r="N143" s="6" t="s">
        <v>216</v>
      </c>
      <c r="O143" s="22">
        <v>45342.606550925928</v>
      </c>
      <c r="P143" s="22"/>
      <c r="Q143" s="6" t="s">
        <v>26</v>
      </c>
      <c r="R143" s="6" t="s">
        <v>58</v>
      </c>
      <c r="S143" s="6" t="str">
        <f t="shared" si="4"/>
        <v>Febrero</v>
      </c>
      <c r="T143" s="6" t="str">
        <f t="shared" si="5"/>
        <v>Administrativa</v>
      </c>
    </row>
    <row r="144" spans="1:20" x14ac:dyDescent="0.3">
      <c r="A144" s="6">
        <v>2313063</v>
      </c>
      <c r="B144" s="6" t="s">
        <v>217</v>
      </c>
      <c r="C144" s="6" t="s">
        <v>201</v>
      </c>
      <c r="D144" s="6" t="s">
        <v>20</v>
      </c>
      <c r="E144" s="6" t="s">
        <v>21</v>
      </c>
      <c r="F144" s="6" t="s">
        <v>22</v>
      </c>
      <c r="G144" s="6" t="s">
        <v>37</v>
      </c>
      <c r="H144" s="6" t="s">
        <v>215</v>
      </c>
      <c r="I144" s="9">
        <v>2.013888888888889E-2</v>
      </c>
      <c r="J144" s="6">
        <v>0</v>
      </c>
      <c r="K144" s="21">
        <v>45401</v>
      </c>
      <c r="L144" s="6" t="s">
        <v>24</v>
      </c>
      <c r="M144" s="6" t="s">
        <v>25</v>
      </c>
      <c r="N144" s="6" t="s">
        <v>216</v>
      </c>
      <c r="O144" s="22">
        <v>45401.532500000001</v>
      </c>
      <c r="P144" s="22"/>
      <c r="Q144" s="6" t="s">
        <v>26</v>
      </c>
      <c r="R144" s="6" t="s">
        <v>54</v>
      </c>
      <c r="S144" s="6" t="str">
        <f t="shared" si="4"/>
        <v>Abril</v>
      </c>
      <c r="T144" s="6" t="str">
        <f t="shared" si="5"/>
        <v>Administrativa</v>
      </c>
    </row>
    <row r="145" spans="1:20" x14ac:dyDescent="0.3">
      <c r="A145" s="6">
        <v>2240862</v>
      </c>
      <c r="B145" s="6" t="s">
        <v>217</v>
      </c>
      <c r="C145" s="6" t="s">
        <v>203</v>
      </c>
      <c r="D145" s="6" t="s">
        <v>36</v>
      </c>
      <c r="E145" s="6" t="s">
        <v>21</v>
      </c>
      <c r="F145" s="6" t="s">
        <v>22</v>
      </c>
      <c r="G145" s="6" t="s">
        <v>37</v>
      </c>
      <c r="H145" s="6" t="s">
        <v>215</v>
      </c>
      <c r="I145" s="9">
        <v>5.1388888888888887E-2</v>
      </c>
      <c r="J145" s="6">
        <v>0</v>
      </c>
      <c r="K145" s="21">
        <v>45339</v>
      </c>
      <c r="L145" s="6" t="s">
        <v>24</v>
      </c>
      <c r="M145" s="6" t="s">
        <v>38</v>
      </c>
      <c r="N145" s="6" t="s">
        <v>216</v>
      </c>
      <c r="O145" s="22">
        <v>45339.631111111114</v>
      </c>
      <c r="P145" s="22"/>
      <c r="Q145" s="6" t="s">
        <v>26</v>
      </c>
      <c r="R145" s="6" t="s">
        <v>39</v>
      </c>
      <c r="S145" s="6" t="str">
        <f t="shared" si="4"/>
        <v>Febrero</v>
      </c>
      <c r="T145" s="6" t="str">
        <f t="shared" si="5"/>
        <v>Administrativa</v>
      </c>
    </row>
    <row r="146" spans="1:20" x14ac:dyDescent="0.3">
      <c r="A146" s="6">
        <v>2270384</v>
      </c>
      <c r="B146" s="6" t="s">
        <v>217</v>
      </c>
      <c r="C146" s="6" t="s">
        <v>202</v>
      </c>
      <c r="D146" s="6" t="s">
        <v>30</v>
      </c>
      <c r="E146" s="6" t="s">
        <v>21</v>
      </c>
      <c r="F146" s="6" t="s">
        <v>22</v>
      </c>
      <c r="G146" s="6" t="s">
        <v>37</v>
      </c>
      <c r="H146" s="6" t="s">
        <v>215</v>
      </c>
      <c r="I146" s="9">
        <v>6.7361111111111108E-2</v>
      </c>
      <c r="J146" s="6">
        <v>0</v>
      </c>
      <c r="K146" s="21">
        <v>45360</v>
      </c>
      <c r="L146" s="6" t="s">
        <v>24</v>
      </c>
      <c r="M146" s="6" t="s">
        <v>31</v>
      </c>
      <c r="N146" s="6" t="s">
        <v>216</v>
      </c>
      <c r="O146" s="22">
        <v>45360.719664351855</v>
      </c>
      <c r="P146" s="22"/>
      <c r="Q146" s="6" t="s">
        <v>26</v>
      </c>
      <c r="R146" s="6" t="s">
        <v>54</v>
      </c>
      <c r="S146" s="6" t="str">
        <f t="shared" si="4"/>
        <v>Marzo</v>
      </c>
      <c r="T146" s="6" t="str">
        <f t="shared" si="5"/>
        <v>Administrativa</v>
      </c>
    </row>
    <row r="147" spans="1:20" x14ac:dyDescent="0.3">
      <c r="A147" s="6">
        <v>2316875</v>
      </c>
      <c r="B147" s="6" t="s">
        <v>217</v>
      </c>
      <c r="C147" s="6" t="s">
        <v>203</v>
      </c>
      <c r="D147" s="6" t="s">
        <v>36</v>
      </c>
      <c r="E147" s="6" t="s">
        <v>21</v>
      </c>
      <c r="F147" s="6" t="s">
        <v>22</v>
      </c>
      <c r="G147" s="6" t="s">
        <v>37</v>
      </c>
      <c r="H147" s="6" t="s">
        <v>215</v>
      </c>
      <c r="I147" s="9">
        <v>6.6666666666666666E-2</v>
      </c>
      <c r="J147" s="6">
        <v>0</v>
      </c>
      <c r="K147" s="21">
        <v>45405</v>
      </c>
      <c r="L147" s="6" t="s">
        <v>24</v>
      </c>
      <c r="M147" s="6" t="s">
        <v>38</v>
      </c>
      <c r="N147" s="6" t="s">
        <v>216</v>
      </c>
      <c r="O147" s="22">
        <v>45405.924351851849</v>
      </c>
      <c r="P147" s="22"/>
      <c r="Q147" s="6" t="s">
        <v>26</v>
      </c>
      <c r="R147" s="6" t="s">
        <v>54</v>
      </c>
      <c r="S147" s="6" t="str">
        <f t="shared" si="4"/>
        <v>Abril</v>
      </c>
      <c r="T147" s="6" t="str">
        <f t="shared" si="5"/>
        <v>Administrativa</v>
      </c>
    </row>
    <row r="148" spans="1:20" x14ac:dyDescent="0.3">
      <c r="A148" s="6">
        <v>2408079</v>
      </c>
      <c r="B148" s="6" t="s">
        <v>217</v>
      </c>
      <c r="C148" s="6" t="s">
        <v>203</v>
      </c>
      <c r="D148" s="6" t="s">
        <v>36</v>
      </c>
      <c r="E148" s="6" t="s">
        <v>21</v>
      </c>
      <c r="F148" s="6" t="s">
        <v>22</v>
      </c>
      <c r="G148" s="6" t="s">
        <v>37</v>
      </c>
      <c r="H148" s="6" t="s">
        <v>215</v>
      </c>
      <c r="I148" s="9">
        <v>5.5555555555555552E-2</v>
      </c>
      <c r="J148" s="6">
        <v>0</v>
      </c>
      <c r="K148" s="21">
        <v>45496</v>
      </c>
      <c r="L148" s="6" t="s">
        <v>24</v>
      </c>
      <c r="M148" s="6" t="s">
        <v>38</v>
      </c>
      <c r="N148" s="6" t="s">
        <v>216</v>
      </c>
      <c r="O148" s="22">
        <v>45496.945219907408</v>
      </c>
      <c r="P148" s="22"/>
      <c r="Q148" s="6" t="s">
        <v>26</v>
      </c>
      <c r="R148" s="6" t="s">
        <v>81</v>
      </c>
      <c r="S148" s="6" t="str">
        <f t="shared" si="4"/>
        <v>Julio</v>
      </c>
      <c r="T148" s="6" t="str">
        <f t="shared" si="5"/>
        <v>Administrativa</v>
      </c>
    </row>
    <row r="149" spans="1:20" x14ac:dyDescent="0.3">
      <c r="A149" s="6">
        <v>2269318</v>
      </c>
      <c r="B149" s="6" t="s">
        <v>217</v>
      </c>
      <c r="C149" s="6" t="s">
        <v>202</v>
      </c>
      <c r="D149" s="6" t="s">
        <v>30</v>
      </c>
      <c r="E149" s="6" t="s">
        <v>21</v>
      </c>
      <c r="F149" s="6" t="s">
        <v>22</v>
      </c>
      <c r="G149" s="6" t="s">
        <v>43</v>
      </c>
      <c r="H149" s="6" t="s">
        <v>215</v>
      </c>
      <c r="I149" s="9">
        <v>4.1666666666666664E-2</v>
      </c>
      <c r="J149" s="6">
        <v>0</v>
      </c>
      <c r="K149" s="21">
        <v>45359</v>
      </c>
      <c r="L149" s="6" t="s">
        <v>24</v>
      </c>
      <c r="M149" s="6" t="s">
        <v>31</v>
      </c>
      <c r="N149" s="6" t="s">
        <v>216</v>
      </c>
      <c r="O149" s="22">
        <v>45359.724178240744</v>
      </c>
      <c r="P149" s="22"/>
      <c r="Q149" s="6" t="s">
        <v>26</v>
      </c>
      <c r="R149" s="6" t="s">
        <v>88</v>
      </c>
      <c r="S149" s="6" t="str">
        <f t="shared" si="4"/>
        <v>Marzo</v>
      </c>
      <c r="T149" s="6" t="str">
        <f t="shared" si="5"/>
        <v>Administrativa</v>
      </c>
    </row>
    <row r="150" spans="1:20" x14ac:dyDescent="0.3">
      <c r="A150" s="6">
        <v>2305437</v>
      </c>
      <c r="B150" s="6" t="s">
        <v>217</v>
      </c>
      <c r="C150" s="6" t="s">
        <v>205</v>
      </c>
      <c r="D150" s="6" t="s">
        <v>56</v>
      </c>
      <c r="E150" s="6" t="s">
        <v>21</v>
      </c>
      <c r="F150" s="6" t="s">
        <v>22</v>
      </c>
      <c r="G150" s="6" t="s">
        <v>43</v>
      </c>
      <c r="H150" s="6" t="s">
        <v>215</v>
      </c>
      <c r="I150" s="9">
        <v>2.1527777777777778E-2</v>
      </c>
      <c r="J150" s="6">
        <v>0</v>
      </c>
      <c r="K150" s="21">
        <v>45393</v>
      </c>
      <c r="L150" s="6" t="s">
        <v>24</v>
      </c>
      <c r="M150" s="6" t="s">
        <v>57</v>
      </c>
      <c r="N150" s="6" t="s">
        <v>216</v>
      </c>
      <c r="O150" s="22">
        <v>45393.473275462966</v>
      </c>
      <c r="P150" s="22"/>
      <c r="Q150" s="6" t="s">
        <v>26</v>
      </c>
      <c r="R150" s="6" t="s">
        <v>58</v>
      </c>
      <c r="S150" s="6" t="str">
        <f t="shared" si="4"/>
        <v>Abril</v>
      </c>
      <c r="T150" s="6" t="str">
        <f t="shared" si="5"/>
        <v>Administrativa</v>
      </c>
    </row>
    <row r="151" spans="1:20" x14ac:dyDescent="0.3">
      <c r="A151" s="6">
        <v>2232699</v>
      </c>
      <c r="B151" s="6" t="s">
        <v>217</v>
      </c>
      <c r="C151" s="6" t="s">
        <v>201</v>
      </c>
      <c r="D151" s="6" t="s">
        <v>20</v>
      </c>
      <c r="E151" s="6" t="s">
        <v>21</v>
      </c>
      <c r="F151" s="6" t="s">
        <v>22</v>
      </c>
      <c r="G151" s="6" t="s">
        <v>43</v>
      </c>
      <c r="H151" s="6" t="s">
        <v>215</v>
      </c>
      <c r="I151" s="9">
        <v>4.1666666666666666E-3</v>
      </c>
      <c r="J151" s="6">
        <v>0</v>
      </c>
      <c r="K151" s="21">
        <v>45334</v>
      </c>
      <c r="L151" s="6" t="s">
        <v>24</v>
      </c>
      <c r="M151" s="6" t="s">
        <v>25</v>
      </c>
      <c r="N151" s="6" t="s">
        <v>216</v>
      </c>
      <c r="O151" s="22">
        <v>45334.535486111112</v>
      </c>
      <c r="P151" s="22"/>
      <c r="Q151" s="6" t="s">
        <v>26</v>
      </c>
      <c r="R151" s="6" t="s">
        <v>89</v>
      </c>
      <c r="S151" s="6" t="str">
        <f t="shared" si="4"/>
        <v>Febrero</v>
      </c>
      <c r="T151" s="6" t="str">
        <f t="shared" si="5"/>
        <v>Administrativa</v>
      </c>
    </row>
    <row r="152" spans="1:20" x14ac:dyDescent="0.3">
      <c r="A152" s="6">
        <v>2256410</v>
      </c>
      <c r="B152" s="6" t="s">
        <v>217</v>
      </c>
      <c r="C152" s="6" t="s">
        <v>201</v>
      </c>
      <c r="D152" s="6" t="s">
        <v>20</v>
      </c>
      <c r="E152" s="6" t="s">
        <v>21</v>
      </c>
      <c r="F152" s="6" t="s">
        <v>22</v>
      </c>
      <c r="G152" s="6" t="s">
        <v>40</v>
      </c>
      <c r="H152" s="6" t="s">
        <v>215</v>
      </c>
      <c r="I152" s="9">
        <v>1.0416666666666666E-2</v>
      </c>
      <c r="J152" s="6">
        <v>0</v>
      </c>
      <c r="K152" s="21">
        <v>45350</v>
      </c>
      <c r="L152" s="6" t="s">
        <v>24</v>
      </c>
      <c r="M152" s="6" t="s">
        <v>25</v>
      </c>
      <c r="N152" s="6" t="s">
        <v>216</v>
      </c>
      <c r="O152" s="22">
        <v>45350.511828703704</v>
      </c>
      <c r="P152" s="22"/>
      <c r="Q152" s="6" t="s">
        <v>26</v>
      </c>
      <c r="R152" s="6" t="s">
        <v>90</v>
      </c>
      <c r="S152" s="6" t="str">
        <f t="shared" si="4"/>
        <v>Febrero</v>
      </c>
      <c r="T152" s="6" t="str">
        <f t="shared" si="5"/>
        <v>Administrativa</v>
      </c>
    </row>
    <row r="153" spans="1:20" x14ac:dyDescent="0.3">
      <c r="A153" s="6">
        <v>2266840</v>
      </c>
      <c r="B153" s="6" t="s">
        <v>217</v>
      </c>
      <c r="C153" s="6" t="s">
        <v>204</v>
      </c>
      <c r="D153" s="6" t="s">
        <v>46</v>
      </c>
      <c r="E153" s="6" t="s">
        <v>21</v>
      </c>
      <c r="F153" s="6" t="s">
        <v>47</v>
      </c>
      <c r="G153" s="6" t="s">
        <v>23</v>
      </c>
      <c r="H153" s="6" t="s">
        <v>215</v>
      </c>
      <c r="I153" s="9">
        <v>4.583333333333333E-2</v>
      </c>
      <c r="J153" s="6">
        <v>0</v>
      </c>
      <c r="K153" s="21">
        <v>45357</v>
      </c>
      <c r="L153" s="6" t="s">
        <v>24</v>
      </c>
      <c r="M153" s="6" t="s">
        <v>49</v>
      </c>
      <c r="N153" s="6" t="s">
        <v>216</v>
      </c>
      <c r="O153" s="22">
        <v>45357.984872685185</v>
      </c>
      <c r="P153" s="22"/>
      <c r="Q153" s="6" t="s">
        <v>26</v>
      </c>
      <c r="R153" s="6" t="s">
        <v>32</v>
      </c>
      <c r="S153" s="6" t="str">
        <f t="shared" si="4"/>
        <v>Marzo</v>
      </c>
      <c r="T153" s="6" t="str">
        <f t="shared" si="5"/>
        <v>Administrativa</v>
      </c>
    </row>
    <row r="154" spans="1:20" x14ac:dyDescent="0.3">
      <c r="A154" s="6">
        <v>2250644</v>
      </c>
      <c r="B154" s="6" t="s">
        <v>217</v>
      </c>
      <c r="C154" s="6" t="s">
        <v>203</v>
      </c>
      <c r="D154" s="6" t="s">
        <v>36</v>
      </c>
      <c r="E154" s="6" t="s">
        <v>21</v>
      </c>
      <c r="F154" s="6" t="s">
        <v>22</v>
      </c>
      <c r="G154" s="6" t="s">
        <v>48</v>
      </c>
      <c r="H154" s="6" t="s">
        <v>215</v>
      </c>
      <c r="I154" s="9">
        <v>1.0416666666666666E-2</v>
      </c>
      <c r="J154" s="6">
        <v>0</v>
      </c>
      <c r="K154" s="21">
        <v>45345</v>
      </c>
      <c r="L154" s="6" t="s">
        <v>24</v>
      </c>
      <c r="M154" s="6" t="s">
        <v>38</v>
      </c>
      <c r="N154" s="6" t="s">
        <v>216</v>
      </c>
      <c r="O154" s="22">
        <v>45345.927835648145</v>
      </c>
      <c r="P154" s="22"/>
      <c r="Q154" s="6" t="s">
        <v>26</v>
      </c>
      <c r="R154" s="6" t="s">
        <v>35</v>
      </c>
      <c r="S154" s="6" t="str">
        <f t="shared" si="4"/>
        <v>Febrero</v>
      </c>
      <c r="T154" s="6" t="str">
        <f t="shared" si="5"/>
        <v>Falla</v>
      </c>
    </row>
    <row r="155" spans="1:20" x14ac:dyDescent="0.3">
      <c r="A155" s="6">
        <v>2408937</v>
      </c>
      <c r="B155" s="6" t="s">
        <v>217</v>
      </c>
      <c r="C155" s="6" t="s">
        <v>202</v>
      </c>
      <c r="D155" s="6" t="s">
        <v>30</v>
      </c>
      <c r="E155" s="6" t="s">
        <v>21</v>
      </c>
      <c r="F155" s="6" t="s">
        <v>22</v>
      </c>
      <c r="G155" s="6" t="s">
        <v>23</v>
      </c>
      <c r="H155" s="6" t="s">
        <v>215</v>
      </c>
      <c r="I155" s="9">
        <v>2.0833333333333332E-2</v>
      </c>
      <c r="J155" s="6">
        <v>0</v>
      </c>
      <c r="K155" s="21">
        <v>45497</v>
      </c>
      <c r="L155" s="6" t="s">
        <v>24</v>
      </c>
      <c r="M155" s="6" t="s">
        <v>31</v>
      </c>
      <c r="N155" s="6" t="s">
        <v>216</v>
      </c>
      <c r="O155" s="22">
        <v>45497.726539351854</v>
      </c>
      <c r="P155" s="22"/>
      <c r="Q155" s="6" t="s">
        <v>26</v>
      </c>
      <c r="R155" s="6" t="s">
        <v>81</v>
      </c>
      <c r="S155" s="6" t="str">
        <f t="shared" si="4"/>
        <v>Julio</v>
      </c>
      <c r="T155" s="6" t="str">
        <f t="shared" si="5"/>
        <v>Administrativa</v>
      </c>
    </row>
    <row r="156" spans="1:20" x14ac:dyDescent="0.3">
      <c r="A156" s="6">
        <v>2243263</v>
      </c>
      <c r="B156" s="6" t="s">
        <v>217</v>
      </c>
      <c r="C156" s="6" t="s">
        <v>203</v>
      </c>
      <c r="D156" s="6" t="s">
        <v>36</v>
      </c>
      <c r="E156" s="6" t="s">
        <v>21</v>
      </c>
      <c r="F156" s="6" t="s">
        <v>22</v>
      </c>
      <c r="G156" s="6" t="s">
        <v>37</v>
      </c>
      <c r="H156" s="6" t="s">
        <v>215</v>
      </c>
      <c r="I156" s="9">
        <v>3.1944444444444442E-2</v>
      </c>
      <c r="J156" s="6">
        <v>0</v>
      </c>
      <c r="K156" s="21">
        <v>45341</v>
      </c>
      <c r="L156" s="6" t="s">
        <v>24</v>
      </c>
      <c r="M156" s="6" t="s">
        <v>38</v>
      </c>
      <c r="N156" s="6" t="s">
        <v>216</v>
      </c>
      <c r="O156" s="22">
        <v>45341.959305555552</v>
      </c>
      <c r="P156" s="22"/>
      <c r="Q156" s="6" t="s">
        <v>26</v>
      </c>
      <c r="R156" s="6" t="s">
        <v>39</v>
      </c>
      <c r="S156" s="6" t="str">
        <f t="shared" si="4"/>
        <v>Febrero</v>
      </c>
      <c r="T156" s="6" t="str">
        <f t="shared" si="5"/>
        <v>Administrativa</v>
      </c>
    </row>
    <row r="157" spans="1:20" x14ac:dyDescent="0.3">
      <c r="A157" s="6">
        <v>2339362</v>
      </c>
      <c r="B157" s="6" t="s">
        <v>217</v>
      </c>
      <c r="C157" s="6" t="s">
        <v>203</v>
      </c>
      <c r="D157" s="6" t="s">
        <v>36</v>
      </c>
      <c r="E157" s="6" t="s">
        <v>21</v>
      </c>
      <c r="F157" s="6" t="s">
        <v>22</v>
      </c>
      <c r="G157" s="6" t="s">
        <v>34</v>
      </c>
      <c r="H157" s="6" t="s">
        <v>215</v>
      </c>
      <c r="I157" s="9">
        <v>1.3888888888888888E-2</v>
      </c>
      <c r="J157" s="6">
        <v>0</v>
      </c>
      <c r="K157" s="21">
        <v>45429</v>
      </c>
      <c r="L157" s="6" t="s">
        <v>24</v>
      </c>
      <c r="M157" s="6" t="s">
        <v>38</v>
      </c>
      <c r="N157" s="6" t="s">
        <v>216</v>
      </c>
      <c r="O157" s="22">
        <v>45429.92931712963</v>
      </c>
      <c r="P157" s="22"/>
      <c r="Q157" s="6" t="s">
        <v>26</v>
      </c>
      <c r="R157" s="6" t="s">
        <v>35</v>
      </c>
      <c r="S157" s="6" t="str">
        <f t="shared" si="4"/>
        <v>Mayo</v>
      </c>
      <c r="T157" s="6" t="str">
        <f t="shared" si="5"/>
        <v>Falla</v>
      </c>
    </row>
    <row r="158" spans="1:20" x14ac:dyDescent="0.3">
      <c r="A158" s="6">
        <v>2242995</v>
      </c>
      <c r="B158" s="6" t="s">
        <v>217</v>
      </c>
      <c r="C158" s="6" t="s">
        <v>201</v>
      </c>
      <c r="D158" s="6" t="s">
        <v>20</v>
      </c>
      <c r="E158" s="6" t="s">
        <v>21</v>
      </c>
      <c r="F158" s="6" t="s">
        <v>22</v>
      </c>
      <c r="G158" s="6" t="s">
        <v>55</v>
      </c>
      <c r="H158" s="6" t="s">
        <v>215</v>
      </c>
      <c r="I158" s="9">
        <v>7.7083333333333337E-2</v>
      </c>
      <c r="J158" s="6">
        <v>0</v>
      </c>
      <c r="K158" s="21">
        <v>45341</v>
      </c>
      <c r="L158" s="6" t="s">
        <v>24</v>
      </c>
      <c r="M158" s="6" t="s">
        <v>25</v>
      </c>
      <c r="N158" s="6" t="s">
        <v>216</v>
      </c>
      <c r="O158" s="22">
        <v>45341.877418981479</v>
      </c>
      <c r="P158" s="22"/>
      <c r="Q158" s="6" t="s">
        <v>26</v>
      </c>
      <c r="R158" s="6" t="s">
        <v>35</v>
      </c>
      <c r="S158" s="6" t="str">
        <f t="shared" si="4"/>
        <v>Febrero</v>
      </c>
      <c r="T158" s="6" t="str">
        <f t="shared" si="5"/>
        <v>Falla</v>
      </c>
    </row>
    <row r="159" spans="1:20" x14ac:dyDescent="0.3">
      <c r="A159" s="6">
        <v>2350085</v>
      </c>
      <c r="B159" s="6" t="s">
        <v>217</v>
      </c>
      <c r="C159" s="6" t="s">
        <v>202</v>
      </c>
      <c r="D159" s="6" t="s">
        <v>30</v>
      </c>
      <c r="E159" s="6" t="s">
        <v>21</v>
      </c>
      <c r="F159" s="6" t="s">
        <v>22</v>
      </c>
      <c r="G159" s="6" t="s">
        <v>55</v>
      </c>
      <c r="H159" s="6" t="s">
        <v>215</v>
      </c>
      <c r="I159" s="9">
        <v>1.6666666666666666E-2</v>
      </c>
      <c r="J159" s="6">
        <v>0</v>
      </c>
      <c r="K159" s="21">
        <v>45441</v>
      </c>
      <c r="L159" s="6" t="s">
        <v>24</v>
      </c>
      <c r="M159" s="6" t="s">
        <v>31</v>
      </c>
      <c r="N159" s="6" t="s">
        <v>216</v>
      </c>
      <c r="O159" s="22">
        <v>45441.718391203707</v>
      </c>
      <c r="P159" s="22"/>
      <c r="Q159" s="6" t="s">
        <v>26</v>
      </c>
      <c r="R159" s="6" t="s">
        <v>83</v>
      </c>
      <c r="S159" s="6" t="str">
        <f t="shared" si="4"/>
        <v>Mayo</v>
      </c>
      <c r="T159" s="6" t="str">
        <f t="shared" si="5"/>
        <v>Falla</v>
      </c>
    </row>
    <row r="160" spans="1:20" x14ac:dyDescent="0.3">
      <c r="A160" s="6">
        <v>2350561</v>
      </c>
      <c r="B160" s="6" t="s">
        <v>217</v>
      </c>
      <c r="C160" s="6" t="s">
        <v>203</v>
      </c>
      <c r="D160" s="6" t="s">
        <v>36</v>
      </c>
      <c r="E160" s="6" t="s">
        <v>21</v>
      </c>
      <c r="F160" s="6" t="s">
        <v>22</v>
      </c>
      <c r="G160" s="6" t="s">
        <v>34</v>
      </c>
      <c r="H160" s="6" t="s">
        <v>215</v>
      </c>
      <c r="I160" s="9">
        <v>1.0416666666666666E-2</v>
      </c>
      <c r="J160" s="6">
        <v>0</v>
      </c>
      <c r="K160" s="21">
        <v>45441</v>
      </c>
      <c r="L160" s="6" t="s">
        <v>24</v>
      </c>
      <c r="M160" s="6" t="s">
        <v>38</v>
      </c>
      <c r="N160" s="6" t="s">
        <v>216</v>
      </c>
      <c r="O160" s="22">
        <v>45441.929513888892</v>
      </c>
      <c r="P160" s="22"/>
      <c r="Q160" s="6" t="s">
        <v>26</v>
      </c>
      <c r="R160" s="6" t="s">
        <v>35</v>
      </c>
      <c r="S160" s="6" t="str">
        <f t="shared" si="4"/>
        <v>Mayo</v>
      </c>
      <c r="T160" s="6" t="str">
        <f t="shared" si="5"/>
        <v>Falla</v>
      </c>
    </row>
    <row r="161" spans="1:20" x14ac:dyDescent="0.3">
      <c r="A161" s="6">
        <v>2345595</v>
      </c>
      <c r="B161" s="6" t="s">
        <v>217</v>
      </c>
      <c r="C161" s="6" t="s">
        <v>202</v>
      </c>
      <c r="D161" s="6" t="s">
        <v>30</v>
      </c>
      <c r="E161" s="6" t="s">
        <v>21</v>
      </c>
      <c r="F161" s="6" t="s">
        <v>22</v>
      </c>
      <c r="G161" s="6" t="s">
        <v>43</v>
      </c>
      <c r="H161" s="6" t="s">
        <v>215</v>
      </c>
      <c r="I161" s="9">
        <v>6.5972222222222224E-2</v>
      </c>
      <c r="J161" s="6">
        <v>0</v>
      </c>
      <c r="K161" s="21">
        <v>45436</v>
      </c>
      <c r="L161" s="6" t="s">
        <v>24</v>
      </c>
      <c r="M161" s="6" t="s">
        <v>31</v>
      </c>
      <c r="N161" s="6" t="s">
        <v>216</v>
      </c>
      <c r="O161" s="22">
        <v>45436.713472222225</v>
      </c>
      <c r="P161" s="22"/>
      <c r="Q161" s="6" t="s">
        <v>26</v>
      </c>
      <c r="R161" s="6" t="s">
        <v>86</v>
      </c>
      <c r="S161" s="6" t="str">
        <f t="shared" si="4"/>
        <v>Mayo</v>
      </c>
      <c r="T161" s="6" t="str">
        <f t="shared" si="5"/>
        <v>Administrativa</v>
      </c>
    </row>
    <row r="162" spans="1:20" x14ac:dyDescent="0.3">
      <c r="A162" s="6">
        <v>2340506</v>
      </c>
      <c r="B162" s="6" t="s">
        <v>217</v>
      </c>
      <c r="C162" s="6" t="s">
        <v>202</v>
      </c>
      <c r="D162" s="6" t="s">
        <v>30</v>
      </c>
      <c r="E162" s="6" t="s">
        <v>21</v>
      </c>
      <c r="F162" s="6" t="s">
        <v>22</v>
      </c>
      <c r="G162" s="6" t="s">
        <v>37</v>
      </c>
      <c r="H162" s="6" t="s">
        <v>215</v>
      </c>
      <c r="I162" s="9">
        <v>0.12152777777777778</v>
      </c>
      <c r="J162" s="6">
        <v>0</v>
      </c>
      <c r="K162" s="21">
        <v>45430</v>
      </c>
      <c r="L162" s="6" t="s">
        <v>24</v>
      </c>
      <c r="M162" s="6" t="s">
        <v>31</v>
      </c>
      <c r="N162" s="6" t="s">
        <v>216</v>
      </c>
      <c r="O162" s="22">
        <v>45432.351412037038</v>
      </c>
      <c r="P162" s="22"/>
      <c r="Q162" s="6" t="s">
        <v>26</v>
      </c>
      <c r="R162" s="6" t="s">
        <v>67</v>
      </c>
      <c r="S162" s="6" t="str">
        <f t="shared" si="4"/>
        <v>Mayo</v>
      </c>
      <c r="T162" s="6" t="str">
        <f t="shared" si="5"/>
        <v>Administrativa</v>
      </c>
    </row>
    <row r="163" spans="1:20" x14ac:dyDescent="0.3">
      <c r="A163" s="6">
        <v>2328602</v>
      </c>
      <c r="B163" s="6" t="s">
        <v>217</v>
      </c>
      <c r="C163" s="6" t="s">
        <v>206</v>
      </c>
      <c r="D163" s="6" t="s">
        <v>64</v>
      </c>
      <c r="E163" s="6" t="s">
        <v>21</v>
      </c>
      <c r="F163" s="6" t="s">
        <v>22</v>
      </c>
      <c r="G163" s="6" t="s">
        <v>33</v>
      </c>
      <c r="H163" s="6" t="s">
        <v>215</v>
      </c>
      <c r="I163" s="9">
        <v>2.361111111111111E-2</v>
      </c>
      <c r="J163" s="6">
        <v>0</v>
      </c>
      <c r="K163" s="21">
        <v>45418</v>
      </c>
      <c r="L163" s="6" t="s">
        <v>24</v>
      </c>
      <c r="M163" s="6" t="s">
        <v>65</v>
      </c>
      <c r="N163" s="6" t="s">
        <v>216</v>
      </c>
      <c r="O163" s="22">
        <v>45418.992118055554</v>
      </c>
      <c r="P163" s="22"/>
      <c r="Q163" s="6" t="s">
        <v>26</v>
      </c>
      <c r="R163" s="6" t="s">
        <v>32</v>
      </c>
      <c r="S163" s="6" t="str">
        <f t="shared" si="4"/>
        <v>Mayo</v>
      </c>
      <c r="T163" s="6" t="str">
        <f t="shared" si="5"/>
        <v>Administrativa</v>
      </c>
    </row>
    <row r="164" spans="1:20" x14ac:dyDescent="0.3">
      <c r="A164" s="6">
        <v>2366342</v>
      </c>
      <c r="B164" s="6" t="s">
        <v>217</v>
      </c>
      <c r="C164" s="6" t="s">
        <v>206</v>
      </c>
      <c r="D164" s="6" t="s">
        <v>64</v>
      </c>
      <c r="E164" s="6" t="s">
        <v>21</v>
      </c>
      <c r="F164" s="6" t="s">
        <v>22</v>
      </c>
      <c r="G164" s="6" t="s">
        <v>23</v>
      </c>
      <c r="H164" s="6" t="s">
        <v>215</v>
      </c>
      <c r="I164" s="9">
        <v>3.4722222222222224E-2</v>
      </c>
      <c r="J164" s="6">
        <v>0</v>
      </c>
      <c r="K164" s="21">
        <v>45457</v>
      </c>
      <c r="L164" s="6" t="s">
        <v>24</v>
      </c>
      <c r="M164" s="6" t="s">
        <v>65</v>
      </c>
      <c r="N164" s="6" t="s">
        <v>216</v>
      </c>
      <c r="O164" s="22">
        <v>45458.005219907405</v>
      </c>
      <c r="P164" s="22"/>
      <c r="Q164" s="6" t="s">
        <v>26</v>
      </c>
      <c r="R164" s="6" t="s">
        <v>54</v>
      </c>
      <c r="S164" s="6" t="str">
        <f t="shared" si="4"/>
        <v>Junio</v>
      </c>
      <c r="T164" s="6" t="str">
        <f t="shared" si="5"/>
        <v>Administrativa</v>
      </c>
    </row>
    <row r="165" spans="1:20" x14ac:dyDescent="0.3">
      <c r="A165" s="6">
        <v>2394028</v>
      </c>
      <c r="B165" s="6" t="s">
        <v>217</v>
      </c>
      <c r="C165" s="6" t="s">
        <v>205</v>
      </c>
      <c r="D165" s="6" t="s">
        <v>56</v>
      </c>
      <c r="E165" s="6" t="s">
        <v>21</v>
      </c>
      <c r="F165" s="6" t="s">
        <v>22</v>
      </c>
      <c r="G165" s="6" t="s">
        <v>23</v>
      </c>
      <c r="H165" s="6" t="s">
        <v>215</v>
      </c>
      <c r="I165" s="9">
        <v>3.8194444444444448E-2</v>
      </c>
      <c r="J165" s="6">
        <v>0</v>
      </c>
      <c r="K165" s="21">
        <v>45483</v>
      </c>
      <c r="L165" s="6" t="s">
        <v>24</v>
      </c>
      <c r="M165" s="6" t="s">
        <v>57</v>
      </c>
      <c r="N165" s="6" t="s">
        <v>216</v>
      </c>
      <c r="O165" s="22">
        <v>45483.349409722221</v>
      </c>
      <c r="P165" s="22"/>
      <c r="Q165" s="6" t="s">
        <v>26</v>
      </c>
      <c r="R165" s="6" t="s">
        <v>81</v>
      </c>
      <c r="S165" s="6" t="str">
        <f t="shared" si="4"/>
        <v>Julio</v>
      </c>
      <c r="T165" s="6" t="str">
        <f t="shared" si="5"/>
        <v>Administrativa</v>
      </c>
    </row>
    <row r="166" spans="1:20" x14ac:dyDescent="0.3">
      <c r="A166" s="6">
        <v>2415310</v>
      </c>
      <c r="B166" s="6" t="s">
        <v>217</v>
      </c>
      <c r="C166" s="6" t="s">
        <v>202</v>
      </c>
      <c r="D166" s="6" t="s">
        <v>30</v>
      </c>
      <c r="E166" s="6" t="s">
        <v>21</v>
      </c>
      <c r="F166" s="6" t="s">
        <v>22</v>
      </c>
      <c r="G166" s="6" t="s">
        <v>37</v>
      </c>
      <c r="H166" s="6" t="s">
        <v>215</v>
      </c>
      <c r="I166" s="9">
        <v>0.14027777777777778</v>
      </c>
      <c r="J166" s="6">
        <v>0</v>
      </c>
      <c r="K166" s="21">
        <v>45503</v>
      </c>
      <c r="L166" s="6" t="s">
        <v>24</v>
      </c>
      <c r="M166" s="6" t="s">
        <v>31</v>
      </c>
      <c r="N166" s="6" t="s">
        <v>216</v>
      </c>
      <c r="O166" s="22">
        <v>45503.713680555556</v>
      </c>
      <c r="P166" s="22"/>
      <c r="Q166" s="6" t="s">
        <v>26</v>
      </c>
      <c r="R166" s="6" t="s">
        <v>81</v>
      </c>
      <c r="S166" s="6" t="str">
        <f t="shared" si="4"/>
        <v>Julio</v>
      </c>
      <c r="T166" s="6" t="str">
        <f t="shared" si="5"/>
        <v>Administrativa</v>
      </c>
    </row>
    <row r="167" spans="1:20" x14ac:dyDescent="0.3">
      <c r="A167" s="6">
        <v>2250842</v>
      </c>
      <c r="B167" s="6" t="s">
        <v>217</v>
      </c>
      <c r="C167" s="6" t="s">
        <v>206</v>
      </c>
      <c r="D167" s="6" t="s">
        <v>64</v>
      </c>
      <c r="E167" s="6" t="s">
        <v>21</v>
      </c>
      <c r="F167" s="6" t="s">
        <v>22</v>
      </c>
      <c r="G167" s="6" t="s">
        <v>23</v>
      </c>
      <c r="H167" s="6" t="s">
        <v>215</v>
      </c>
      <c r="I167" s="9">
        <v>6.3194444444444442E-2</v>
      </c>
      <c r="J167" s="6">
        <v>0</v>
      </c>
      <c r="K167" s="21">
        <v>45345</v>
      </c>
      <c r="L167" s="6" t="s">
        <v>24</v>
      </c>
      <c r="M167" s="6" t="s">
        <v>65</v>
      </c>
      <c r="N167" s="6" t="s">
        <v>216</v>
      </c>
      <c r="O167" s="22">
        <v>45345.999768518515</v>
      </c>
      <c r="P167" s="22"/>
      <c r="Q167" s="6" t="s">
        <v>26</v>
      </c>
      <c r="R167" s="6" t="s">
        <v>32</v>
      </c>
      <c r="S167" s="6" t="str">
        <f t="shared" si="4"/>
        <v>Febrero</v>
      </c>
      <c r="T167" s="6" t="str">
        <f t="shared" si="5"/>
        <v>Administrativa</v>
      </c>
    </row>
    <row r="168" spans="1:20" x14ac:dyDescent="0.3">
      <c r="A168" s="6">
        <v>2372047</v>
      </c>
      <c r="B168" s="6" t="s">
        <v>217</v>
      </c>
      <c r="C168" s="6" t="s">
        <v>205</v>
      </c>
      <c r="D168" s="6" t="s">
        <v>56</v>
      </c>
      <c r="E168" s="6" t="s">
        <v>21</v>
      </c>
      <c r="F168" s="6" t="s">
        <v>22</v>
      </c>
      <c r="G168" s="6" t="s">
        <v>59</v>
      </c>
      <c r="H168" s="6" t="s">
        <v>215</v>
      </c>
      <c r="I168" s="9">
        <v>2.8472222222222222E-2</v>
      </c>
      <c r="J168" s="6">
        <v>0</v>
      </c>
      <c r="K168" s="21">
        <v>45463</v>
      </c>
      <c r="L168" s="6" t="s">
        <v>24</v>
      </c>
      <c r="M168" s="6" t="s">
        <v>57</v>
      </c>
      <c r="N168" s="6" t="s">
        <v>216</v>
      </c>
      <c r="O168" s="22">
        <v>45463.466863425929</v>
      </c>
      <c r="P168" s="22"/>
      <c r="Q168" s="6" t="s">
        <v>26</v>
      </c>
      <c r="R168" s="6" t="s">
        <v>91</v>
      </c>
      <c r="S168" s="6" t="str">
        <f t="shared" si="4"/>
        <v>Junio</v>
      </c>
      <c r="T168" s="6" t="str">
        <f t="shared" si="5"/>
        <v>Falla</v>
      </c>
    </row>
    <row r="169" spans="1:20" x14ac:dyDescent="0.3">
      <c r="A169" s="6">
        <v>2320371</v>
      </c>
      <c r="B169" s="6" t="s">
        <v>217</v>
      </c>
      <c r="C169" s="6" t="s">
        <v>205</v>
      </c>
      <c r="D169" s="6" t="s">
        <v>56</v>
      </c>
      <c r="E169" s="6" t="s">
        <v>21</v>
      </c>
      <c r="F169" s="6" t="s">
        <v>22</v>
      </c>
      <c r="G169" s="6" t="s">
        <v>59</v>
      </c>
      <c r="H169" s="6" t="s">
        <v>215</v>
      </c>
      <c r="I169" s="9">
        <v>1.0416666666666666E-2</v>
      </c>
      <c r="J169" s="6">
        <v>0</v>
      </c>
      <c r="K169" s="21">
        <v>45409</v>
      </c>
      <c r="L169" s="6" t="s">
        <v>24</v>
      </c>
      <c r="M169" s="6" t="s">
        <v>57</v>
      </c>
      <c r="N169" s="6" t="s">
        <v>216</v>
      </c>
      <c r="O169" s="22">
        <v>45409.448101851849</v>
      </c>
      <c r="P169" s="22"/>
      <c r="Q169" s="6" t="s">
        <v>26</v>
      </c>
      <c r="R169" s="6" t="s">
        <v>91</v>
      </c>
      <c r="S169" s="6" t="str">
        <f t="shared" si="4"/>
        <v>Abril</v>
      </c>
      <c r="T169" s="6" t="str">
        <f t="shared" si="5"/>
        <v>Falla</v>
      </c>
    </row>
    <row r="170" spans="1:20" x14ac:dyDescent="0.3">
      <c r="A170" s="6">
        <v>2408336</v>
      </c>
      <c r="B170" s="6" t="s">
        <v>217</v>
      </c>
      <c r="C170" s="6" t="s">
        <v>201</v>
      </c>
      <c r="D170" s="6" t="s">
        <v>20</v>
      </c>
      <c r="E170" s="6" t="s">
        <v>21</v>
      </c>
      <c r="F170" s="6" t="s">
        <v>22</v>
      </c>
      <c r="G170" s="6" t="s">
        <v>23</v>
      </c>
      <c r="H170" s="6" t="s">
        <v>215</v>
      </c>
      <c r="I170" s="9">
        <v>2.0833333333333332E-2</v>
      </c>
      <c r="J170" s="6">
        <v>0</v>
      </c>
      <c r="K170" s="21">
        <v>45497</v>
      </c>
      <c r="L170" s="6" t="s">
        <v>24</v>
      </c>
      <c r="M170" s="6" t="s">
        <v>25</v>
      </c>
      <c r="N170" s="6" t="s">
        <v>216</v>
      </c>
      <c r="O170" s="22">
        <v>45497.45826388889</v>
      </c>
      <c r="P170" s="22"/>
      <c r="Q170" s="6" t="s">
        <v>26</v>
      </c>
      <c r="R170" s="6" t="s">
        <v>81</v>
      </c>
      <c r="S170" s="6" t="str">
        <f t="shared" si="4"/>
        <v>Julio</v>
      </c>
      <c r="T170" s="6" t="str">
        <f t="shared" si="5"/>
        <v>Administrativa</v>
      </c>
    </row>
    <row r="171" spans="1:20" x14ac:dyDescent="0.3">
      <c r="A171" s="6">
        <v>2354703</v>
      </c>
      <c r="B171" s="6" t="s">
        <v>217</v>
      </c>
      <c r="C171" s="6" t="s">
        <v>202</v>
      </c>
      <c r="D171" s="6" t="s">
        <v>30</v>
      </c>
      <c r="E171" s="6" t="s">
        <v>21</v>
      </c>
      <c r="F171" s="6" t="s">
        <v>22</v>
      </c>
      <c r="G171" s="6" t="s">
        <v>52</v>
      </c>
      <c r="H171" s="6" t="s">
        <v>215</v>
      </c>
      <c r="I171" s="9">
        <v>1.7361111111111112E-2</v>
      </c>
      <c r="J171" s="6">
        <v>0</v>
      </c>
      <c r="K171" s="21">
        <v>45446</v>
      </c>
      <c r="L171" s="6" t="s">
        <v>24</v>
      </c>
      <c r="M171" s="6" t="s">
        <v>31</v>
      </c>
      <c r="N171" s="6" t="s">
        <v>216</v>
      </c>
      <c r="O171" s="22">
        <v>45446.720219907409</v>
      </c>
      <c r="P171" s="22"/>
      <c r="Q171" s="6" t="s">
        <v>26</v>
      </c>
      <c r="R171" s="6" t="s">
        <v>35</v>
      </c>
      <c r="S171" s="6" t="str">
        <f t="shared" si="4"/>
        <v>Junio</v>
      </c>
      <c r="T171" s="6" t="str">
        <f t="shared" si="5"/>
        <v>Falla</v>
      </c>
    </row>
    <row r="172" spans="1:20" x14ac:dyDescent="0.3">
      <c r="A172" s="6">
        <v>2409769</v>
      </c>
      <c r="B172" s="6" t="s">
        <v>217</v>
      </c>
      <c r="C172" s="6" t="s">
        <v>205</v>
      </c>
      <c r="D172" s="6" t="s">
        <v>56</v>
      </c>
      <c r="E172" s="6" t="s">
        <v>21</v>
      </c>
      <c r="F172" s="6" t="s">
        <v>22</v>
      </c>
      <c r="G172" s="6" t="s">
        <v>43</v>
      </c>
      <c r="H172" s="6" t="s">
        <v>215</v>
      </c>
      <c r="I172" s="9">
        <v>1.7361111111111112E-2</v>
      </c>
      <c r="J172" s="6">
        <v>0</v>
      </c>
      <c r="K172" s="21">
        <v>45498</v>
      </c>
      <c r="L172" s="6" t="s">
        <v>24</v>
      </c>
      <c r="M172" s="6" t="s">
        <v>57</v>
      </c>
      <c r="N172" s="6" t="s">
        <v>216</v>
      </c>
      <c r="O172" s="22">
        <v>45498.599583333336</v>
      </c>
      <c r="P172" s="22"/>
      <c r="Q172" s="6" t="s">
        <v>26</v>
      </c>
      <c r="R172" s="6" t="s">
        <v>54</v>
      </c>
      <c r="S172" s="6" t="str">
        <f t="shared" si="4"/>
        <v>Julio</v>
      </c>
      <c r="T172" s="6" t="str">
        <f t="shared" si="5"/>
        <v>Administrativa</v>
      </c>
    </row>
    <row r="173" spans="1:20" x14ac:dyDescent="0.3">
      <c r="A173" s="6">
        <v>2226706</v>
      </c>
      <c r="B173" s="6" t="s">
        <v>217</v>
      </c>
      <c r="C173" s="6" t="s">
        <v>201</v>
      </c>
      <c r="D173" s="6" t="s">
        <v>20</v>
      </c>
      <c r="E173" s="6" t="s">
        <v>21</v>
      </c>
      <c r="F173" s="6" t="s">
        <v>22</v>
      </c>
      <c r="G173" s="6" t="s">
        <v>28</v>
      </c>
      <c r="H173" s="6" t="s">
        <v>215</v>
      </c>
      <c r="I173" s="9">
        <v>7.4999999999999997E-2</v>
      </c>
      <c r="J173" s="6">
        <v>0</v>
      </c>
      <c r="K173" s="21">
        <v>45329</v>
      </c>
      <c r="L173" s="6" t="s">
        <v>24</v>
      </c>
      <c r="M173" s="6" t="s">
        <v>25</v>
      </c>
      <c r="N173" s="6" t="s">
        <v>216</v>
      </c>
      <c r="O173" s="22">
        <v>45329.641203703701</v>
      </c>
      <c r="P173" s="22"/>
      <c r="Q173" s="6" t="s">
        <v>26</v>
      </c>
      <c r="R173" s="6" t="s">
        <v>75</v>
      </c>
      <c r="S173" s="6" t="str">
        <f t="shared" si="4"/>
        <v>Febrero</v>
      </c>
      <c r="T173" s="6" t="str">
        <f t="shared" si="5"/>
        <v>Administrativa</v>
      </c>
    </row>
    <row r="174" spans="1:20" x14ac:dyDescent="0.3">
      <c r="A174" s="6">
        <v>2303755</v>
      </c>
      <c r="B174" s="6" t="s">
        <v>217</v>
      </c>
      <c r="C174" s="6" t="s">
        <v>203</v>
      </c>
      <c r="D174" s="6" t="s">
        <v>36</v>
      </c>
      <c r="E174" s="6" t="s">
        <v>21</v>
      </c>
      <c r="F174" s="6" t="s">
        <v>22</v>
      </c>
      <c r="G174" s="6" t="s">
        <v>37</v>
      </c>
      <c r="H174" s="6" t="s">
        <v>215</v>
      </c>
      <c r="I174" s="9">
        <v>6.0416666666666667E-2</v>
      </c>
      <c r="J174" s="6">
        <v>0</v>
      </c>
      <c r="K174" s="21">
        <v>45391</v>
      </c>
      <c r="L174" s="6" t="s">
        <v>24</v>
      </c>
      <c r="M174" s="6" t="s">
        <v>38</v>
      </c>
      <c r="N174" s="6" t="s">
        <v>216</v>
      </c>
      <c r="O174" s="22">
        <v>45391.914525462962</v>
      </c>
      <c r="P174" s="22"/>
      <c r="Q174" s="6" t="s">
        <v>26</v>
      </c>
      <c r="R174" s="6" t="s">
        <v>54</v>
      </c>
      <c r="S174" s="6" t="str">
        <f t="shared" si="4"/>
        <v>Abril</v>
      </c>
      <c r="T174" s="6" t="str">
        <f t="shared" si="5"/>
        <v>Administrativa</v>
      </c>
    </row>
    <row r="175" spans="1:20" x14ac:dyDescent="0.3">
      <c r="A175" s="6">
        <v>2344582</v>
      </c>
      <c r="B175" s="6" t="s">
        <v>217</v>
      </c>
      <c r="C175" s="6" t="s">
        <v>202</v>
      </c>
      <c r="D175" s="6" t="s">
        <v>30</v>
      </c>
      <c r="E175" s="6" t="s">
        <v>21</v>
      </c>
      <c r="F175" s="6" t="s">
        <v>22</v>
      </c>
      <c r="G175" s="6" t="s">
        <v>52</v>
      </c>
      <c r="H175" s="6" t="s">
        <v>215</v>
      </c>
      <c r="I175" s="9">
        <v>1.1805555555555555E-2</v>
      </c>
      <c r="J175" s="6">
        <v>0</v>
      </c>
      <c r="K175" s="21">
        <v>45435</v>
      </c>
      <c r="L175" s="6" t="s">
        <v>24</v>
      </c>
      <c r="M175" s="6" t="s">
        <v>31</v>
      </c>
      <c r="N175" s="6" t="s">
        <v>216</v>
      </c>
      <c r="O175" s="22">
        <v>45435.720509259256</v>
      </c>
      <c r="P175" s="22"/>
      <c r="Q175" s="6" t="s">
        <v>26</v>
      </c>
      <c r="R175" s="6" t="s">
        <v>35</v>
      </c>
      <c r="S175" s="6" t="str">
        <f t="shared" si="4"/>
        <v>Mayo</v>
      </c>
      <c r="T175" s="6" t="str">
        <f t="shared" si="5"/>
        <v>Falla</v>
      </c>
    </row>
    <row r="176" spans="1:20" x14ac:dyDescent="0.3">
      <c r="A176" s="6">
        <v>2310084</v>
      </c>
      <c r="B176" s="6" t="s">
        <v>217</v>
      </c>
      <c r="C176" s="6" t="s">
        <v>202</v>
      </c>
      <c r="D176" s="6" t="s">
        <v>30</v>
      </c>
      <c r="E176" s="6" t="s">
        <v>21</v>
      </c>
      <c r="F176" s="6" t="s">
        <v>22</v>
      </c>
      <c r="G176" s="6" t="s">
        <v>37</v>
      </c>
      <c r="H176" s="6" t="s">
        <v>215</v>
      </c>
      <c r="I176" s="9">
        <v>0.12152777777777778</v>
      </c>
      <c r="J176" s="6">
        <v>0</v>
      </c>
      <c r="K176" s="21">
        <v>45398</v>
      </c>
      <c r="L176" s="6" t="s">
        <v>24</v>
      </c>
      <c r="M176" s="6" t="s">
        <v>31</v>
      </c>
      <c r="N176" s="6" t="s">
        <v>216</v>
      </c>
      <c r="O176" s="22">
        <v>45398.723240740743</v>
      </c>
      <c r="P176" s="22"/>
      <c r="Q176" s="6" t="s">
        <v>26</v>
      </c>
      <c r="R176" s="6" t="s">
        <v>54</v>
      </c>
      <c r="S176" s="6" t="str">
        <f t="shared" si="4"/>
        <v>Abril</v>
      </c>
      <c r="T176" s="6" t="str">
        <f t="shared" si="5"/>
        <v>Administrativa</v>
      </c>
    </row>
    <row r="177" spans="1:20" x14ac:dyDescent="0.3">
      <c r="A177" s="6">
        <v>2273012</v>
      </c>
      <c r="B177" s="6" t="s">
        <v>217</v>
      </c>
      <c r="C177" s="6" t="s">
        <v>205</v>
      </c>
      <c r="D177" s="6" t="s">
        <v>56</v>
      </c>
      <c r="E177" s="6" t="s">
        <v>21</v>
      </c>
      <c r="F177" s="6" t="s">
        <v>22</v>
      </c>
      <c r="G177" s="6" t="s">
        <v>23</v>
      </c>
      <c r="H177" s="6" t="s">
        <v>215</v>
      </c>
      <c r="I177" s="9">
        <v>5.2777777777777778E-2</v>
      </c>
      <c r="J177" s="6">
        <v>0</v>
      </c>
      <c r="K177" s="21">
        <v>45363</v>
      </c>
      <c r="L177" s="6" t="s">
        <v>24</v>
      </c>
      <c r="M177" s="6" t="s">
        <v>57</v>
      </c>
      <c r="N177" s="6" t="s">
        <v>216</v>
      </c>
      <c r="O177" s="22">
        <v>45363.613634259258</v>
      </c>
      <c r="P177" s="22"/>
      <c r="Q177" s="6" t="s">
        <v>26</v>
      </c>
      <c r="R177" s="6" t="s">
        <v>39</v>
      </c>
      <c r="S177" s="6" t="str">
        <f t="shared" si="4"/>
        <v>Marzo</v>
      </c>
      <c r="T177" s="6" t="str">
        <f t="shared" si="5"/>
        <v>Administrativa</v>
      </c>
    </row>
    <row r="178" spans="1:20" x14ac:dyDescent="0.3">
      <c r="A178" s="6">
        <v>2377049</v>
      </c>
      <c r="B178" s="6" t="s">
        <v>217</v>
      </c>
      <c r="C178" s="6" t="s">
        <v>203</v>
      </c>
      <c r="D178" s="6" t="s">
        <v>36</v>
      </c>
      <c r="E178" s="6" t="s">
        <v>21</v>
      </c>
      <c r="F178" s="6" t="s">
        <v>22</v>
      </c>
      <c r="G178" s="6" t="s">
        <v>37</v>
      </c>
      <c r="H178" s="6" t="s">
        <v>215</v>
      </c>
      <c r="I178" s="9">
        <v>5.1388888888888887E-2</v>
      </c>
      <c r="J178" s="6">
        <v>0</v>
      </c>
      <c r="K178" s="21">
        <v>45466</v>
      </c>
      <c r="L178" s="6" t="s">
        <v>24</v>
      </c>
      <c r="M178" s="6" t="s">
        <v>38</v>
      </c>
      <c r="N178" s="6" t="s">
        <v>216</v>
      </c>
      <c r="O178" s="22">
        <v>45467.943229166667</v>
      </c>
      <c r="P178" s="22"/>
      <c r="Q178" s="6" t="s">
        <v>26</v>
      </c>
      <c r="R178" s="6" t="s">
        <v>92</v>
      </c>
      <c r="S178" s="6" t="str">
        <f t="shared" si="4"/>
        <v>Junio</v>
      </c>
      <c r="T178" s="6" t="str">
        <f t="shared" si="5"/>
        <v>Administrativa</v>
      </c>
    </row>
    <row r="179" spans="1:20" x14ac:dyDescent="0.3">
      <c r="A179" s="6">
        <v>2391246</v>
      </c>
      <c r="B179" s="6" t="s">
        <v>217</v>
      </c>
      <c r="C179" s="6" t="s">
        <v>205</v>
      </c>
      <c r="D179" s="6" t="s">
        <v>56</v>
      </c>
      <c r="E179" s="6" t="s">
        <v>21</v>
      </c>
      <c r="F179" s="6" t="s">
        <v>22</v>
      </c>
      <c r="G179" s="6" t="s">
        <v>43</v>
      </c>
      <c r="H179" s="6" t="s">
        <v>215</v>
      </c>
      <c r="I179" s="9">
        <v>1.4583333333333334E-2</v>
      </c>
      <c r="J179" s="6">
        <v>0</v>
      </c>
      <c r="K179" s="21">
        <v>45481</v>
      </c>
      <c r="L179" s="6" t="s">
        <v>24</v>
      </c>
      <c r="M179" s="6" t="s">
        <v>57</v>
      </c>
      <c r="N179" s="6" t="s">
        <v>216</v>
      </c>
      <c r="O179" s="22">
        <v>45481.533229166664</v>
      </c>
      <c r="P179" s="22"/>
      <c r="Q179" s="6" t="s">
        <v>26</v>
      </c>
      <c r="R179" s="6" t="s">
        <v>54</v>
      </c>
      <c r="S179" s="6" t="str">
        <f t="shared" si="4"/>
        <v>Julio</v>
      </c>
      <c r="T179" s="6" t="str">
        <f t="shared" si="5"/>
        <v>Administrativa</v>
      </c>
    </row>
    <row r="180" spans="1:20" x14ac:dyDescent="0.3">
      <c r="A180" s="6">
        <v>2241963</v>
      </c>
      <c r="B180" s="6" t="s">
        <v>217</v>
      </c>
      <c r="C180" s="6" t="s">
        <v>201</v>
      </c>
      <c r="D180" s="6" t="s">
        <v>20</v>
      </c>
      <c r="E180" s="6" t="s">
        <v>21</v>
      </c>
      <c r="F180" s="6" t="s">
        <v>22</v>
      </c>
      <c r="G180" s="6" t="s">
        <v>43</v>
      </c>
      <c r="H180" s="6" t="s">
        <v>215</v>
      </c>
      <c r="I180" s="9">
        <v>2.0833333333333333E-3</v>
      </c>
      <c r="J180" s="6">
        <v>0</v>
      </c>
      <c r="K180" s="21">
        <v>45341</v>
      </c>
      <c r="L180" s="6" t="s">
        <v>24</v>
      </c>
      <c r="M180" s="6" t="s">
        <v>25</v>
      </c>
      <c r="N180" s="6" t="s">
        <v>216</v>
      </c>
      <c r="O180" s="22">
        <v>45341.477824074071</v>
      </c>
      <c r="P180" s="22"/>
      <c r="Q180" s="6" t="s">
        <v>26</v>
      </c>
      <c r="R180" s="6" t="s">
        <v>63</v>
      </c>
      <c r="S180" s="6" t="str">
        <f t="shared" si="4"/>
        <v>Febrero</v>
      </c>
      <c r="T180" s="6" t="str">
        <f t="shared" si="5"/>
        <v>Administrativa</v>
      </c>
    </row>
    <row r="181" spans="1:20" x14ac:dyDescent="0.3">
      <c r="A181" s="6">
        <v>2394511</v>
      </c>
      <c r="B181" s="6" t="s">
        <v>217</v>
      </c>
      <c r="C181" s="6" t="s">
        <v>202</v>
      </c>
      <c r="D181" s="6" t="s">
        <v>30</v>
      </c>
      <c r="E181" s="6" t="s">
        <v>21</v>
      </c>
      <c r="F181" s="6" t="s">
        <v>22</v>
      </c>
      <c r="G181" s="6" t="s">
        <v>37</v>
      </c>
      <c r="H181" s="6" t="s">
        <v>215</v>
      </c>
      <c r="I181" s="9">
        <v>0.16041666666666668</v>
      </c>
      <c r="J181" s="6">
        <v>0</v>
      </c>
      <c r="K181" s="21">
        <v>45483</v>
      </c>
      <c r="L181" s="6" t="s">
        <v>24</v>
      </c>
      <c r="M181" s="6" t="s">
        <v>31</v>
      </c>
      <c r="N181" s="6" t="s">
        <v>216</v>
      </c>
      <c r="O181" s="22">
        <v>45483.738078703704</v>
      </c>
      <c r="P181" s="22"/>
      <c r="Q181" s="6" t="s">
        <v>26</v>
      </c>
      <c r="R181" s="6" t="s">
        <v>81</v>
      </c>
      <c r="S181" s="6" t="str">
        <f t="shared" si="4"/>
        <v>Julio</v>
      </c>
      <c r="T181" s="6" t="str">
        <f t="shared" si="5"/>
        <v>Administrativa</v>
      </c>
    </row>
    <row r="182" spans="1:20" x14ac:dyDescent="0.3">
      <c r="A182" s="6">
        <v>2316225</v>
      </c>
      <c r="B182" s="6" t="s">
        <v>217</v>
      </c>
      <c r="C182" s="6" t="s">
        <v>201</v>
      </c>
      <c r="D182" s="6" t="s">
        <v>20</v>
      </c>
      <c r="E182" s="6" t="s">
        <v>21</v>
      </c>
      <c r="F182" s="6" t="s">
        <v>22</v>
      </c>
      <c r="G182" s="6" t="s">
        <v>52</v>
      </c>
      <c r="H182" s="6" t="s">
        <v>215</v>
      </c>
      <c r="I182" s="9">
        <v>8.3333333333333329E-2</v>
      </c>
      <c r="J182" s="6">
        <v>0</v>
      </c>
      <c r="K182" s="21">
        <v>45405</v>
      </c>
      <c r="L182" s="6" t="s">
        <v>24</v>
      </c>
      <c r="M182" s="6" t="s">
        <v>25</v>
      </c>
      <c r="N182" s="6" t="s">
        <v>216</v>
      </c>
      <c r="O182" s="22">
        <v>45405.627256944441</v>
      </c>
      <c r="P182" s="22"/>
      <c r="Q182" s="6" t="s">
        <v>26</v>
      </c>
      <c r="R182" s="6" t="s">
        <v>35</v>
      </c>
      <c r="S182" s="6" t="str">
        <f t="shared" si="4"/>
        <v>Abril</v>
      </c>
      <c r="T182" s="6" t="str">
        <f t="shared" si="5"/>
        <v>Falla</v>
      </c>
    </row>
    <row r="183" spans="1:20" x14ac:dyDescent="0.3">
      <c r="A183" s="6">
        <v>2336378</v>
      </c>
      <c r="B183" s="6" t="s">
        <v>217</v>
      </c>
      <c r="C183" s="6" t="s">
        <v>205</v>
      </c>
      <c r="D183" s="6" t="s">
        <v>56</v>
      </c>
      <c r="E183" s="6" t="s">
        <v>21</v>
      </c>
      <c r="F183" s="6" t="s">
        <v>22</v>
      </c>
      <c r="G183" s="6" t="s">
        <v>59</v>
      </c>
      <c r="H183" s="6" t="s">
        <v>215</v>
      </c>
      <c r="I183" s="9">
        <v>6.9444444444444441E-3</v>
      </c>
      <c r="J183" s="6">
        <v>0</v>
      </c>
      <c r="K183" s="21">
        <v>45427</v>
      </c>
      <c r="L183" s="6" t="s">
        <v>24</v>
      </c>
      <c r="M183" s="6" t="s">
        <v>57</v>
      </c>
      <c r="N183" s="6" t="s">
        <v>216</v>
      </c>
      <c r="O183" s="22">
        <v>45427.39025462963</v>
      </c>
      <c r="P183" s="22"/>
      <c r="Q183" s="6" t="s">
        <v>26</v>
      </c>
      <c r="R183" s="6" t="s">
        <v>91</v>
      </c>
      <c r="S183" s="6" t="str">
        <f t="shared" si="4"/>
        <v>Mayo</v>
      </c>
      <c r="T183" s="6" t="str">
        <f t="shared" si="5"/>
        <v>Falla</v>
      </c>
    </row>
    <row r="184" spans="1:20" x14ac:dyDescent="0.3">
      <c r="A184" s="6">
        <v>2275042</v>
      </c>
      <c r="B184" s="6" t="s">
        <v>217</v>
      </c>
      <c r="C184" s="6" t="s">
        <v>203</v>
      </c>
      <c r="D184" s="6" t="s">
        <v>36</v>
      </c>
      <c r="E184" s="6" t="s">
        <v>21</v>
      </c>
      <c r="F184" s="6" t="s">
        <v>22</v>
      </c>
      <c r="G184" s="6" t="s">
        <v>37</v>
      </c>
      <c r="H184" s="6" t="s">
        <v>215</v>
      </c>
      <c r="I184" s="9">
        <v>0.05</v>
      </c>
      <c r="J184" s="6">
        <v>0</v>
      </c>
      <c r="K184" s="21">
        <v>45364</v>
      </c>
      <c r="L184" s="6" t="s">
        <v>24</v>
      </c>
      <c r="M184" s="6" t="s">
        <v>38</v>
      </c>
      <c r="N184" s="6" t="s">
        <v>216</v>
      </c>
      <c r="O184" s="22">
        <v>45364.905115740738</v>
      </c>
      <c r="P184" s="22"/>
      <c r="Q184" s="6" t="s">
        <v>26</v>
      </c>
      <c r="R184" s="6" t="s">
        <v>54</v>
      </c>
      <c r="S184" s="6" t="str">
        <f t="shared" si="4"/>
        <v>Marzo</v>
      </c>
      <c r="T184" s="6" t="str">
        <f t="shared" si="5"/>
        <v>Administrativa</v>
      </c>
    </row>
    <row r="185" spans="1:20" x14ac:dyDescent="0.3">
      <c r="A185" s="6">
        <v>2398387</v>
      </c>
      <c r="B185" s="6" t="s">
        <v>217</v>
      </c>
      <c r="C185" s="6" t="s">
        <v>203</v>
      </c>
      <c r="D185" s="6" t="s">
        <v>36</v>
      </c>
      <c r="E185" s="6" t="s">
        <v>21</v>
      </c>
      <c r="F185" s="6" t="s">
        <v>22</v>
      </c>
      <c r="G185" s="6" t="s">
        <v>37</v>
      </c>
      <c r="H185" s="6" t="s">
        <v>215</v>
      </c>
      <c r="I185" s="9">
        <v>6.25E-2</v>
      </c>
      <c r="J185" s="6">
        <v>0</v>
      </c>
      <c r="K185" s="21">
        <v>45486</v>
      </c>
      <c r="L185" s="6" t="s">
        <v>24</v>
      </c>
      <c r="M185" s="6" t="s">
        <v>38</v>
      </c>
      <c r="N185" s="6" t="s">
        <v>216</v>
      </c>
      <c r="O185" s="22">
        <v>45486.965532407405</v>
      </c>
      <c r="P185" s="22"/>
      <c r="Q185" s="6" t="s">
        <v>26</v>
      </c>
      <c r="R185" s="6" t="s">
        <v>81</v>
      </c>
      <c r="S185" s="6" t="str">
        <f t="shared" si="4"/>
        <v>Julio</v>
      </c>
      <c r="T185" s="6" t="str">
        <f t="shared" si="5"/>
        <v>Administrativa</v>
      </c>
    </row>
    <row r="186" spans="1:20" x14ac:dyDescent="0.3">
      <c r="A186" s="6">
        <v>2302526</v>
      </c>
      <c r="B186" s="6" t="s">
        <v>217</v>
      </c>
      <c r="C186" s="6" t="s">
        <v>206</v>
      </c>
      <c r="D186" s="6" t="s">
        <v>64</v>
      </c>
      <c r="E186" s="6" t="s">
        <v>21</v>
      </c>
      <c r="F186" s="6" t="s">
        <v>22</v>
      </c>
      <c r="G186" s="6" t="s">
        <v>23</v>
      </c>
      <c r="H186" s="6" t="s">
        <v>215</v>
      </c>
      <c r="I186" s="9">
        <v>5.2083333333333336E-2</v>
      </c>
      <c r="J186" s="6">
        <v>0</v>
      </c>
      <c r="K186" s="21">
        <v>45390</v>
      </c>
      <c r="L186" s="6" t="s">
        <v>24</v>
      </c>
      <c r="M186" s="6" t="s">
        <v>65</v>
      </c>
      <c r="N186" s="6" t="s">
        <v>216</v>
      </c>
      <c r="O186" s="22">
        <v>45391.011828703704</v>
      </c>
      <c r="P186" s="22"/>
      <c r="Q186" s="6" t="s">
        <v>26</v>
      </c>
      <c r="R186" s="6" t="s">
        <v>32</v>
      </c>
      <c r="S186" s="6" t="str">
        <f t="shared" si="4"/>
        <v>Abril</v>
      </c>
      <c r="T186" s="6" t="str">
        <f t="shared" si="5"/>
        <v>Administrativa</v>
      </c>
    </row>
    <row r="187" spans="1:20" x14ac:dyDescent="0.3">
      <c r="A187" s="6">
        <v>2221235</v>
      </c>
      <c r="B187" s="6" t="s">
        <v>217</v>
      </c>
      <c r="C187" s="6" t="s">
        <v>205</v>
      </c>
      <c r="D187" s="6" t="s">
        <v>56</v>
      </c>
      <c r="E187" s="6" t="s">
        <v>21</v>
      </c>
      <c r="F187" s="6" t="s">
        <v>22</v>
      </c>
      <c r="G187" s="6" t="s">
        <v>43</v>
      </c>
      <c r="H187" s="6" t="s">
        <v>215</v>
      </c>
      <c r="I187" s="9">
        <v>0.30833333333333335</v>
      </c>
      <c r="J187" s="6">
        <v>0</v>
      </c>
      <c r="K187" s="21">
        <v>45323</v>
      </c>
      <c r="L187" s="6" t="s">
        <v>24</v>
      </c>
      <c r="M187" s="6" t="s">
        <v>57</v>
      </c>
      <c r="N187" s="6" t="s">
        <v>216</v>
      </c>
      <c r="O187" s="22">
        <v>45323.614085648151</v>
      </c>
      <c r="P187" s="22"/>
      <c r="Q187" s="6" t="s">
        <v>26</v>
      </c>
      <c r="R187" s="6" t="s">
        <v>93</v>
      </c>
      <c r="S187" s="6" t="str">
        <f t="shared" si="4"/>
        <v>Febrero</v>
      </c>
      <c r="T187" s="6" t="str">
        <f t="shared" si="5"/>
        <v>Administrativa</v>
      </c>
    </row>
    <row r="188" spans="1:20" x14ac:dyDescent="0.3">
      <c r="A188" s="6">
        <v>2279505</v>
      </c>
      <c r="B188" s="6" t="s">
        <v>217</v>
      </c>
      <c r="C188" s="6" t="s">
        <v>203</v>
      </c>
      <c r="D188" s="6" t="s">
        <v>36</v>
      </c>
      <c r="E188" s="6" t="s">
        <v>21</v>
      </c>
      <c r="F188" s="6" t="s">
        <v>22</v>
      </c>
      <c r="G188" s="6" t="s">
        <v>34</v>
      </c>
      <c r="H188" s="6" t="s">
        <v>215</v>
      </c>
      <c r="I188" s="9">
        <v>1.1111111111111112E-2</v>
      </c>
      <c r="J188" s="6">
        <v>0</v>
      </c>
      <c r="K188" s="21">
        <v>45369</v>
      </c>
      <c r="L188" s="6" t="s">
        <v>24</v>
      </c>
      <c r="M188" s="6" t="s">
        <v>38</v>
      </c>
      <c r="N188" s="6" t="s">
        <v>216</v>
      </c>
      <c r="O188" s="22">
        <v>45369.938275462962</v>
      </c>
      <c r="P188" s="22"/>
      <c r="Q188" s="6" t="s">
        <v>26</v>
      </c>
      <c r="R188" s="6" t="s">
        <v>35</v>
      </c>
      <c r="S188" s="6" t="str">
        <f t="shared" si="4"/>
        <v>Marzo</v>
      </c>
      <c r="T188" s="6" t="str">
        <f t="shared" si="5"/>
        <v>Falla</v>
      </c>
    </row>
    <row r="189" spans="1:20" x14ac:dyDescent="0.3">
      <c r="A189" s="6">
        <v>2283144</v>
      </c>
      <c r="B189" s="6" t="s">
        <v>217</v>
      </c>
      <c r="C189" s="6" t="s">
        <v>202</v>
      </c>
      <c r="D189" s="6" t="s">
        <v>30</v>
      </c>
      <c r="E189" s="6" t="s">
        <v>21</v>
      </c>
      <c r="F189" s="6" t="s">
        <v>22</v>
      </c>
      <c r="G189" s="6" t="s">
        <v>34</v>
      </c>
      <c r="H189" s="6" t="s">
        <v>215</v>
      </c>
      <c r="I189" s="9">
        <v>1.0416666666666666E-2</v>
      </c>
      <c r="J189" s="6">
        <v>0</v>
      </c>
      <c r="K189" s="21">
        <v>45372</v>
      </c>
      <c r="L189" s="6" t="s">
        <v>24</v>
      </c>
      <c r="M189" s="6" t="s">
        <v>31</v>
      </c>
      <c r="N189" s="6" t="s">
        <v>216</v>
      </c>
      <c r="O189" s="22">
        <v>45372.725266203706</v>
      </c>
      <c r="P189" s="22"/>
      <c r="Q189" s="6" t="s">
        <v>26</v>
      </c>
      <c r="R189" s="6" t="s">
        <v>35</v>
      </c>
      <c r="S189" s="6" t="str">
        <f t="shared" si="4"/>
        <v>Marzo</v>
      </c>
      <c r="T189" s="6" t="str">
        <f t="shared" si="5"/>
        <v>Falla</v>
      </c>
    </row>
    <row r="190" spans="1:20" x14ac:dyDescent="0.3">
      <c r="A190" s="6">
        <v>2320013</v>
      </c>
      <c r="B190" s="6" t="s">
        <v>217</v>
      </c>
      <c r="C190" s="6" t="s">
        <v>206</v>
      </c>
      <c r="D190" s="6" t="s">
        <v>64</v>
      </c>
      <c r="E190" s="6" t="s">
        <v>21</v>
      </c>
      <c r="F190" s="6" t="s">
        <v>22</v>
      </c>
      <c r="G190" s="6" t="s">
        <v>34</v>
      </c>
      <c r="H190" s="6" t="s">
        <v>215</v>
      </c>
      <c r="I190" s="9">
        <v>1.5277777777777777E-2</v>
      </c>
      <c r="J190" s="6">
        <v>0</v>
      </c>
      <c r="K190" s="21">
        <v>45408</v>
      </c>
      <c r="L190" s="6" t="s">
        <v>24</v>
      </c>
      <c r="M190" s="6" t="s">
        <v>65</v>
      </c>
      <c r="N190" s="6" t="s">
        <v>216</v>
      </c>
      <c r="O190" s="22">
        <v>45408.828680555554</v>
      </c>
      <c r="P190" s="22"/>
      <c r="Q190" s="6" t="s">
        <v>26</v>
      </c>
      <c r="R190" s="6" t="s">
        <v>77</v>
      </c>
      <c r="S190" s="6" t="str">
        <f t="shared" si="4"/>
        <v>Abril</v>
      </c>
      <c r="T190" s="6" t="str">
        <f t="shared" si="5"/>
        <v>Falla</v>
      </c>
    </row>
    <row r="191" spans="1:20" x14ac:dyDescent="0.3">
      <c r="A191" s="6">
        <v>2320736</v>
      </c>
      <c r="B191" s="6" t="s">
        <v>217</v>
      </c>
      <c r="C191" s="6" t="s">
        <v>202</v>
      </c>
      <c r="D191" s="6" t="s">
        <v>30</v>
      </c>
      <c r="E191" s="6" t="s">
        <v>21</v>
      </c>
      <c r="F191" s="6" t="s">
        <v>22</v>
      </c>
      <c r="G191" s="6" t="s">
        <v>37</v>
      </c>
      <c r="H191" s="6" t="s">
        <v>215</v>
      </c>
      <c r="I191" s="9">
        <v>0.13680555555555557</v>
      </c>
      <c r="J191" s="6">
        <v>0</v>
      </c>
      <c r="K191" s="21">
        <v>45409</v>
      </c>
      <c r="L191" s="6" t="s">
        <v>24</v>
      </c>
      <c r="M191" s="6" t="s">
        <v>31</v>
      </c>
      <c r="N191" s="6" t="s">
        <v>216</v>
      </c>
      <c r="O191" s="22">
        <v>45409.715462962966</v>
      </c>
      <c r="P191" s="22"/>
      <c r="Q191" s="6" t="s">
        <v>26</v>
      </c>
      <c r="R191" s="6" t="s">
        <v>85</v>
      </c>
      <c r="S191" s="6" t="str">
        <f t="shared" si="4"/>
        <v>Abril</v>
      </c>
      <c r="T191" s="6" t="str">
        <f t="shared" si="5"/>
        <v>Administrativa</v>
      </c>
    </row>
    <row r="192" spans="1:20" x14ac:dyDescent="0.3">
      <c r="A192" s="6">
        <v>2263076</v>
      </c>
      <c r="B192" s="6" t="s">
        <v>217</v>
      </c>
      <c r="C192" s="6" t="s">
        <v>202</v>
      </c>
      <c r="D192" s="6" t="s">
        <v>30</v>
      </c>
      <c r="E192" s="6" t="s">
        <v>21</v>
      </c>
      <c r="F192" s="6" t="s">
        <v>22</v>
      </c>
      <c r="G192" s="6" t="s">
        <v>37</v>
      </c>
      <c r="H192" s="6" t="s">
        <v>215</v>
      </c>
      <c r="I192" s="9">
        <v>0.11666666666666667</v>
      </c>
      <c r="J192" s="6">
        <v>0</v>
      </c>
      <c r="K192" s="21">
        <v>45355</v>
      </c>
      <c r="L192" s="6" t="s">
        <v>24</v>
      </c>
      <c r="M192" s="6" t="s">
        <v>31</v>
      </c>
      <c r="N192" s="6" t="s">
        <v>216</v>
      </c>
      <c r="O192" s="22">
        <v>45355.729560185187</v>
      </c>
      <c r="P192" s="22"/>
      <c r="Q192" s="6" t="s">
        <v>26</v>
      </c>
      <c r="R192" s="6" t="s">
        <v>67</v>
      </c>
      <c r="S192" s="6" t="str">
        <f t="shared" si="4"/>
        <v>Marzo</v>
      </c>
      <c r="T192" s="6" t="str">
        <f t="shared" si="5"/>
        <v>Administrativa</v>
      </c>
    </row>
    <row r="193" spans="1:20" x14ac:dyDescent="0.3">
      <c r="A193" s="6">
        <v>2281994</v>
      </c>
      <c r="B193" s="6" t="s">
        <v>217</v>
      </c>
      <c r="C193" s="6" t="s">
        <v>206</v>
      </c>
      <c r="D193" s="6" t="s">
        <v>64</v>
      </c>
      <c r="E193" s="6" t="s">
        <v>21</v>
      </c>
      <c r="F193" s="6" t="s">
        <v>22</v>
      </c>
      <c r="G193" s="6" t="s">
        <v>34</v>
      </c>
      <c r="H193" s="6" t="s">
        <v>215</v>
      </c>
      <c r="I193" s="9">
        <v>5.5555555555555558E-3</v>
      </c>
      <c r="J193" s="6">
        <v>0</v>
      </c>
      <c r="K193" s="21">
        <v>45371</v>
      </c>
      <c r="L193" s="6" t="s">
        <v>24</v>
      </c>
      <c r="M193" s="6" t="s">
        <v>65</v>
      </c>
      <c r="N193" s="6" t="s">
        <v>216</v>
      </c>
      <c r="O193" s="22">
        <v>45371.960011574076</v>
      </c>
      <c r="P193" s="22"/>
      <c r="Q193" s="6" t="s">
        <v>26</v>
      </c>
      <c r="R193" s="6" t="s">
        <v>35</v>
      </c>
      <c r="S193" s="6" t="str">
        <f t="shared" si="4"/>
        <v>Marzo</v>
      </c>
      <c r="T193" s="6" t="str">
        <f t="shared" si="5"/>
        <v>Falla</v>
      </c>
    </row>
    <row r="194" spans="1:20" x14ac:dyDescent="0.3">
      <c r="A194" s="6">
        <v>2311722</v>
      </c>
      <c r="B194" s="6" t="s">
        <v>217</v>
      </c>
      <c r="C194" s="6" t="s">
        <v>204</v>
      </c>
      <c r="D194" s="6" t="s">
        <v>46</v>
      </c>
      <c r="E194" s="6" t="s">
        <v>21</v>
      </c>
      <c r="F194" s="6" t="s">
        <v>47</v>
      </c>
      <c r="G194" s="6" t="s">
        <v>23</v>
      </c>
      <c r="H194" s="6" t="s">
        <v>215</v>
      </c>
      <c r="I194" s="9">
        <v>2.0833333333333332E-2</v>
      </c>
      <c r="J194" s="6">
        <v>0</v>
      </c>
      <c r="K194" s="21">
        <v>45399</v>
      </c>
      <c r="L194" s="6" t="s">
        <v>24</v>
      </c>
      <c r="M194" s="6" t="s">
        <v>49</v>
      </c>
      <c r="N194" s="6" t="s">
        <v>216</v>
      </c>
      <c r="O194" s="22">
        <v>45399.98228009259</v>
      </c>
      <c r="P194" s="22"/>
      <c r="Q194" s="6" t="s">
        <v>26</v>
      </c>
      <c r="R194" s="6" t="s">
        <v>54</v>
      </c>
      <c r="S194" s="6" t="str">
        <f t="shared" si="4"/>
        <v>Abril</v>
      </c>
      <c r="T194" s="6" t="str">
        <f t="shared" si="5"/>
        <v>Administrativa</v>
      </c>
    </row>
    <row r="195" spans="1:20" x14ac:dyDescent="0.3">
      <c r="A195" s="6">
        <v>2316004</v>
      </c>
      <c r="B195" s="6" t="s">
        <v>217</v>
      </c>
      <c r="C195" s="6" t="s">
        <v>205</v>
      </c>
      <c r="D195" s="6" t="s">
        <v>56</v>
      </c>
      <c r="E195" s="6" t="s">
        <v>21</v>
      </c>
      <c r="F195" s="6" t="s">
        <v>22</v>
      </c>
      <c r="G195" s="6" t="s">
        <v>43</v>
      </c>
      <c r="H195" s="6" t="s">
        <v>215</v>
      </c>
      <c r="I195" s="9">
        <v>2.2222222222222223E-2</v>
      </c>
      <c r="J195" s="6">
        <v>0</v>
      </c>
      <c r="K195" s="21">
        <v>45404</v>
      </c>
      <c r="L195" s="6" t="s">
        <v>24</v>
      </c>
      <c r="M195" s="6" t="s">
        <v>57</v>
      </c>
      <c r="N195" s="6" t="s">
        <v>216</v>
      </c>
      <c r="O195" s="22">
        <v>45405.456342592595</v>
      </c>
      <c r="P195" s="22"/>
      <c r="Q195" s="6" t="s">
        <v>26</v>
      </c>
      <c r="R195" s="6" t="s">
        <v>58</v>
      </c>
      <c r="S195" s="6" t="str">
        <f t="shared" ref="S195:S258" si="6">PROPER(TEXT($K195,"MMMM"))</f>
        <v>Abril</v>
      </c>
      <c r="T195" s="6" t="str">
        <f t="shared" ref="T195:T258" si="7">VLOOKUP($G195,$Y$2:$Z$18,2,0)</f>
        <v>Administrativa</v>
      </c>
    </row>
    <row r="196" spans="1:20" x14ac:dyDescent="0.3">
      <c r="A196" s="6">
        <v>2307525</v>
      </c>
      <c r="B196" s="6" t="s">
        <v>217</v>
      </c>
      <c r="C196" s="6" t="s">
        <v>206</v>
      </c>
      <c r="D196" s="6" t="s">
        <v>64</v>
      </c>
      <c r="E196" s="6" t="s">
        <v>21</v>
      </c>
      <c r="F196" s="6" t="s">
        <v>22</v>
      </c>
      <c r="G196" s="6" t="s">
        <v>28</v>
      </c>
      <c r="H196" s="6" t="s">
        <v>215</v>
      </c>
      <c r="I196" s="9">
        <v>7.6388888888888886E-3</v>
      </c>
      <c r="J196" s="6">
        <v>0</v>
      </c>
      <c r="K196" s="21">
        <v>45395</v>
      </c>
      <c r="L196" s="6" t="s">
        <v>24</v>
      </c>
      <c r="M196" s="6" t="s">
        <v>65</v>
      </c>
      <c r="N196" s="6" t="s">
        <v>216</v>
      </c>
      <c r="O196" s="22">
        <v>45395.076527777775</v>
      </c>
      <c r="P196" s="22"/>
      <c r="Q196" s="6" t="s">
        <v>26</v>
      </c>
      <c r="R196" s="6" t="s">
        <v>75</v>
      </c>
      <c r="S196" s="6" t="str">
        <f t="shared" si="6"/>
        <v>Abril</v>
      </c>
      <c r="T196" s="6" t="str">
        <f t="shared" si="7"/>
        <v>Administrativa</v>
      </c>
    </row>
    <row r="197" spans="1:20" x14ac:dyDescent="0.3">
      <c r="A197" s="6">
        <v>2237687</v>
      </c>
      <c r="B197" s="6" t="s">
        <v>217</v>
      </c>
      <c r="C197" s="6" t="s">
        <v>205</v>
      </c>
      <c r="D197" s="6" t="s">
        <v>56</v>
      </c>
      <c r="E197" s="6" t="s">
        <v>21</v>
      </c>
      <c r="F197" s="6" t="s">
        <v>22</v>
      </c>
      <c r="G197" s="6" t="s">
        <v>28</v>
      </c>
      <c r="H197" s="6" t="s">
        <v>215</v>
      </c>
      <c r="I197" s="9">
        <v>3.8194444444444448E-2</v>
      </c>
      <c r="J197" s="6">
        <v>0</v>
      </c>
      <c r="K197" s="21">
        <v>45337</v>
      </c>
      <c r="L197" s="6" t="s">
        <v>24</v>
      </c>
      <c r="M197" s="6" t="s">
        <v>57</v>
      </c>
      <c r="N197" s="6" t="s">
        <v>216</v>
      </c>
      <c r="O197" s="22">
        <v>45337.543634259258</v>
      </c>
      <c r="P197" s="22"/>
      <c r="Q197" s="6" t="s">
        <v>26</v>
      </c>
      <c r="R197" s="6" t="s">
        <v>32</v>
      </c>
      <c r="S197" s="6" t="str">
        <f t="shared" si="6"/>
        <v>Febrero</v>
      </c>
      <c r="T197" s="6" t="str">
        <f t="shared" si="7"/>
        <v>Administrativa</v>
      </c>
    </row>
    <row r="198" spans="1:20" x14ac:dyDescent="0.3">
      <c r="A198" s="6">
        <v>2390471</v>
      </c>
      <c r="B198" s="6" t="s">
        <v>217</v>
      </c>
      <c r="C198" s="6" t="s">
        <v>202</v>
      </c>
      <c r="D198" s="6" t="s">
        <v>30</v>
      </c>
      <c r="E198" s="6" t="s">
        <v>21</v>
      </c>
      <c r="F198" s="6" t="s">
        <v>22</v>
      </c>
      <c r="G198" s="6" t="s">
        <v>37</v>
      </c>
      <c r="H198" s="6" t="s">
        <v>215</v>
      </c>
      <c r="I198" s="9">
        <v>0.1388888888888889</v>
      </c>
      <c r="J198" s="6">
        <v>0</v>
      </c>
      <c r="K198" s="21">
        <v>45479</v>
      </c>
      <c r="L198" s="6" t="s">
        <v>24</v>
      </c>
      <c r="M198" s="6" t="s">
        <v>31</v>
      </c>
      <c r="N198" s="6" t="s">
        <v>216</v>
      </c>
      <c r="O198" s="22">
        <v>45479.724490740744</v>
      </c>
      <c r="P198" s="22"/>
      <c r="Q198" s="6" t="s">
        <v>26</v>
      </c>
      <c r="R198" s="6" t="s">
        <v>54</v>
      </c>
      <c r="S198" s="6" t="str">
        <f t="shared" si="6"/>
        <v>Julio</v>
      </c>
      <c r="T198" s="6" t="str">
        <f t="shared" si="7"/>
        <v>Administrativa</v>
      </c>
    </row>
    <row r="199" spans="1:20" x14ac:dyDescent="0.3">
      <c r="A199" s="6">
        <v>2319784</v>
      </c>
      <c r="B199" s="6" t="s">
        <v>217</v>
      </c>
      <c r="C199" s="6" t="s">
        <v>201</v>
      </c>
      <c r="D199" s="6" t="s">
        <v>20</v>
      </c>
      <c r="E199" s="6" t="s">
        <v>21</v>
      </c>
      <c r="F199" s="6" t="s">
        <v>22</v>
      </c>
      <c r="G199" s="6" t="s">
        <v>34</v>
      </c>
      <c r="H199" s="6" t="s">
        <v>215</v>
      </c>
      <c r="I199" s="9">
        <v>1.0416666666666666E-2</v>
      </c>
      <c r="J199" s="6">
        <v>0</v>
      </c>
      <c r="K199" s="21">
        <v>45408</v>
      </c>
      <c r="L199" s="6" t="s">
        <v>24</v>
      </c>
      <c r="M199" s="6" t="s">
        <v>25</v>
      </c>
      <c r="N199" s="6" t="s">
        <v>216</v>
      </c>
      <c r="O199" s="22">
        <v>45408.708449074074</v>
      </c>
      <c r="P199" s="22"/>
      <c r="Q199" s="6" t="s">
        <v>26</v>
      </c>
      <c r="R199" s="6" t="s">
        <v>35</v>
      </c>
      <c r="S199" s="6" t="str">
        <f t="shared" si="6"/>
        <v>Abril</v>
      </c>
      <c r="T199" s="6" t="str">
        <f t="shared" si="7"/>
        <v>Falla</v>
      </c>
    </row>
    <row r="200" spans="1:20" x14ac:dyDescent="0.3">
      <c r="A200" s="6">
        <v>2237349</v>
      </c>
      <c r="B200" s="6" t="s">
        <v>217</v>
      </c>
      <c r="C200" s="6" t="s">
        <v>206</v>
      </c>
      <c r="D200" s="6" t="s">
        <v>64</v>
      </c>
      <c r="E200" s="6" t="s">
        <v>21</v>
      </c>
      <c r="F200" s="6" t="s">
        <v>22</v>
      </c>
      <c r="G200" s="6" t="s">
        <v>28</v>
      </c>
      <c r="H200" s="6" t="s">
        <v>215</v>
      </c>
      <c r="I200" s="9">
        <v>1.7361111111111112E-2</v>
      </c>
      <c r="J200" s="6">
        <v>0</v>
      </c>
      <c r="K200" s="21">
        <v>45336</v>
      </c>
      <c r="L200" s="6" t="s">
        <v>24</v>
      </c>
      <c r="M200" s="6" t="s">
        <v>65</v>
      </c>
      <c r="N200" s="6" t="s">
        <v>216</v>
      </c>
      <c r="O200" s="22">
        <v>45336.98300925926</v>
      </c>
      <c r="P200" s="22"/>
      <c r="Q200" s="6" t="s">
        <v>26</v>
      </c>
      <c r="R200" s="6" t="s">
        <v>32</v>
      </c>
      <c r="S200" s="6" t="str">
        <f t="shared" si="6"/>
        <v>Febrero</v>
      </c>
      <c r="T200" s="6" t="str">
        <f t="shared" si="7"/>
        <v>Administrativa</v>
      </c>
    </row>
    <row r="201" spans="1:20" x14ac:dyDescent="0.3">
      <c r="A201" s="6">
        <v>2274755</v>
      </c>
      <c r="B201" s="6" t="s">
        <v>217</v>
      </c>
      <c r="C201" s="6" t="s">
        <v>202</v>
      </c>
      <c r="D201" s="6" t="s">
        <v>30</v>
      </c>
      <c r="E201" s="6" t="s">
        <v>21</v>
      </c>
      <c r="F201" s="6" t="s">
        <v>22</v>
      </c>
      <c r="G201" s="6" t="s">
        <v>34</v>
      </c>
      <c r="H201" s="6" t="s">
        <v>215</v>
      </c>
      <c r="I201" s="9">
        <v>1.7361111111111112E-2</v>
      </c>
      <c r="J201" s="6">
        <v>0</v>
      </c>
      <c r="K201" s="21">
        <v>45364</v>
      </c>
      <c r="L201" s="6" t="s">
        <v>24</v>
      </c>
      <c r="M201" s="6" t="s">
        <v>31</v>
      </c>
      <c r="N201" s="6" t="s">
        <v>216</v>
      </c>
      <c r="O201" s="22">
        <v>45364.7184375</v>
      </c>
      <c r="P201" s="22"/>
      <c r="Q201" s="6" t="s">
        <v>26</v>
      </c>
      <c r="R201" s="6" t="s">
        <v>35</v>
      </c>
      <c r="S201" s="6" t="str">
        <f t="shared" si="6"/>
        <v>Marzo</v>
      </c>
      <c r="T201" s="6" t="str">
        <f t="shared" si="7"/>
        <v>Falla</v>
      </c>
    </row>
    <row r="202" spans="1:20" x14ac:dyDescent="0.3">
      <c r="A202" s="6">
        <v>2274193</v>
      </c>
      <c r="B202" s="6" t="s">
        <v>217</v>
      </c>
      <c r="C202" s="6" t="s">
        <v>205</v>
      </c>
      <c r="D202" s="6" t="s">
        <v>56</v>
      </c>
      <c r="E202" s="6" t="s">
        <v>21</v>
      </c>
      <c r="F202" s="6" t="s">
        <v>22</v>
      </c>
      <c r="G202" s="6" t="s">
        <v>37</v>
      </c>
      <c r="H202" s="6" t="s">
        <v>215</v>
      </c>
      <c r="I202" s="9">
        <v>7.6388888888888895E-2</v>
      </c>
      <c r="J202" s="6">
        <v>0</v>
      </c>
      <c r="K202" s="21">
        <v>45364</v>
      </c>
      <c r="L202" s="6" t="s">
        <v>24</v>
      </c>
      <c r="M202" s="6" t="s">
        <v>57</v>
      </c>
      <c r="N202" s="6" t="s">
        <v>216</v>
      </c>
      <c r="O202" s="22">
        <v>45364.508275462962</v>
      </c>
      <c r="P202" s="22"/>
      <c r="Q202" s="6" t="s">
        <v>26</v>
      </c>
      <c r="R202" s="6" t="s">
        <v>54</v>
      </c>
      <c r="S202" s="6" t="str">
        <f t="shared" si="6"/>
        <v>Marzo</v>
      </c>
      <c r="T202" s="6" t="str">
        <f t="shared" si="7"/>
        <v>Administrativa</v>
      </c>
    </row>
    <row r="203" spans="1:20" x14ac:dyDescent="0.3">
      <c r="A203" s="6">
        <v>2329836</v>
      </c>
      <c r="B203" s="6" t="s">
        <v>217</v>
      </c>
      <c r="C203" s="6" t="s">
        <v>201</v>
      </c>
      <c r="D203" s="6" t="s">
        <v>20</v>
      </c>
      <c r="E203" s="6" t="s">
        <v>21</v>
      </c>
      <c r="F203" s="6" t="s">
        <v>22</v>
      </c>
      <c r="G203" s="6" t="s">
        <v>43</v>
      </c>
      <c r="H203" s="6" t="s">
        <v>215</v>
      </c>
      <c r="I203" s="9">
        <v>1.3888888888888888E-2</v>
      </c>
      <c r="J203" s="6">
        <v>0</v>
      </c>
      <c r="K203" s="21">
        <v>45420</v>
      </c>
      <c r="L203" s="6" t="s">
        <v>24</v>
      </c>
      <c r="M203" s="6" t="s">
        <v>25</v>
      </c>
      <c r="N203" s="6" t="s">
        <v>216</v>
      </c>
      <c r="O203" s="22">
        <v>45420.552407407406</v>
      </c>
      <c r="P203" s="22"/>
      <c r="Q203" s="6" t="s">
        <v>26</v>
      </c>
      <c r="R203" s="6" t="s">
        <v>94</v>
      </c>
      <c r="S203" s="6" t="str">
        <f t="shared" si="6"/>
        <v>Mayo</v>
      </c>
      <c r="T203" s="6" t="str">
        <f t="shared" si="7"/>
        <v>Administrativa</v>
      </c>
    </row>
    <row r="204" spans="1:20" x14ac:dyDescent="0.3">
      <c r="A204" s="6">
        <v>2364539</v>
      </c>
      <c r="B204" s="6" t="s">
        <v>217</v>
      </c>
      <c r="C204" s="6" t="s">
        <v>202</v>
      </c>
      <c r="D204" s="6" t="s">
        <v>30</v>
      </c>
      <c r="E204" s="6" t="s">
        <v>21</v>
      </c>
      <c r="F204" s="6" t="s">
        <v>22</v>
      </c>
      <c r="G204" s="6" t="s">
        <v>37</v>
      </c>
      <c r="H204" s="6" t="s">
        <v>215</v>
      </c>
      <c r="I204" s="9">
        <v>0.2361111111111111</v>
      </c>
      <c r="J204" s="6">
        <v>0</v>
      </c>
      <c r="K204" s="21">
        <v>45456</v>
      </c>
      <c r="L204" s="6" t="s">
        <v>24</v>
      </c>
      <c r="M204" s="6" t="s">
        <v>31</v>
      </c>
      <c r="N204" s="6" t="s">
        <v>216</v>
      </c>
      <c r="O204" s="22">
        <v>45456.624699074076</v>
      </c>
      <c r="P204" s="22"/>
      <c r="Q204" s="6" t="s">
        <v>26</v>
      </c>
      <c r="R204" s="6" t="s">
        <v>54</v>
      </c>
      <c r="S204" s="6" t="str">
        <f t="shared" si="6"/>
        <v>Junio</v>
      </c>
      <c r="T204" s="6" t="str">
        <f t="shared" si="7"/>
        <v>Administrativa</v>
      </c>
    </row>
    <row r="205" spans="1:20" x14ac:dyDescent="0.3">
      <c r="A205" s="6">
        <v>2289160</v>
      </c>
      <c r="B205" s="6" t="s">
        <v>217</v>
      </c>
      <c r="C205" s="6" t="s">
        <v>204</v>
      </c>
      <c r="D205" s="6" t="s">
        <v>46</v>
      </c>
      <c r="E205" s="6" t="s">
        <v>21</v>
      </c>
      <c r="F205" s="6" t="s">
        <v>47</v>
      </c>
      <c r="G205" s="6" t="s">
        <v>23</v>
      </c>
      <c r="H205" s="6" t="s">
        <v>215</v>
      </c>
      <c r="I205" s="9">
        <v>3.2638888888888891E-2</v>
      </c>
      <c r="J205" s="6">
        <v>0</v>
      </c>
      <c r="K205" s="21">
        <v>45377</v>
      </c>
      <c r="L205" s="6" t="s">
        <v>24</v>
      </c>
      <c r="M205" s="6" t="s">
        <v>49</v>
      </c>
      <c r="N205" s="6" t="s">
        <v>216</v>
      </c>
      <c r="O205" s="22">
        <v>45377.983032407406</v>
      </c>
      <c r="P205" s="22"/>
      <c r="Q205" s="6" t="s">
        <v>26</v>
      </c>
      <c r="R205" s="6" t="s">
        <v>32</v>
      </c>
      <c r="S205" s="6" t="str">
        <f t="shared" si="6"/>
        <v>Marzo</v>
      </c>
      <c r="T205" s="6" t="str">
        <f t="shared" si="7"/>
        <v>Administrativa</v>
      </c>
    </row>
    <row r="206" spans="1:20" x14ac:dyDescent="0.3">
      <c r="A206" s="6">
        <v>2406875</v>
      </c>
      <c r="B206" s="6" t="s">
        <v>217</v>
      </c>
      <c r="C206" s="6" t="s">
        <v>205</v>
      </c>
      <c r="D206" s="6" t="s">
        <v>56</v>
      </c>
      <c r="E206" s="6" t="s">
        <v>21</v>
      </c>
      <c r="F206" s="6" t="s">
        <v>22</v>
      </c>
      <c r="G206" s="6" t="s">
        <v>43</v>
      </c>
      <c r="H206" s="6" t="s">
        <v>215</v>
      </c>
      <c r="I206" s="9">
        <v>1.3194444444444444E-2</v>
      </c>
      <c r="J206" s="6">
        <v>0</v>
      </c>
      <c r="K206" s="21">
        <v>45496</v>
      </c>
      <c r="L206" s="6" t="s">
        <v>24</v>
      </c>
      <c r="M206" s="6" t="s">
        <v>57</v>
      </c>
      <c r="N206" s="6" t="s">
        <v>216</v>
      </c>
      <c r="O206" s="22">
        <v>45496.449664351851</v>
      </c>
      <c r="P206" s="22"/>
      <c r="Q206" s="6" t="s">
        <v>26</v>
      </c>
      <c r="R206" s="6" t="s">
        <v>54</v>
      </c>
      <c r="S206" s="6" t="str">
        <f t="shared" si="6"/>
        <v>Julio</v>
      </c>
      <c r="T206" s="6" t="str">
        <f t="shared" si="7"/>
        <v>Administrativa</v>
      </c>
    </row>
    <row r="207" spans="1:20" x14ac:dyDescent="0.3">
      <c r="A207" s="6">
        <v>2266637</v>
      </c>
      <c r="B207" s="6" t="s">
        <v>217</v>
      </c>
      <c r="C207" s="6" t="s">
        <v>203</v>
      </c>
      <c r="D207" s="6" t="s">
        <v>36</v>
      </c>
      <c r="E207" s="6" t="s">
        <v>21</v>
      </c>
      <c r="F207" s="6" t="s">
        <v>22</v>
      </c>
      <c r="G207" s="6" t="s">
        <v>37</v>
      </c>
      <c r="H207" s="6" t="s">
        <v>215</v>
      </c>
      <c r="I207" s="9">
        <v>9.7222222222222224E-2</v>
      </c>
      <c r="J207" s="6">
        <v>0</v>
      </c>
      <c r="K207" s="21">
        <v>45357</v>
      </c>
      <c r="L207" s="6" t="s">
        <v>24</v>
      </c>
      <c r="M207" s="6" t="s">
        <v>38</v>
      </c>
      <c r="N207" s="6" t="s">
        <v>216</v>
      </c>
      <c r="O207" s="22">
        <v>45357.904432870368</v>
      </c>
      <c r="P207" s="22"/>
      <c r="Q207" s="6" t="s">
        <v>26</v>
      </c>
      <c r="R207" s="6" t="s">
        <v>54</v>
      </c>
      <c r="S207" s="6" t="str">
        <f t="shared" si="6"/>
        <v>Marzo</v>
      </c>
      <c r="T207" s="6" t="str">
        <f t="shared" si="7"/>
        <v>Administrativa</v>
      </c>
    </row>
    <row r="208" spans="1:20" x14ac:dyDescent="0.3">
      <c r="A208" s="6">
        <v>2303305</v>
      </c>
      <c r="B208" s="6" t="s">
        <v>217</v>
      </c>
      <c r="C208" s="6" t="s">
        <v>202</v>
      </c>
      <c r="D208" s="6" t="s">
        <v>30</v>
      </c>
      <c r="E208" s="6" t="s">
        <v>21</v>
      </c>
      <c r="F208" s="6" t="s">
        <v>22</v>
      </c>
      <c r="G208" s="6" t="s">
        <v>37</v>
      </c>
      <c r="H208" s="6" t="s">
        <v>215</v>
      </c>
      <c r="I208" s="9">
        <v>0.14583333333333334</v>
      </c>
      <c r="J208" s="6">
        <v>0</v>
      </c>
      <c r="K208" s="21">
        <v>45391</v>
      </c>
      <c r="L208" s="6" t="s">
        <v>24</v>
      </c>
      <c r="M208" s="6" t="s">
        <v>31</v>
      </c>
      <c r="N208" s="6" t="s">
        <v>216</v>
      </c>
      <c r="O208" s="22">
        <v>45391.717731481483</v>
      </c>
      <c r="P208" s="22"/>
      <c r="Q208" s="6" t="s">
        <v>26</v>
      </c>
      <c r="R208" s="6" t="s">
        <v>54</v>
      </c>
      <c r="S208" s="6" t="str">
        <f t="shared" si="6"/>
        <v>Abril</v>
      </c>
      <c r="T208" s="6" t="str">
        <f t="shared" si="7"/>
        <v>Administrativa</v>
      </c>
    </row>
    <row r="209" spans="1:20" x14ac:dyDescent="0.3">
      <c r="A209" s="6">
        <v>2377925</v>
      </c>
      <c r="B209" s="6" t="s">
        <v>217</v>
      </c>
      <c r="C209" s="6" t="s">
        <v>201</v>
      </c>
      <c r="D209" s="6" t="s">
        <v>20</v>
      </c>
      <c r="E209" s="6" t="s">
        <v>21</v>
      </c>
      <c r="F209" s="6" t="s">
        <v>22</v>
      </c>
      <c r="G209" s="6" t="s">
        <v>23</v>
      </c>
      <c r="H209" s="6" t="s">
        <v>215</v>
      </c>
      <c r="I209" s="9">
        <v>5.2083333333333336E-2</v>
      </c>
      <c r="J209" s="6">
        <v>0</v>
      </c>
      <c r="K209" s="21">
        <v>45468</v>
      </c>
      <c r="L209" s="6" t="s">
        <v>24</v>
      </c>
      <c r="M209" s="6" t="s">
        <v>25</v>
      </c>
      <c r="N209" s="6" t="s">
        <v>216</v>
      </c>
      <c r="O209" s="22">
        <v>45468.709872685184</v>
      </c>
      <c r="P209" s="22"/>
      <c r="Q209" s="6" t="s">
        <v>26</v>
      </c>
      <c r="R209" s="6" t="s">
        <v>92</v>
      </c>
      <c r="S209" s="6" t="str">
        <f t="shared" si="6"/>
        <v>Junio</v>
      </c>
      <c r="T209" s="6" t="str">
        <f t="shared" si="7"/>
        <v>Administrativa</v>
      </c>
    </row>
    <row r="210" spans="1:20" x14ac:dyDescent="0.3">
      <c r="A210" s="6">
        <v>2352683</v>
      </c>
      <c r="B210" s="6" t="s">
        <v>217</v>
      </c>
      <c r="C210" s="6" t="s">
        <v>201</v>
      </c>
      <c r="D210" s="6" t="s">
        <v>20</v>
      </c>
      <c r="E210" s="6" t="s">
        <v>21</v>
      </c>
      <c r="F210" s="6" t="s">
        <v>22</v>
      </c>
      <c r="G210" s="6" t="s">
        <v>59</v>
      </c>
      <c r="H210" s="6" t="s">
        <v>215</v>
      </c>
      <c r="I210" s="9">
        <v>2.0833333333333332E-2</v>
      </c>
      <c r="J210" s="6">
        <v>0</v>
      </c>
      <c r="K210" s="21">
        <v>45443</v>
      </c>
      <c r="L210" s="6" t="s">
        <v>24</v>
      </c>
      <c r="M210" s="6" t="s">
        <v>25</v>
      </c>
      <c r="N210" s="6" t="s">
        <v>216</v>
      </c>
      <c r="O210" s="22">
        <v>45443.711967592593</v>
      </c>
      <c r="P210" s="22"/>
      <c r="Q210" s="6" t="s">
        <v>26</v>
      </c>
      <c r="R210" s="6" t="s">
        <v>77</v>
      </c>
      <c r="S210" s="6" t="str">
        <f t="shared" si="6"/>
        <v>Mayo</v>
      </c>
      <c r="T210" s="6" t="str">
        <f t="shared" si="7"/>
        <v>Falla</v>
      </c>
    </row>
    <row r="211" spans="1:20" x14ac:dyDescent="0.3">
      <c r="A211" s="6">
        <v>2388160</v>
      </c>
      <c r="B211" s="6" t="s">
        <v>217</v>
      </c>
      <c r="C211" s="6" t="s">
        <v>201</v>
      </c>
      <c r="D211" s="6" t="s">
        <v>20</v>
      </c>
      <c r="E211" s="6" t="s">
        <v>21</v>
      </c>
      <c r="F211" s="6" t="s">
        <v>22</v>
      </c>
      <c r="G211" s="6" t="s">
        <v>23</v>
      </c>
      <c r="H211" s="6" t="s">
        <v>215</v>
      </c>
      <c r="I211" s="9">
        <v>3.5416666666666666E-2</v>
      </c>
      <c r="J211" s="6">
        <v>0</v>
      </c>
      <c r="K211" s="21">
        <v>45477</v>
      </c>
      <c r="L211" s="6" t="s">
        <v>24</v>
      </c>
      <c r="M211" s="6" t="s">
        <v>25</v>
      </c>
      <c r="N211" s="6" t="s">
        <v>216</v>
      </c>
      <c r="O211" s="22">
        <v>45477.688171296293</v>
      </c>
      <c r="P211" s="22"/>
      <c r="Q211" s="6" t="s">
        <v>26</v>
      </c>
      <c r="R211" s="6" t="s">
        <v>54</v>
      </c>
      <c r="S211" s="6" t="str">
        <f t="shared" si="6"/>
        <v>Julio</v>
      </c>
      <c r="T211" s="6" t="str">
        <f t="shared" si="7"/>
        <v>Administrativa</v>
      </c>
    </row>
    <row r="212" spans="1:20" x14ac:dyDescent="0.3">
      <c r="A212" s="6">
        <v>2320730</v>
      </c>
      <c r="B212" s="6" t="s">
        <v>217</v>
      </c>
      <c r="C212" s="6" t="s">
        <v>202</v>
      </c>
      <c r="D212" s="6" t="s">
        <v>30</v>
      </c>
      <c r="E212" s="6" t="s">
        <v>21</v>
      </c>
      <c r="F212" s="6" t="s">
        <v>22</v>
      </c>
      <c r="G212" s="6" t="s">
        <v>28</v>
      </c>
      <c r="H212" s="6" t="s">
        <v>215</v>
      </c>
      <c r="I212" s="9">
        <v>7.6388888888888886E-3</v>
      </c>
      <c r="J212" s="6">
        <v>0</v>
      </c>
      <c r="K212" s="21">
        <v>45409</v>
      </c>
      <c r="L212" s="6" t="s">
        <v>24</v>
      </c>
      <c r="M212" s="6" t="s">
        <v>31</v>
      </c>
      <c r="N212" s="6" t="s">
        <v>216</v>
      </c>
      <c r="O212" s="22">
        <v>45409.714201388888</v>
      </c>
      <c r="P212" s="22"/>
      <c r="Q212" s="6" t="s">
        <v>26</v>
      </c>
      <c r="R212" s="6" t="s">
        <v>95</v>
      </c>
      <c r="S212" s="6" t="str">
        <f t="shared" si="6"/>
        <v>Abril</v>
      </c>
      <c r="T212" s="6" t="str">
        <f t="shared" si="7"/>
        <v>Administrativa</v>
      </c>
    </row>
    <row r="213" spans="1:20" x14ac:dyDescent="0.3">
      <c r="A213" s="6">
        <v>2369450</v>
      </c>
      <c r="B213" s="6" t="s">
        <v>217</v>
      </c>
      <c r="C213" s="6" t="s">
        <v>201</v>
      </c>
      <c r="D213" s="6" t="s">
        <v>20</v>
      </c>
      <c r="E213" s="6" t="s">
        <v>21</v>
      </c>
      <c r="F213" s="6" t="s">
        <v>22</v>
      </c>
      <c r="G213" s="6" t="s">
        <v>23</v>
      </c>
      <c r="H213" s="6" t="s">
        <v>215</v>
      </c>
      <c r="I213" s="9">
        <v>6.6666666666666666E-2</v>
      </c>
      <c r="J213" s="6">
        <v>0</v>
      </c>
      <c r="K213" s="21">
        <v>45461</v>
      </c>
      <c r="L213" s="6" t="s">
        <v>24</v>
      </c>
      <c r="M213" s="6" t="s">
        <v>25</v>
      </c>
      <c r="N213" s="6" t="s">
        <v>216</v>
      </c>
      <c r="O213" s="22">
        <v>45461.71292824074</v>
      </c>
      <c r="P213" s="22"/>
      <c r="Q213" s="6" t="s">
        <v>26</v>
      </c>
      <c r="R213" s="6" t="s">
        <v>81</v>
      </c>
      <c r="S213" s="6" t="str">
        <f t="shared" si="6"/>
        <v>Junio</v>
      </c>
      <c r="T213" s="6" t="str">
        <f t="shared" si="7"/>
        <v>Administrativa</v>
      </c>
    </row>
    <row r="214" spans="1:20" x14ac:dyDescent="0.3">
      <c r="A214" s="6">
        <v>2246460</v>
      </c>
      <c r="B214" s="6" t="s">
        <v>217</v>
      </c>
      <c r="C214" s="6" t="s">
        <v>202</v>
      </c>
      <c r="D214" s="6" t="s">
        <v>30</v>
      </c>
      <c r="E214" s="6" t="s">
        <v>21</v>
      </c>
      <c r="F214" s="6" t="s">
        <v>22</v>
      </c>
      <c r="G214" s="6" t="s">
        <v>28</v>
      </c>
      <c r="H214" s="6" t="s">
        <v>215</v>
      </c>
      <c r="I214" s="9">
        <v>3.0555555555555555E-2</v>
      </c>
      <c r="J214" s="6">
        <v>0</v>
      </c>
      <c r="K214" s="21">
        <v>45343</v>
      </c>
      <c r="L214" s="6" t="s">
        <v>24</v>
      </c>
      <c r="M214" s="6" t="s">
        <v>31</v>
      </c>
      <c r="N214" s="6" t="s">
        <v>216</v>
      </c>
      <c r="O214" s="22">
        <v>45343.731782407405</v>
      </c>
      <c r="P214" s="22"/>
      <c r="Q214" s="6" t="s">
        <v>26</v>
      </c>
      <c r="R214" s="6" t="s">
        <v>32</v>
      </c>
      <c r="S214" s="6" t="str">
        <f t="shared" si="6"/>
        <v>Febrero</v>
      </c>
      <c r="T214" s="6" t="str">
        <f t="shared" si="7"/>
        <v>Administrativa</v>
      </c>
    </row>
    <row r="215" spans="1:20" x14ac:dyDescent="0.3">
      <c r="A215" s="6">
        <v>2278153</v>
      </c>
      <c r="B215" s="6" t="s">
        <v>217</v>
      </c>
      <c r="C215" s="6" t="s">
        <v>201</v>
      </c>
      <c r="D215" s="6" t="s">
        <v>20</v>
      </c>
      <c r="E215" s="6" t="s">
        <v>21</v>
      </c>
      <c r="F215" s="6" t="s">
        <v>22</v>
      </c>
      <c r="G215" s="6" t="s">
        <v>55</v>
      </c>
      <c r="H215" s="6" t="s">
        <v>215</v>
      </c>
      <c r="I215" s="9">
        <v>5.9027777777777776E-2</v>
      </c>
      <c r="J215" s="6">
        <v>0</v>
      </c>
      <c r="K215" s="21">
        <v>45367</v>
      </c>
      <c r="L215" s="6" t="s">
        <v>24</v>
      </c>
      <c r="M215" s="6" t="s">
        <v>25</v>
      </c>
      <c r="N215" s="6" t="s">
        <v>216</v>
      </c>
      <c r="O215" s="22">
        <v>45367.712002314816</v>
      </c>
      <c r="P215" s="22"/>
      <c r="Q215" s="6" t="s">
        <v>26</v>
      </c>
      <c r="R215" s="6" t="s">
        <v>35</v>
      </c>
      <c r="S215" s="6" t="str">
        <f t="shared" si="6"/>
        <v>Marzo</v>
      </c>
      <c r="T215" s="6" t="str">
        <f t="shared" si="7"/>
        <v>Falla</v>
      </c>
    </row>
    <row r="216" spans="1:20" x14ac:dyDescent="0.3">
      <c r="A216" s="6">
        <v>2225928</v>
      </c>
      <c r="B216" s="6" t="s">
        <v>217</v>
      </c>
      <c r="C216" s="6" t="s">
        <v>203</v>
      </c>
      <c r="D216" s="6" t="s">
        <v>36</v>
      </c>
      <c r="E216" s="6" t="s">
        <v>21</v>
      </c>
      <c r="F216" s="6" t="s">
        <v>22</v>
      </c>
      <c r="G216" s="6" t="s">
        <v>37</v>
      </c>
      <c r="H216" s="6" t="s">
        <v>215</v>
      </c>
      <c r="I216" s="9">
        <v>6.1111111111111109E-2</v>
      </c>
      <c r="J216" s="6">
        <v>0</v>
      </c>
      <c r="K216" s="21">
        <v>45328</v>
      </c>
      <c r="L216" s="6" t="s">
        <v>24</v>
      </c>
      <c r="M216" s="6" t="s">
        <v>38</v>
      </c>
      <c r="N216" s="6" t="s">
        <v>216</v>
      </c>
      <c r="O216" s="22">
        <v>45328.874016203707</v>
      </c>
      <c r="P216" s="22"/>
      <c r="Q216" s="6" t="s">
        <v>26</v>
      </c>
      <c r="R216" s="6" t="s">
        <v>54</v>
      </c>
      <c r="S216" s="6" t="str">
        <f t="shared" si="6"/>
        <v>Febrero</v>
      </c>
      <c r="T216" s="6" t="str">
        <f t="shared" si="7"/>
        <v>Administrativa</v>
      </c>
    </row>
    <row r="217" spans="1:20" x14ac:dyDescent="0.3">
      <c r="A217" s="6">
        <v>2324326</v>
      </c>
      <c r="B217" s="6" t="s">
        <v>217</v>
      </c>
      <c r="C217" s="6" t="s">
        <v>206</v>
      </c>
      <c r="D217" s="6" t="s">
        <v>64</v>
      </c>
      <c r="E217" s="6" t="s">
        <v>21</v>
      </c>
      <c r="F217" s="6" t="s">
        <v>22</v>
      </c>
      <c r="G217" s="6" t="s">
        <v>52</v>
      </c>
      <c r="H217" s="6" t="s">
        <v>215</v>
      </c>
      <c r="I217" s="9">
        <v>7.6388888888888886E-3</v>
      </c>
      <c r="J217" s="6">
        <v>0</v>
      </c>
      <c r="K217" s="21">
        <v>45413</v>
      </c>
      <c r="L217" s="6" t="s">
        <v>24</v>
      </c>
      <c r="M217" s="6" t="s">
        <v>65</v>
      </c>
      <c r="N217" s="6" t="s">
        <v>216</v>
      </c>
      <c r="O217" s="22">
        <v>45414.024687500001</v>
      </c>
      <c r="P217" s="22"/>
      <c r="Q217" s="6" t="s">
        <v>26</v>
      </c>
      <c r="R217" s="6" t="s">
        <v>35</v>
      </c>
      <c r="S217" s="6" t="str">
        <f t="shared" si="6"/>
        <v>Mayo</v>
      </c>
      <c r="T217" s="6" t="str">
        <f t="shared" si="7"/>
        <v>Falla</v>
      </c>
    </row>
    <row r="218" spans="1:20" x14ac:dyDescent="0.3">
      <c r="A218" s="6">
        <v>2339510</v>
      </c>
      <c r="B218" s="6" t="s">
        <v>217</v>
      </c>
      <c r="C218" s="6" t="s">
        <v>202</v>
      </c>
      <c r="D218" s="6" t="s">
        <v>30</v>
      </c>
      <c r="E218" s="6" t="s">
        <v>21</v>
      </c>
      <c r="F218" s="6" t="s">
        <v>22</v>
      </c>
      <c r="G218" s="6" t="s">
        <v>37</v>
      </c>
      <c r="H218" s="6" t="s">
        <v>215</v>
      </c>
      <c r="I218" s="9">
        <v>8.9583333333333334E-2</v>
      </c>
      <c r="J218" s="6">
        <v>0</v>
      </c>
      <c r="K218" s="21">
        <v>45429</v>
      </c>
      <c r="L218" s="6" t="s">
        <v>24</v>
      </c>
      <c r="M218" s="6" t="s">
        <v>31</v>
      </c>
      <c r="N218" s="6" t="s">
        <v>216</v>
      </c>
      <c r="O218" s="22">
        <v>45430.423125000001</v>
      </c>
      <c r="P218" s="22"/>
      <c r="Q218" s="6" t="s">
        <v>26</v>
      </c>
      <c r="R218" s="6" t="s">
        <v>67</v>
      </c>
      <c r="S218" s="6" t="str">
        <f t="shared" si="6"/>
        <v>Mayo</v>
      </c>
      <c r="T218" s="6" t="str">
        <f t="shared" si="7"/>
        <v>Administrativa</v>
      </c>
    </row>
    <row r="219" spans="1:20" x14ac:dyDescent="0.3">
      <c r="A219" s="6">
        <v>2371869</v>
      </c>
      <c r="B219" s="6" t="s">
        <v>217</v>
      </c>
      <c r="C219" s="6" t="s">
        <v>206</v>
      </c>
      <c r="D219" s="6" t="s">
        <v>64</v>
      </c>
      <c r="E219" s="6" t="s">
        <v>21</v>
      </c>
      <c r="F219" s="6" t="s">
        <v>22</v>
      </c>
      <c r="G219" s="6" t="s">
        <v>34</v>
      </c>
      <c r="H219" s="6" t="s">
        <v>215</v>
      </c>
      <c r="I219" s="9">
        <v>4.1666666666666666E-3</v>
      </c>
      <c r="J219" s="6">
        <v>0</v>
      </c>
      <c r="K219" s="21">
        <v>45463</v>
      </c>
      <c r="L219" s="6" t="s">
        <v>24</v>
      </c>
      <c r="M219" s="6" t="s">
        <v>65</v>
      </c>
      <c r="N219" s="6" t="s">
        <v>216</v>
      </c>
      <c r="O219" s="22">
        <v>45463.091435185182</v>
      </c>
      <c r="P219" s="22"/>
      <c r="Q219" s="6" t="s">
        <v>26</v>
      </c>
      <c r="R219" s="6" t="s">
        <v>35</v>
      </c>
      <c r="S219" s="6" t="str">
        <f t="shared" si="6"/>
        <v>Junio</v>
      </c>
      <c r="T219" s="6" t="str">
        <f t="shared" si="7"/>
        <v>Falla</v>
      </c>
    </row>
    <row r="220" spans="1:20" x14ac:dyDescent="0.3">
      <c r="A220" s="6">
        <v>2227534</v>
      </c>
      <c r="B220" s="6" t="s">
        <v>217</v>
      </c>
      <c r="C220" s="6" t="s">
        <v>206</v>
      </c>
      <c r="D220" s="6" t="s">
        <v>64</v>
      </c>
      <c r="E220" s="6" t="s">
        <v>21</v>
      </c>
      <c r="F220" s="6" t="s">
        <v>22</v>
      </c>
      <c r="G220" s="6" t="s">
        <v>28</v>
      </c>
      <c r="H220" s="6" t="s">
        <v>215</v>
      </c>
      <c r="I220" s="9">
        <v>7.1527777777777773E-2</v>
      </c>
      <c r="J220" s="6">
        <v>0</v>
      </c>
      <c r="K220" s="21">
        <v>45329</v>
      </c>
      <c r="L220" s="6" t="s">
        <v>24</v>
      </c>
      <c r="M220" s="6" t="s">
        <v>65</v>
      </c>
      <c r="N220" s="6" t="s">
        <v>216</v>
      </c>
      <c r="O220" s="22">
        <v>45329.889803240738</v>
      </c>
      <c r="P220" s="22"/>
      <c r="Q220" s="6" t="s">
        <v>26</v>
      </c>
      <c r="R220" s="6" t="s">
        <v>96</v>
      </c>
      <c r="S220" s="6" t="str">
        <f t="shared" si="6"/>
        <v>Febrero</v>
      </c>
      <c r="T220" s="6" t="str">
        <f t="shared" si="7"/>
        <v>Administrativa</v>
      </c>
    </row>
    <row r="221" spans="1:20" x14ac:dyDescent="0.3">
      <c r="A221" s="6">
        <v>2403355</v>
      </c>
      <c r="B221" s="6" t="s">
        <v>217</v>
      </c>
      <c r="C221" s="6" t="s">
        <v>203</v>
      </c>
      <c r="D221" s="6" t="s">
        <v>36</v>
      </c>
      <c r="E221" s="6" t="s">
        <v>21</v>
      </c>
      <c r="F221" s="6" t="s">
        <v>22</v>
      </c>
      <c r="G221" s="6" t="s">
        <v>37</v>
      </c>
      <c r="H221" s="6" t="s">
        <v>215</v>
      </c>
      <c r="I221" s="9">
        <v>7.2916666666666671E-2</v>
      </c>
      <c r="J221" s="6">
        <v>0</v>
      </c>
      <c r="K221" s="21">
        <v>45491</v>
      </c>
      <c r="L221" s="6" t="s">
        <v>24</v>
      </c>
      <c r="M221" s="6" t="s">
        <v>38</v>
      </c>
      <c r="N221" s="6" t="s">
        <v>216</v>
      </c>
      <c r="O221" s="22">
        <v>45491.952905092592</v>
      </c>
      <c r="P221" s="22"/>
      <c r="Q221" s="6" t="s">
        <v>26</v>
      </c>
      <c r="R221" s="6" t="s">
        <v>81</v>
      </c>
      <c r="S221" s="6" t="str">
        <f t="shared" si="6"/>
        <v>Julio</v>
      </c>
      <c r="T221" s="6" t="str">
        <f t="shared" si="7"/>
        <v>Administrativa</v>
      </c>
    </row>
    <row r="222" spans="1:20" x14ac:dyDescent="0.3">
      <c r="A222" s="6">
        <v>2240513</v>
      </c>
      <c r="B222" s="6" t="s">
        <v>217</v>
      </c>
      <c r="C222" s="6" t="s">
        <v>204</v>
      </c>
      <c r="D222" s="6" t="s">
        <v>46</v>
      </c>
      <c r="E222" s="6" t="s">
        <v>21</v>
      </c>
      <c r="F222" s="6" t="s">
        <v>47</v>
      </c>
      <c r="G222" s="6" t="s">
        <v>28</v>
      </c>
      <c r="H222" s="6" t="s">
        <v>215</v>
      </c>
      <c r="I222" s="9">
        <v>1.1805555555555555E-2</v>
      </c>
      <c r="J222" s="6">
        <v>0</v>
      </c>
      <c r="K222" s="21">
        <v>45338</v>
      </c>
      <c r="L222" s="6" t="s">
        <v>24</v>
      </c>
      <c r="M222" s="6" t="s">
        <v>49</v>
      </c>
      <c r="N222" s="6" t="s">
        <v>216</v>
      </c>
      <c r="O222" s="22">
        <v>45338.984305555554</v>
      </c>
      <c r="P222" s="22"/>
      <c r="Q222" s="6" t="s">
        <v>26</v>
      </c>
      <c r="R222" s="6" t="s">
        <v>32</v>
      </c>
      <c r="S222" s="6" t="str">
        <f t="shared" si="6"/>
        <v>Febrero</v>
      </c>
      <c r="T222" s="6" t="str">
        <f t="shared" si="7"/>
        <v>Administrativa</v>
      </c>
    </row>
    <row r="223" spans="1:20" x14ac:dyDescent="0.3">
      <c r="A223" s="6">
        <v>2273880</v>
      </c>
      <c r="B223" s="6" t="s">
        <v>217</v>
      </c>
      <c r="C223" s="6" t="s">
        <v>203</v>
      </c>
      <c r="D223" s="6" t="s">
        <v>36</v>
      </c>
      <c r="E223" s="6" t="s">
        <v>21</v>
      </c>
      <c r="F223" s="6" t="s">
        <v>22</v>
      </c>
      <c r="G223" s="6" t="s">
        <v>28</v>
      </c>
      <c r="H223" s="6" t="s">
        <v>215</v>
      </c>
      <c r="I223" s="9">
        <v>1.7361111111111112E-2</v>
      </c>
      <c r="J223" s="6">
        <v>0</v>
      </c>
      <c r="K223" s="21">
        <v>45363</v>
      </c>
      <c r="L223" s="6" t="s">
        <v>24</v>
      </c>
      <c r="M223" s="6" t="s">
        <v>38</v>
      </c>
      <c r="N223" s="6" t="s">
        <v>216</v>
      </c>
      <c r="O223" s="22">
        <v>45363.948518518519</v>
      </c>
      <c r="P223" s="22"/>
      <c r="Q223" s="6" t="s">
        <v>26</v>
      </c>
      <c r="R223" s="6" t="s">
        <v>97</v>
      </c>
      <c r="S223" s="6" t="str">
        <f t="shared" si="6"/>
        <v>Marzo</v>
      </c>
      <c r="T223" s="6" t="str">
        <f t="shared" si="7"/>
        <v>Administrativa</v>
      </c>
    </row>
    <row r="224" spans="1:20" x14ac:dyDescent="0.3">
      <c r="A224" s="6">
        <v>2300632</v>
      </c>
      <c r="B224" s="6" t="s">
        <v>217</v>
      </c>
      <c r="C224" s="6" t="s">
        <v>202</v>
      </c>
      <c r="D224" s="6" t="s">
        <v>30</v>
      </c>
      <c r="E224" s="6" t="s">
        <v>21</v>
      </c>
      <c r="F224" s="6" t="s">
        <v>22</v>
      </c>
      <c r="G224" s="6" t="s">
        <v>28</v>
      </c>
      <c r="H224" s="6" t="s">
        <v>215</v>
      </c>
      <c r="I224" s="9">
        <v>6.9444444444444447E-4</v>
      </c>
      <c r="J224" s="6">
        <v>0</v>
      </c>
      <c r="K224" s="21">
        <v>45388</v>
      </c>
      <c r="L224" s="6" t="s">
        <v>24</v>
      </c>
      <c r="M224" s="6" t="s">
        <v>31</v>
      </c>
      <c r="N224" s="6" t="s">
        <v>216</v>
      </c>
      <c r="O224" s="22">
        <v>45388.722430555557</v>
      </c>
      <c r="P224" s="22"/>
      <c r="Q224" s="6" t="s">
        <v>26</v>
      </c>
      <c r="R224" s="6" t="s">
        <v>75</v>
      </c>
      <c r="S224" s="6" t="str">
        <f t="shared" si="6"/>
        <v>Abril</v>
      </c>
      <c r="T224" s="6" t="str">
        <f t="shared" si="7"/>
        <v>Administrativa</v>
      </c>
    </row>
    <row r="225" spans="1:20" x14ac:dyDescent="0.3">
      <c r="A225" s="6">
        <v>2337489</v>
      </c>
      <c r="B225" s="6" t="s">
        <v>217</v>
      </c>
      <c r="C225" s="6" t="s">
        <v>206</v>
      </c>
      <c r="D225" s="6" t="s">
        <v>64</v>
      </c>
      <c r="E225" s="6" t="s">
        <v>21</v>
      </c>
      <c r="F225" s="6" t="s">
        <v>22</v>
      </c>
      <c r="G225" s="6" t="s">
        <v>52</v>
      </c>
      <c r="H225" s="6" t="s">
        <v>215</v>
      </c>
      <c r="I225" s="9">
        <v>4.1666666666666666E-3</v>
      </c>
      <c r="J225" s="6">
        <v>0</v>
      </c>
      <c r="K225" s="21">
        <v>45427</v>
      </c>
      <c r="L225" s="6" t="s">
        <v>24</v>
      </c>
      <c r="M225" s="6" t="s">
        <v>65</v>
      </c>
      <c r="N225" s="6" t="s">
        <v>216</v>
      </c>
      <c r="O225" s="22">
        <v>45427.968969907408</v>
      </c>
      <c r="P225" s="22"/>
      <c r="Q225" s="6" t="s">
        <v>26</v>
      </c>
      <c r="R225" s="6" t="s">
        <v>91</v>
      </c>
      <c r="S225" s="6" t="str">
        <f t="shared" si="6"/>
        <v>Mayo</v>
      </c>
      <c r="T225" s="6" t="str">
        <f t="shared" si="7"/>
        <v>Falla</v>
      </c>
    </row>
    <row r="226" spans="1:20" x14ac:dyDescent="0.3">
      <c r="A226" s="6">
        <v>2298458</v>
      </c>
      <c r="B226" s="6" t="s">
        <v>217</v>
      </c>
      <c r="C226" s="6" t="s">
        <v>201</v>
      </c>
      <c r="D226" s="6" t="s">
        <v>20</v>
      </c>
      <c r="E226" s="6" t="s">
        <v>21</v>
      </c>
      <c r="F226" s="6" t="s">
        <v>22</v>
      </c>
      <c r="G226" s="6" t="s">
        <v>43</v>
      </c>
      <c r="H226" s="6" t="s">
        <v>215</v>
      </c>
      <c r="I226" s="9">
        <v>3.125E-2</v>
      </c>
      <c r="J226" s="6">
        <v>0</v>
      </c>
      <c r="K226" s="21">
        <v>45386</v>
      </c>
      <c r="L226" s="6" t="s">
        <v>24</v>
      </c>
      <c r="M226" s="6" t="s">
        <v>25</v>
      </c>
      <c r="N226" s="6" t="s">
        <v>216</v>
      </c>
      <c r="O226" s="22">
        <v>45386.713564814818</v>
      </c>
      <c r="P226" s="22"/>
      <c r="Q226" s="6" t="s">
        <v>26</v>
      </c>
      <c r="R226" s="6" t="s">
        <v>98</v>
      </c>
      <c r="S226" s="6" t="str">
        <f t="shared" si="6"/>
        <v>Abril</v>
      </c>
      <c r="T226" s="6" t="str">
        <f t="shared" si="7"/>
        <v>Administrativa</v>
      </c>
    </row>
    <row r="227" spans="1:20" x14ac:dyDescent="0.3">
      <c r="A227" s="6">
        <v>2363686</v>
      </c>
      <c r="B227" s="6" t="s">
        <v>217</v>
      </c>
      <c r="C227" s="6" t="s">
        <v>202</v>
      </c>
      <c r="D227" s="6" t="s">
        <v>30</v>
      </c>
      <c r="E227" s="6" t="s">
        <v>21</v>
      </c>
      <c r="F227" s="6" t="s">
        <v>22</v>
      </c>
      <c r="G227" s="6" t="s">
        <v>37</v>
      </c>
      <c r="H227" s="6" t="s">
        <v>215</v>
      </c>
      <c r="I227" s="9">
        <v>0.10902777777777778</v>
      </c>
      <c r="J227" s="6">
        <v>0</v>
      </c>
      <c r="K227" s="21">
        <v>45455</v>
      </c>
      <c r="L227" s="6" t="s">
        <v>24</v>
      </c>
      <c r="M227" s="6" t="s">
        <v>31</v>
      </c>
      <c r="N227" s="6" t="s">
        <v>216</v>
      </c>
      <c r="O227" s="22">
        <v>45455.718043981484</v>
      </c>
      <c r="P227" s="22"/>
      <c r="Q227" s="6" t="s">
        <v>26</v>
      </c>
      <c r="R227" s="6" t="s">
        <v>81</v>
      </c>
      <c r="S227" s="6" t="str">
        <f t="shared" si="6"/>
        <v>Junio</v>
      </c>
      <c r="T227" s="6" t="str">
        <f t="shared" si="7"/>
        <v>Administrativa</v>
      </c>
    </row>
    <row r="228" spans="1:20" x14ac:dyDescent="0.3">
      <c r="A228" s="6">
        <v>2249559</v>
      </c>
      <c r="B228" s="6" t="s">
        <v>217</v>
      </c>
      <c r="C228" s="6" t="s">
        <v>205</v>
      </c>
      <c r="D228" s="6" t="s">
        <v>56</v>
      </c>
      <c r="E228" s="6" t="s">
        <v>21</v>
      </c>
      <c r="F228" s="6" t="s">
        <v>22</v>
      </c>
      <c r="G228" s="6" t="s">
        <v>43</v>
      </c>
      <c r="H228" s="6" t="s">
        <v>215</v>
      </c>
      <c r="I228" s="9">
        <v>6.2500000000000003E-3</v>
      </c>
      <c r="J228" s="6">
        <v>0</v>
      </c>
      <c r="K228" s="21">
        <v>45345</v>
      </c>
      <c r="L228" s="6" t="s">
        <v>24</v>
      </c>
      <c r="M228" s="6" t="s">
        <v>57</v>
      </c>
      <c r="N228" s="6" t="s">
        <v>216</v>
      </c>
      <c r="O228" s="22">
        <v>45345.619756944441</v>
      </c>
      <c r="P228" s="22"/>
      <c r="Q228" s="6" t="s">
        <v>26</v>
      </c>
      <c r="R228" s="6" t="s">
        <v>99</v>
      </c>
      <c r="S228" s="6" t="str">
        <f t="shared" si="6"/>
        <v>Febrero</v>
      </c>
      <c r="T228" s="6" t="str">
        <f t="shared" si="7"/>
        <v>Administrativa</v>
      </c>
    </row>
    <row r="229" spans="1:20" x14ac:dyDescent="0.3">
      <c r="A229" s="6">
        <v>2231575</v>
      </c>
      <c r="B229" s="6" t="s">
        <v>217</v>
      </c>
      <c r="C229" s="6" t="s">
        <v>202</v>
      </c>
      <c r="D229" s="6" t="s">
        <v>30</v>
      </c>
      <c r="E229" s="6" t="s">
        <v>21</v>
      </c>
      <c r="F229" s="6" t="s">
        <v>22</v>
      </c>
      <c r="G229" s="6" t="s">
        <v>37</v>
      </c>
      <c r="H229" s="6" t="s">
        <v>215</v>
      </c>
      <c r="I229" s="9">
        <v>0.1076388888888889</v>
      </c>
      <c r="J229" s="6">
        <v>0</v>
      </c>
      <c r="K229" s="21">
        <v>45332</v>
      </c>
      <c r="L229" s="6" t="s">
        <v>24</v>
      </c>
      <c r="M229" s="6" t="s">
        <v>31</v>
      </c>
      <c r="N229" s="6" t="s">
        <v>216</v>
      </c>
      <c r="O229" s="22">
        <v>45332.720451388886</v>
      </c>
      <c r="P229" s="22"/>
      <c r="Q229" s="6" t="s">
        <v>26</v>
      </c>
      <c r="R229" s="6" t="s">
        <v>54</v>
      </c>
      <c r="S229" s="6" t="str">
        <f t="shared" si="6"/>
        <v>Febrero</v>
      </c>
      <c r="T229" s="6" t="str">
        <f t="shared" si="7"/>
        <v>Administrativa</v>
      </c>
    </row>
    <row r="230" spans="1:20" x14ac:dyDescent="0.3">
      <c r="A230" s="6">
        <v>2370182</v>
      </c>
      <c r="B230" s="6" t="s">
        <v>217</v>
      </c>
      <c r="C230" s="6" t="s">
        <v>204</v>
      </c>
      <c r="D230" s="6" t="s">
        <v>46</v>
      </c>
      <c r="E230" s="6" t="s">
        <v>21</v>
      </c>
      <c r="F230" s="6" t="s">
        <v>47</v>
      </c>
      <c r="G230" s="6" t="s">
        <v>28</v>
      </c>
      <c r="H230" s="6" t="s">
        <v>215</v>
      </c>
      <c r="I230" s="9">
        <v>7.6388888888888886E-3</v>
      </c>
      <c r="J230" s="6">
        <v>0</v>
      </c>
      <c r="K230" s="21">
        <v>45461</v>
      </c>
      <c r="L230" s="6" t="s">
        <v>24</v>
      </c>
      <c r="M230" s="6" t="s">
        <v>49</v>
      </c>
      <c r="N230" s="6" t="s">
        <v>216</v>
      </c>
      <c r="O230" s="22">
        <v>45461.991342592592</v>
      </c>
      <c r="P230" s="22"/>
      <c r="Q230" s="6" t="s">
        <v>26</v>
      </c>
      <c r="R230" s="6" t="s">
        <v>81</v>
      </c>
      <c r="S230" s="6" t="str">
        <f t="shared" si="6"/>
        <v>Junio</v>
      </c>
      <c r="T230" s="6" t="str">
        <f t="shared" si="7"/>
        <v>Administrativa</v>
      </c>
    </row>
    <row r="231" spans="1:20" x14ac:dyDescent="0.3">
      <c r="A231" s="6">
        <v>2408250</v>
      </c>
      <c r="B231" s="6" t="s">
        <v>217</v>
      </c>
      <c r="C231" s="6" t="s">
        <v>205</v>
      </c>
      <c r="D231" s="6" t="s">
        <v>56</v>
      </c>
      <c r="E231" s="6" t="s">
        <v>21</v>
      </c>
      <c r="F231" s="6" t="s">
        <v>22</v>
      </c>
      <c r="G231" s="6" t="s">
        <v>23</v>
      </c>
      <c r="H231" s="6" t="s">
        <v>215</v>
      </c>
      <c r="I231" s="9">
        <v>3.4722222222222224E-2</v>
      </c>
      <c r="J231" s="6">
        <v>0</v>
      </c>
      <c r="K231" s="21">
        <v>45497</v>
      </c>
      <c r="L231" s="6" t="s">
        <v>24</v>
      </c>
      <c r="M231" s="6" t="s">
        <v>57</v>
      </c>
      <c r="N231" s="6" t="s">
        <v>216</v>
      </c>
      <c r="O231" s="22">
        <v>45497.348634259259</v>
      </c>
      <c r="P231" s="22"/>
      <c r="Q231" s="6" t="s">
        <v>26</v>
      </c>
      <c r="R231" s="6" t="s">
        <v>81</v>
      </c>
      <c r="S231" s="6" t="str">
        <f t="shared" si="6"/>
        <v>Julio</v>
      </c>
      <c r="T231" s="6" t="str">
        <f t="shared" si="7"/>
        <v>Administrativa</v>
      </c>
    </row>
    <row r="232" spans="1:20" x14ac:dyDescent="0.3">
      <c r="A232" s="6">
        <v>2231277</v>
      </c>
      <c r="B232" s="6" t="s">
        <v>217</v>
      </c>
      <c r="C232" s="6" t="s">
        <v>201</v>
      </c>
      <c r="D232" s="6" t="s">
        <v>20</v>
      </c>
      <c r="E232" s="6" t="s">
        <v>21</v>
      </c>
      <c r="F232" s="6" t="s">
        <v>22</v>
      </c>
      <c r="G232" s="6" t="s">
        <v>43</v>
      </c>
      <c r="H232" s="6" t="s">
        <v>215</v>
      </c>
      <c r="I232" s="9">
        <v>1.9444444444444445E-2</v>
      </c>
      <c r="J232" s="6">
        <v>0</v>
      </c>
      <c r="K232" s="21">
        <v>45332</v>
      </c>
      <c r="L232" s="6" t="s">
        <v>24</v>
      </c>
      <c r="M232" s="6" t="s">
        <v>25</v>
      </c>
      <c r="N232" s="6" t="s">
        <v>216</v>
      </c>
      <c r="O232" s="22">
        <v>45332.632604166669</v>
      </c>
      <c r="P232" s="22"/>
      <c r="Q232" s="6" t="s">
        <v>26</v>
      </c>
      <c r="R232" s="6" t="s">
        <v>100</v>
      </c>
      <c r="S232" s="6" t="str">
        <f t="shared" si="6"/>
        <v>Febrero</v>
      </c>
      <c r="T232" s="6" t="str">
        <f t="shared" si="7"/>
        <v>Administrativa</v>
      </c>
    </row>
    <row r="233" spans="1:20" x14ac:dyDescent="0.3">
      <c r="A233" s="6">
        <v>2285326</v>
      </c>
      <c r="B233" s="6" t="s">
        <v>217</v>
      </c>
      <c r="C233" s="6" t="s">
        <v>201</v>
      </c>
      <c r="D233" s="6" t="s">
        <v>20</v>
      </c>
      <c r="E233" s="6" t="s">
        <v>21</v>
      </c>
      <c r="F233" s="6" t="s">
        <v>22</v>
      </c>
      <c r="G233" s="6" t="s">
        <v>28</v>
      </c>
      <c r="H233" s="6" t="s">
        <v>215</v>
      </c>
      <c r="I233" s="9">
        <v>5.2083333333333336E-2</v>
      </c>
      <c r="J233" s="6">
        <v>0</v>
      </c>
      <c r="K233" s="21">
        <v>45374</v>
      </c>
      <c r="L233" s="6" t="s">
        <v>24</v>
      </c>
      <c r="M233" s="6" t="s">
        <v>25</v>
      </c>
      <c r="N233" s="6" t="s">
        <v>216</v>
      </c>
      <c r="O233" s="22">
        <v>45374.471134259256</v>
      </c>
      <c r="P233" s="22"/>
      <c r="Q233" s="6" t="s">
        <v>26</v>
      </c>
      <c r="R233" s="6" t="s">
        <v>97</v>
      </c>
      <c r="S233" s="6" t="str">
        <f t="shared" si="6"/>
        <v>Marzo</v>
      </c>
      <c r="T233" s="6" t="str">
        <f t="shared" si="7"/>
        <v>Administrativa</v>
      </c>
    </row>
    <row r="234" spans="1:20" x14ac:dyDescent="0.3">
      <c r="A234" s="6">
        <v>2363679</v>
      </c>
      <c r="B234" s="6" t="s">
        <v>217</v>
      </c>
      <c r="C234" s="6" t="s">
        <v>202</v>
      </c>
      <c r="D234" s="6" t="s">
        <v>30</v>
      </c>
      <c r="E234" s="6" t="s">
        <v>21</v>
      </c>
      <c r="F234" s="6" t="s">
        <v>22</v>
      </c>
      <c r="G234" s="6" t="s">
        <v>55</v>
      </c>
      <c r="H234" s="6" t="s">
        <v>215</v>
      </c>
      <c r="I234" s="9">
        <v>1.5972222222222221E-2</v>
      </c>
      <c r="J234" s="6">
        <v>0</v>
      </c>
      <c r="K234" s="21">
        <v>45455</v>
      </c>
      <c r="L234" s="6" t="s">
        <v>24</v>
      </c>
      <c r="M234" s="6" t="s">
        <v>31</v>
      </c>
      <c r="N234" s="6" t="s">
        <v>216</v>
      </c>
      <c r="O234" s="22">
        <v>45455.716215277775</v>
      </c>
      <c r="P234" s="22"/>
      <c r="Q234" s="6" t="s">
        <v>26</v>
      </c>
      <c r="R234" s="6" t="s">
        <v>35</v>
      </c>
      <c r="S234" s="6" t="str">
        <f t="shared" si="6"/>
        <v>Junio</v>
      </c>
      <c r="T234" s="6" t="str">
        <f t="shared" si="7"/>
        <v>Falla</v>
      </c>
    </row>
    <row r="235" spans="1:20" x14ac:dyDescent="0.3">
      <c r="A235" s="6">
        <v>2410556</v>
      </c>
      <c r="B235" s="6" t="s">
        <v>217</v>
      </c>
      <c r="C235" s="6" t="s">
        <v>203</v>
      </c>
      <c r="D235" s="6" t="s">
        <v>36</v>
      </c>
      <c r="E235" s="6" t="s">
        <v>21</v>
      </c>
      <c r="F235" s="6" t="s">
        <v>22</v>
      </c>
      <c r="G235" s="6" t="s">
        <v>37</v>
      </c>
      <c r="H235" s="6" t="s">
        <v>215</v>
      </c>
      <c r="I235" s="9">
        <v>5.486111111111111E-2</v>
      </c>
      <c r="J235" s="6">
        <v>0</v>
      </c>
      <c r="K235" s="21">
        <v>45498</v>
      </c>
      <c r="L235" s="6" t="s">
        <v>24</v>
      </c>
      <c r="M235" s="6" t="s">
        <v>38</v>
      </c>
      <c r="N235" s="6" t="s">
        <v>216</v>
      </c>
      <c r="O235" s="22">
        <v>45498.950694444444</v>
      </c>
      <c r="P235" s="22"/>
      <c r="Q235" s="6" t="s">
        <v>26</v>
      </c>
      <c r="R235" s="6" t="s">
        <v>81</v>
      </c>
      <c r="S235" s="6" t="str">
        <f t="shared" si="6"/>
        <v>Julio</v>
      </c>
      <c r="T235" s="6" t="str">
        <f t="shared" si="7"/>
        <v>Administrativa</v>
      </c>
    </row>
    <row r="236" spans="1:20" x14ac:dyDescent="0.3">
      <c r="A236" s="6">
        <v>2312838</v>
      </c>
      <c r="B236" s="6" t="s">
        <v>217</v>
      </c>
      <c r="C236" s="6" t="s">
        <v>203</v>
      </c>
      <c r="D236" s="6" t="s">
        <v>36</v>
      </c>
      <c r="E236" s="6" t="s">
        <v>21</v>
      </c>
      <c r="F236" s="6" t="s">
        <v>22</v>
      </c>
      <c r="G236" s="6" t="s">
        <v>37</v>
      </c>
      <c r="H236" s="6" t="s">
        <v>215</v>
      </c>
      <c r="I236" s="9">
        <v>0.10069444444444445</v>
      </c>
      <c r="J236" s="6">
        <v>0</v>
      </c>
      <c r="K236" s="21">
        <v>45400</v>
      </c>
      <c r="L236" s="6" t="s">
        <v>24</v>
      </c>
      <c r="M236" s="6" t="s">
        <v>38</v>
      </c>
      <c r="N236" s="6" t="s">
        <v>216</v>
      </c>
      <c r="O236" s="22">
        <v>45400.927372685182</v>
      </c>
      <c r="P236" s="22"/>
      <c r="Q236" s="6" t="s">
        <v>26</v>
      </c>
      <c r="R236" s="6" t="s">
        <v>54</v>
      </c>
      <c r="S236" s="6" t="str">
        <f t="shared" si="6"/>
        <v>Abril</v>
      </c>
      <c r="T236" s="6" t="str">
        <f t="shared" si="7"/>
        <v>Administrativa</v>
      </c>
    </row>
    <row r="237" spans="1:20" x14ac:dyDescent="0.3">
      <c r="A237" s="6">
        <v>2368385</v>
      </c>
      <c r="B237" s="6" t="s">
        <v>217</v>
      </c>
      <c r="C237" s="6" t="s">
        <v>203</v>
      </c>
      <c r="D237" s="6" t="s">
        <v>36</v>
      </c>
      <c r="E237" s="6" t="s">
        <v>21</v>
      </c>
      <c r="F237" s="6" t="s">
        <v>22</v>
      </c>
      <c r="G237" s="6" t="s">
        <v>37</v>
      </c>
      <c r="H237" s="6" t="s">
        <v>215</v>
      </c>
      <c r="I237" s="9">
        <v>6.25E-2</v>
      </c>
      <c r="J237" s="6">
        <v>0</v>
      </c>
      <c r="K237" s="21">
        <v>45460</v>
      </c>
      <c r="L237" s="6" t="s">
        <v>24</v>
      </c>
      <c r="M237" s="6" t="s">
        <v>38</v>
      </c>
      <c r="N237" s="6" t="s">
        <v>216</v>
      </c>
      <c r="O237" s="22">
        <v>45460.929409722223</v>
      </c>
      <c r="P237" s="22"/>
      <c r="Q237" s="6" t="s">
        <v>26</v>
      </c>
      <c r="R237" s="6" t="s">
        <v>81</v>
      </c>
      <c r="S237" s="6" t="str">
        <f t="shared" si="6"/>
        <v>Junio</v>
      </c>
      <c r="T237" s="6" t="str">
        <f t="shared" si="7"/>
        <v>Administrativa</v>
      </c>
    </row>
    <row r="238" spans="1:20" x14ac:dyDescent="0.3">
      <c r="A238" s="6">
        <v>2234953</v>
      </c>
      <c r="B238" s="6" t="s">
        <v>217</v>
      </c>
      <c r="C238" s="6" t="s">
        <v>202</v>
      </c>
      <c r="D238" s="6" t="s">
        <v>30</v>
      </c>
      <c r="E238" s="6" t="s">
        <v>21</v>
      </c>
      <c r="F238" s="6" t="s">
        <v>22</v>
      </c>
      <c r="G238" s="6" t="s">
        <v>23</v>
      </c>
      <c r="H238" s="6" t="s">
        <v>215</v>
      </c>
      <c r="I238" s="9">
        <v>4.6527777777777779E-2</v>
      </c>
      <c r="J238" s="6">
        <v>0</v>
      </c>
      <c r="K238" s="21">
        <v>45335</v>
      </c>
      <c r="L238" s="6" t="s">
        <v>24</v>
      </c>
      <c r="M238" s="6" t="s">
        <v>31</v>
      </c>
      <c r="N238" s="6" t="s">
        <v>216</v>
      </c>
      <c r="O238" s="22">
        <v>45335.723090277781</v>
      </c>
      <c r="P238" s="22"/>
      <c r="Q238" s="6" t="s">
        <v>26</v>
      </c>
      <c r="R238" s="6" t="s">
        <v>32</v>
      </c>
      <c r="S238" s="6" t="str">
        <f t="shared" si="6"/>
        <v>Febrero</v>
      </c>
      <c r="T238" s="6" t="str">
        <f t="shared" si="7"/>
        <v>Administrativa</v>
      </c>
    </row>
    <row r="239" spans="1:20" x14ac:dyDescent="0.3">
      <c r="A239" s="6">
        <v>2311993</v>
      </c>
      <c r="B239" s="6" t="s">
        <v>217</v>
      </c>
      <c r="C239" s="6" t="s">
        <v>205</v>
      </c>
      <c r="D239" s="6" t="s">
        <v>56</v>
      </c>
      <c r="E239" s="6" t="s">
        <v>21</v>
      </c>
      <c r="F239" s="6" t="s">
        <v>22</v>
      </c>
      <c r="G239" s="6" t="s">
        <v>37</v>
      </c>
      <c r="H239" s="6" t="s">
        <v>215</v>
      </c>
      <c r="I239" s="9">
        <v>4.027777777777778E-2</v>
      </c>
      <c r="J239" s="6">
        <v>0</v>
      </c>
      <c r="K239" s="21">
        <v>45400</v>
      </c>
      <c r="L239" s="6" t="s">
        <v>24</v>
      </c>
      <c r="M239" s="6" t="s">
        <v>57</v>
      </c>
      <c r="N239" s="6" t="s">
        <v>216</v>
      </c>
      <c r="O239" s="22">
        <v>45400.59784722222</v>
      </c>
      <c r="P239" s="22"/>
      <c r="Q239" s="6" t="s">
        <v>26</v>
      </c>
      <c r="R239" s="6" t="s">
        <v>54</v>
      </c>
      <c r="S239" s="6" t="str">
        <f t="shared" si="6"/>
        <v>Abril</v>
      </c>
      <c r="T239" s="6" t="str">
        <f t="shared" si="7"/>
        <v>Administrativa</v>
      </c>
    </row>
    <row r="240" spans="1:20" x14ac:dyDescent="0.3">
      <c r="A240" s="6">
        <v>2284016</v>
      </c>
      <c r="B240" s="6" t="s">
        <v>217</v>
      </c>
      <c r="C240" s="6" t="s">
        <v>205</v>
      </c>
      <c r="D240" s="6" t="s">
        <v>56</v>
      </c>
      <c r="E240" s="6" t="s">
        <v>21</v>
      </c>
      <c r="F240" s="6" t="s">
        <v>22</v>
      </c>
      <c r="G240" s="6" t="s">
        <v>28</v>
      </c>
      <c r="H240" s="6" t="s">
        <v>215</v>
      </c>
      <c r="I240" s="9">
        <v>4.791666666666667E-2</v>
      </c>
      <c r="J240" s="6">
        <v>0</v>
      </c>
      <c r="K240" s="21">
        <v>45373</v>
      </c>
      <c r="L240" s="6" t="s">
        <v>24</v>
      </c>
      <c r="M240" s="6" t="s">
        <v>57</v>
      </c>
      <c r="N240" s="6" t="s">
        <v>216</v>
      </c>
      <c r="O240" s="22">
        <v>45373.521354166667</v>
      </c>
      <c r="P240" s="22"/>
      <c r="Q240" s="6" t="s">
        <v>26</v>
      </c>
      <c r="R240" s="6" t="s">
        <v>101</v>
      </c>
      <c r="S240" s="6" t="str">
        <f t="shared" si="6"/>
        <v>Marzo</v>
      </c>
      <c r="T240" s="6" t="str">
        <f t="shared" si="7"/>
        <v>Administrativa</v>
      </c>
    </row>
    <row r="241" spans="1:20" x14ac:dyDescent="0.3">
      <c r="A241" s="6">
        <v>2382646</v>
      </c>
      <c r="B241" s="6" t="s">
        <v>217</v>
      </c>
      <c r="C241" s="6" t="s">
        <v>205</v>
      </c>
      <c r="D241" s="6" t="s">
        <v>56</v>
      </c>
      <c r="E241" s="6" t="s">
        <v>21</v>
      </c>
      <c r="F241" s="6" t="s">
        <v>22</v>
      </c>
      <c r="G241" s="6" t="s">
        <v>37</v>
      </c>
      <c r="H241" s="6" t="s">
        <v>215</v>
      </c>
      <c r="I241" s="9">
        <v>0.33333333333333331</v>
      </c>
      <c r="J241" s="6">
        <v>0</v>
      </c>
      <c r="K241" s="21">
        <v>45470</v>
      </c>
      <c r="L241" s="6" t="s">
        <v>24</v>
      </c>
      <c r="M241" s="6" t="s">
        <v>57</v>
      </c>
      <c r="N241" s="6" t="s">
        <v>216</v>
      </c>
      <c r="O241" s="22">
        <v>45472.364583333336</v>
      </c>
      <c r="P241" s="22"/>
      <c r="Q241" s="6" t="s">
        <v>26</v>
      </c>
      <c r="R241" s="6" t="s">
        <v>54</v>
      </c>
      <c r="S241" s="6" t="str">
        <f t="shared" si="6"/>
        <v>Junio</v>
      </c>
      <c r="T241" s="6" t="str">
        <f t="shared" si="7"/>
        <v>Administrativa</v>
      </c>
    </row>
    <row r="242" spans="1:20" x14ac:dyDescent="0.3">
      <c r="A242" s="6">
        <v>2228694</v>
      </c>
      <c r="B242" s="6" t="s">
        <v>217</v>
      </c>
      <c r="C242" s="6" t="s">
        <v>202</v>
      </c>
      <c r="D242" s="6" t="s">
        <v>30</v>
      </c>
      <c r="E242" s="6" t="s">
        <v>21</v>
      </c>
      <c r="F242" s="6" t="s">
        <v>22</v>
      </c>
      <c r="G242" s="6" t="s">
        <v>37</v>
      </c>
      <c r="H242" s="6" t="s">
        <v>215</v>
      </c>
      <c r="I242" s="9">
        <v>0.11458333333333333</v>
      </c>
      <c r="J242" s="6">
        <v>0</v>
      </c>
      <c r="K242" s="21">
        <v>45330</v>
      </c>
      <c r="L242" s="6" t="s">
        <v>24</v>
      </c>
      <c r="M242" s="6" t="s">
        <v>31</v>
      </c>
      <c r="N242" s="6" t="s">
        <v>216</v>
      </c>
      <c r="O242" s="22">
        <v>45330.728217592594</v>
      </c>
      <c r="P242" s="22"/>
      <c r="Q242" s="6" t="s">
        <v>26</v>
      </c>
      <c r="R242" s="6" t="s">
        <v>54</v>
      </c>
      <c r="S242" s="6" t="str">
        <f t="shared" si="6"/>
        <v>Febrero</v>
      </c>
      <c r="T242" s="6" t="str">
        <f t="shared" si="7"/>
        <v>Administrativa</v>
      </c>
    </row>
    <row r="243" spans="1:20" x14ac:dyDescent="0.3">
      <c r="A243" s="6">
        <v>2228017</v>
      </c>
      <c r="B243" s="6" t="s">
        <v>217</v>
      </c>
      <c r="C243" s="6" t="s">
        <v>201</v>
      </c>
      <c r="D243" s="6" t="s">
        <v>20</v>
      </c>
      <c r="E243" s="6" t="s">
        <v>21</v>
      </c>
      <c r="F243" s="6" t="s">
        <v>22</v>
      </c>
      <c r="G243" s="6" t="s">
        <v>43</v>
      </c>
      <c r="H243" s="6" t="s">
        <v>215</v>
      </c>
      <c r="I243" s="9">
        <v>1.6666666666666666E-2</v>
      </c>
      <c r="J243" s="6">
        <v>0</v>
      </c>
      <c r="K243" s="21">
        <v>45329</v>
      </c>
      <c r="L243" s="6" t="s">
        <v>24</v>
      </c>
      <c r="M243" s="6" t="s">
        <v>25</v>
      </c>
      <c r="N243" s="6" t="s">
        <v>216</v>
      </c>
      <c r="O243" s="22">
        <v>45330.518333333333</v>
      </c>
      <c r="P243" s="22"/>
      <c r="Q243" s="6" t="s">
        <v>26</v>
      </c>
      <c r="R243" s="6" t="s">
        <v>102</v>
      </c>
      <c r="S243" s="6" t="str">
        <f t="shared" si="6"/>
        <v>Febrero</v>
      </c>
      <c r="T243" s="6" t="str">
        <f t="shared" si="7"/>
        <v>Administrativa</v>
      </c>
    </row>
    <row r="244" spans="1:20" x14ac:dyDescent="0.3">
      <c r="A244" s="6">
        <v>2346491</v>
      </c>
      <c r="B244" s="6" t="s">
        <v>217</v>
      </c>
      <c r="C244" s="6" t="s">
        <v>202</v>
      </c>
      <c r="D244" s="6" t="s">
        <v>30</v>
      </c>
      <c r="E244" s="6" t="s">
        <v>21</v>
      </c>
      <c r="F244" s="6" t="s">
        <v>22</v>
      </c>
      <c r="G244" s="6" t="s">
        <v>34</v>
      </c>
      <c r="H244" s="6" t="s">
        <v>215</v>
      </c>
      <c r="I244" s="9">
        <v>1.0416666666666666E-2</v>
      </c>
      <c r="J244" s="6">
        <v>0</v>
      </c>
      <c r="K244" s="21">
        <v>45437</v>
      </c>
      <c r="L244" s="6" t="s">
        <v>24</v>
      </c>
      <c r="M244" s="6" t="s">
        <v>31</v>
      </c>
      <c r="N244" s="6" t="s">
        <v>216</v>
      </c>
      <c r="O244" s="22">
        <v>45437.70585648148</v>
      </c>
      <c r="P244" s="22"/>
      <c r="Q244" s="6" t="s">
        <v>26</v>
      </c>
      <c r="R244" s="6" t="s">
        <v>35</v>
      </c>
      <c r="S244" s="6" t="str">
        <f t="shared" si="6"/>
        <v>Mayo</v>
      </c>
      <c r="T244" s="6" t="str">
        <f t="shared" si="7"/>
        <v>Falla</v>
      </c>
    </row>
    <row r="245" spans="1:20" x14ac:dyDescent="0.3">
      <c r="A245" s="6">
        <v>2275176</v>
      </c>
      <c r="B245" s="6" t="s">
        <v>217</v>
      </c>
      <c r="C245" s="6" t="s">
        <v>204</v>
      </c>
      <c r="D245" s="6" t="s">
        <v>46</v>
      </c>
      <c r="E245" s="6" t="s">
        <v>21</v>
      </c>
      <c r="F245" s="6" t="s">
        <v>47</v>
      </c>
      <c r="G245" s="6" t="s">
        <v>28</v>
      </c>
      <c r="H245" s="6" t="s">
        <v>215</v>
      </c>
      <c r="I245" s="9">
        <v>1.8749999999999999E-2</v>
      </c>
      <c r="J245" s="6">
        <v>0</v>
      </c>
      <c r="K245" s="21">
        <v>45364</v>
      </c>
      <c r="L245" s="6" t="s">
        <v>24</v>
      </c>
      <c r="M245" s="6" t="s">
        <v>49</v>
      </c>
      <c r="N245" s="6" t="s">
        <v>216</v>
      </c>
      <c r="O245" s="22">
        <v>45364.952280092592</v>
      </c>
      <c r="P245" s="22"/>
      <c r="Q245" s="6" t="s">
        <v>26</v>
      </c>
      <c r="R245" s="6" t="s">
        <v>103</v>
      </c>
      <c r="S245" s="6" t="str">
        <f t="shared" si="6"/>
        <v>Marzo</v>
      </c>
      <c r="T245" s="6" t="str">
        <f t="shared" si="7"/>
        <v>Administrativa</v>
      </c>
    </row>
    <row r="246" spans="1:20" x14ac:dyDescent="0.3">
      <c r="A246" s="6">
        <v>2349230</v>
      </c>
      <c r="B246" s="6" t="s">
        <v>217</v>
      </c>
      <c r="C246" s="6" t="s">
        <v>203</v>
      </c>
      <c r="D246" s="6" t="s">
        <v>36</v>
      </c>
      <c r="E246" s="6" t="s">
        <v>21</v>
      </c>
      <c r="F246" s="6" t="s">
        <v>22</v>
      </c>
      <c r="G246" s="6" t="s">
        <v>34</v>
      </c>
      <c r="H246" s="6" t="s">
        <v>215</v>
      </c>
      <c r="I246" s="9">
        <v>9.7222222222222224E-3</v>
      </c>
      <c r="J246" s="6">
        <v>0</v>
      </c>
      <c r="K246" s="21">
        <v>45440</v>
      </c>
      <c r="L246" s="6" t="s">
        <v>24</v>
      </c>
      <c r="M246" s="6" t="s">
        <v>38</v>
      </c>
      <c r="N246" s="6" t="s">
        <v>216</v>
      </c>
      <c r="O246" s="22">
        <v>45440.920416666668</v>
      </c>
      <c r="P246" s="22"/>
      <c r="Q246" s="6" t="s">
        <v>26</v>
      </c>
      <c r="R246" s="6" t="s">
        <v>83</v>
      </c>
      <c r="S246" s="6" t="str">
        <f t="shared" si="6"/>
        <v>Mayo</v>
      </c>
      <c r="T246" s="6" t="str">
        <f t="shared" si="7"/>
        <v>Falla</v>
      </c>
    </row>
    <row r="247" spans="1:20" x14ac:dyDescent="0.3">
      <c r="A247" s="6">
        <v>2274765</v>
      </c>
      <c r="B247" s="6" t="s">
        <v>217</v>
      </c>
      <c r="C247" s="6" t="s">
        <v>202</v>
      </c>
      <c r="D247" s="6" t="s">
        <v>30</v>
      </c>
      <c r="E247" s="6" t="s">
        <v>21</v>
      </c>
      <c r="F247" s="6" t="s">
        <v>22</v>
      </c>
      <c r="G247" s="6" t="s">
        <v>33</v>
      </c>
      <c r="H247" s="6" t="s">
        <v>215</v>
      </c>
      <c r="I247" s="9">
        <v>1.3888888888888888E-2</v>
      </c>
      <c r="J247" s="6">
        <v>0</v>
      </c>
      <c r="K247" s="21">
        <v>45364</v>
      </c>
      <c r="L247" s="6" t="s">
        <v>24</v>
      </c>
      <c r="M247" s="6" t="s">
        <v>31</v>
      </c>
      <c r="N247" s="6" t="s">
        <v>216</v>
      </c>
      <c r="O247" s="22">
        <v>45364.723333333335</v>
      </c>
      <c r="P247" s="22"/>
      <c r="Q247" s="6" t="s">
        <v>26</v>
      </c>
      <c r="R247" s="6" t="s">
        <v>54</v>
      </c>
      <c r="S247" s="6" t="str">
        <f t="shared" si="6"/>
        <v>Marzo</v>
      </c>
      <c r="T247" s="6" t="str">
        <f t="shared" si="7"/>
        <v>Administrativa</v>
      </c>
    </row>
    <row r="248" spans="1:20" x14ac:dyDescent="0.3">
      <c r="A248" s="6">
        <v>2308959</v>
      </c>
      <c r="B248" s="6" t="s">
        <v>217</v>
      </c>
      <c r="C248" s="6" t="s">
        <v>202</v>
      </c>
      <c r="D248" s="6" t="s">
        <v>30</v>
      </c>
      <c r="E248" s="6" t="s">
        <v>21</v>
      </c>
      <c r="F248" s="6" t="s">
        <v>22</v>
      </c>
      <c r="G248" s="6" t="s">
        <v>37</v>
      </c>
      <c r="H248" s="6" t="s">
        <v>215</v>
      </c>
      <c r="I248" s="9">
        <v>0.1388888888888889</v>
      </c>
      <c r="J248" s="6">
        <v>0</v>
      </c>
      <c r="K248" s="21">
        <v>45397</v>
      </c>
      <c r="L248" s="6" t="s">
        <v>24</v>
      </c>
      <c r="M248" s="6" t="s">
        <v>31</v>
      </c>
      <c r="N248" s="6" t="s">
        <v>216</v>
      </c>
      <c r="O248" s="22">
        <v>45397.720069444447</v>
      </c>
      <c r="P248" s="22"/>
      <c r="Q248" s="6" t="s">
        <v>26</v>
      </c>
      <c r="R248" s="6" t="s">
        <v>54</v>
      </c>
      <c r="S248" s="6" t="str">
        <f t="shared" si="6"/>
        <v>Abril</v>
      </c>
      <c r="T248" s="6" t="str">
        <f t="shared" si="7"/>
        <v>Administrativa</v>
      </c>
    </row>
    <row r="249" spans="1:20" x14ac:dyDescent="0.3">
      <c r="A249" s="6">
        <v>2297844</v>
      </c>
      <c r="B249" s="6" t="s">
        <v>217</v>
      </c>
      <c r="C249" s="6" t="s">
        <v>206</v>
      </c>
      <c r="D249" s="6" t="s">
        <v>64</v>
      </c>
      <c r="E249" s="6" t="s">
        <v>21</v>
      </c>
      <c r="F249" s="6" t="s">
        <v>22</v>
      </c>
      <c r="G249" s="6" t="s">
        <v>28</v>
      </c>
      <c r="H249" s="6" t="s">
        <v>215</v>
      </c>
      <c r="I249" s="9">
        <v>7.9166666666666663E-2</v>
      </c>
      <c r="J249" s="6">
        <v>0</v>
      </c>
      <c r="K249" s="21">
        <v>45385</v>
      </c>
      <c r="L249" s="6" t="s">
        <v>24</v>
      </c>
      <c r="M249" s="6" t="s">
        <v>65</v>
      </c>
      <c r="N249" s="6" t="s">
        <v>216</v>
      </c>
      <c r="O249" s="22">
        <v>45386.023796296293</v>
      </c>
      <c r="P249" s="22"/>
      <c r="Q249" s="6" t="s">
        <v>26</v>
      </c>
      <c r="R249" s="6" t="s">
        <v>75</v>
      </c>
      <c r="S249" s="6" t="str">
        <f t="shared" si="6"/>
        <v>Abril</v>
      </c>
      <c r="T249" s="6" t="str">
        <f t="shared" si="7"/>
        <v>Administrativa</v>
      </c>
    </row>
    <row r="250" spans="1:20" x14ac:dyDescent="0.3">
      <c r="A250" s="6">
        <v>2319258</v>
      </c>
      <c r="B250" s="6" t="s">
        <v>217</v>
      </c>
      <c r="C250" s="6" t="s">
        <v>203</v>
      </c>
      <c r="D250" s="6" t="s">
        <v>36</v>
      </c>
      <c r="E250" s="6" t="s">
        <v>21</v>
      </c>
      <c r="F250" s="6" t="s">
        <v>22</v>
      </c>
      <c r="G250" s="6" t="s">
        <v>37</v>
      </c>
      <c r="H250" s="6" t="s">
        <v>215</v>
      </c>
      <c r="I250" s="9">
        <v>0.17708333333333334</v>
      </c>
      <c r="J250" s="6">
        <v>0</v>
      </c>
      <c r="K250" s="21">
        <v>45407</v>
      </c>
      <c r="L250" s="6" t="s">
        <v>24</v>
      </c>
      <c r="M250" s="6" t="s">
        <v>38</v>
      </c>
      <c r="N250" s="6" t="s">
        <v>216</v>
      </c>
      <c r="O250" s="22">
        <v>45407.980833333335</v>
      </c>
      <c r="P250" s="22"/>
      <c r="Q250" s="6" t="s">
        <v>26</v>
      </c>
      <c r="R250" s="6" t="s">
        <v>54</v>
      </c>
      <c r="S250" s="6" t="str">
        <f t="shared" si="6"/>
        <v>Abril</v>
      </c>
      <c r="T250" s="6" t="str">
        <f t="shared" si="7"/>
        <v>Administrativa</v>
      </c>
    </row>
    <row r="251" spans="1:20" x14ac:dyDescent="0.3">
      <c r="A251" s="6">
        <v>2317558</v>
      </c>
      <c r="B251" s="6" t="s">
        <v>217</v>
      </c>
      <c r="C251" s="6" t="s">
        <v>201</v>
      </c>
      <c r="D251" s="6" t="s">
        <v>20</v>
      </c>
      <c r="E251" s="6" t="s">
        <v>21</v>
      </c>
      <c r="F251" s="6" t="s">
        <v>22</v>
      </c>
      <c r="G251" s="6" t="s">
        <v>23</v>
      </c>
      <c r="H251" s="6" t="s">
        <v>215</v>
      </c>
      <c r="I251" s="9">
        <v>4.583333333333333E-2</v>
      </c>
      <c r="J251" s="6">
        <v>0</v>
      </c>
      <c r="K251" s="21">
        <v>45406</v>
      </c>
      <c r="L251" s="6" t="s">
        <v>24</v>
      </c>
      <c r="M251" s="6" t="s">
        <v>25</v>
      </c>
      <c r="N251" s="6" t="s">
        <v>216</v>
      </c>
      <c r="O251" s="22">
        <v>45406.690347222226</v>
      </c>
      <c r="P251" s="22"/>
      <c r="Q251" s="6" t="s">
        <v>26</v>
      </c>
      <c r="R251" s="6" t="s">
        <v>32</v>
      </c>
      <c r="S251" s="6" t="str">
        <f t="shared" si="6"/>
        <v>Abril</v>
      </c>
      <c r="T251" s="6" t="str">
        <f t="shared" si="7"/>
        <v>Administrativa</v>
      </c>
    </row>
    <row r="252" spans="1:20" x14ac:dyDescent="0.3">
      <c r="A252" s="6">
        <v>2325435</v>
      </c>
      <c r="B252" s="6" t="s">
        <v>217</v>
      </c>
      <c r="C252" s="6" t="s">
        <v>201</v>
      </c>
      <c r="D252" s="6" t="s">
        <v>20</v>
      </c>
      <c r="E252" s="6" t="s">
        <v>21</v>
      </c>
      <c r="F252" s="6" t="s">
        <v>22</v>
      </c>
      <c r="G252" s="6" t="s">
        <v>52</v>
      </c>
      <c r="H252" s="6" t="s">
        <v>215</v>
      </c>
      <c r="I252" s="9">
        <v>6.6666666666666666E-2</v>
      </c>
      <c r="J252" s="6">
        <v>0</v>
      </c>
      <c r="K252" s="21">
        <v>45415</v>
      </c>
      <c r="L252" s="6" t="s">
        <v>24</v>
      </c>
      <c r="M252" s="6" t="s">
        <v>25</v>
      </c>
      <c r="N252" s="6" t="s">
        <v>216</v>
      </c>
      <c r="O252" s="22">
        <v>45415.632060185184</v>
      </c>
      <c r="P252" s="22"/>
      <c r="Q252" s="6" t="s">
        <v>26</v>
      </c>
      <c r="R252" s="6" t="s">
        <v>77</v>
      </c>
      <c r="S252" s="6" t="str">
        <f t="shared" si="6"/>
        <v>Mayo</v>
      </c>
      <c r="T252" s="6" t="str">
        <f t="shared" si="7"/>
        <v>Falla</v>
      </c>
    </row>
    <row r="253" spans="1:20" x14ac:dyDescent="0.3">
      <c r="A253" s="6">
        <v>2260587</v>
      </c>
      <c r="B253" s="6" t="s">
        <v>217</v>
      </c>
      <c r="C253" s="6" t="s">
        <v>202</v>
      </c>
      <c r="D253" s="6" t="s">
        <v>30</v>
      </c>
      <c r="E253" s="6" t="s">
        <v>21</v>
      </c>
      <c r="F253" s="6" t="s">
        <v>22</v>
      </c>
      <c r="G253" s="6" t="s">
        <v>37</v>
      </c>
      <c r="H253" s="6" t="s">
        <v>215</v>
      </c>
      <c r="I253" s="9">
        <v>0.10555555555555556</v>
      </c>
      <c r="J253" s="6">
        <v>0</v>
      </c>
      <c r="K253" s="21">
        <v>45352</v>
      </c>
      <c r="L253" s="6" t="s">
        <v>24</v>
      </c>
      <c r="M253" s="6" t="s">
        <v>31</v>
      </c>
      <c r="N253" s="6" t="s">
        <v>216</v>
      </c>
      <c r="O253" s="22">
        <v>45352.730902777781</v>
      </c>
      <c r="P253" s="22"/>
      <c r="Q253" s="6" t="s">
        <v>26</v>
      </c>
      <c r="R253" s="6" t="s">
        <v>67</v>
      </c>
      <c r="S253" s="6" t="str">
        <f t="shared" si="6"/>
        <v>Marzo</v>
      </c>
      <c r="T253" s="6" t="str">
        <f t="shared" si="7"/>
        <v>Administrativa</v>
      </c>
    </row>
    <row r="254" spans="1:20" x14ac:dyDescent="0.3">
      <c r="A254" s="6">
        <v>2282936</v>
      </c>
      <c r="B254" s="6" t="s">
        <v>217</v>
      </c>
      <c r="C254" s="6" t="s">
        <v>201</v>
      </c>
      <c r="D254" s="6" t="s">
        <v>20</v>
      </c>
      <c r="E254" s="6" t="s">
        <v>21</v>
      </c>
      <c r="F254" s="6" t="s">
        <v>22</v>
      </c>
      <c r="G254" s="6" t="s">
        <v>28</v>
      </c>
      <c r="H254" s="6" t="s">
        <v>215</v>
      </c>
      <c r="I254" s="9">
        <v>4.1666666666666664E-2</v>
      </c>
      <c r="J254" s="6">
        <v>0</v>
      </c>
      <c r="K254" s="21">
        <v>45372</v>
      </c>
      <c r="L254" s="6" t="s">
        <v>24</v>
      </c>
      <c r="M254" s="6" t="s">
        <v>25</v>
      </c>
      <c r="N254" s="6" t="s">
        <v>216</v>
      </c>
      <c r="O254" s="22">
        <v>45372.688622685186</v>
      </c>
      <c r="P254" s="22"/>
      <c r="Q254" s="6" t="s">
        <v>26</v>
      </c>
      <c r="R254" s="6" t="s">
        <v>97</v>
      </c>
      <c r="S254" s="6" t="str">
        <f t="shared" si="6"/>
        <v>Marzo</v>
      </c>
      <c r="T254" s="6" t="str">
        <f t="shared" si="7"/>
        <v>Administrativa</v>
      </c>
    </row>
    <row r="255" spans="1:20" x14ac:dyDescent="0.3">
      <c r="A255" s="6">
        <v>2222221</v>
      </c>
      <c r="B255" s="6" t="s">
        <v>217</v>
      </c>
      <c r="C255" s="6" t="s">
        <v>205</v>
      </c>
      <c r="D255" s="6" t="s">
        <v>56</v>
      </c>
      <c r="E255" s="6" t="s">
        <v>21</v>
      </c>
      <c r="F255" s="6" t="s">
        <v>22</v>
      </c>
      <c r="G255" s="6" t="s">
        <v>28</v>
      </c>
      <c r="H255" s="6" t="s">
        <v>215</v>
      </c>
      <c r="I255" s="9">
        <v>6.25E-2</v>
      </c>
      <c r="J255" s="6">
        <v>0</v>
      </c>
      <c r="K255" s="21">
        <v>45324</v>
      </c>
      <c r="L255" s="6" t="s">
        <v>24</v>
      </c>
      <c r="M255" s="6" t="s">
        <v>57</v>
      </c>
      <c r="N255" s="6" t="s">
        <v>216</v>
      </c>
      <c r="O255" s="22">
        <v>45324.521296296298</v>
      </c>
      <c r="P255" s="22"/>
      <c r="Q255" s="6" t="s">
        <v>26</v>
      </c>
      <c r="R255" s="6" t="s">
        <v>75</v>
      </c>
      <c r="S255" s="6" t="str">
        <f t="shared" si="6"/>
        <v>Febrero</v>
      </c>
      <c r="T255" s="6" t="str">
        <f t="shared" si="7"/>
        <v>Administrativa</v>
      </c>
    </row>
    <row r="256" spans="1:20" x14ac:dyDescent="0.3">
      <c r="A256" s="6">
        <v>2234961</v>
      </c>
      <c r="B256" s="6" t="s">
        <v>217</v>
      </c>
      <c r="C256" s="6" t="s">
        <v>202</v>
      </c>
      <c r="D256" s="6" t="s">
        <v>30</v>
      </c>
      <c r="E256" s="6" t="s">
        <v>21</v>
      </c>
      <c r="F256" s="6" t="s">
        <v>22</v>
      </c>
      <c r="G256" s="6" t="s">
        <v>37</v>
      </c>
      <c r="H256" s="6" t="s">
        <v>215</v>
      </c>
      <c r="I256" s="9">
        <v>0.10416666666666667</v>
      </c>
      <c r="J256" s="6">
        <v>0</v>
      </c>
      <c r="K256" s="21">
        <v>45335</v>
      </c>
      <c r="L256" s="6" t="s">
        <v>24</v>
      </c>
      <c r="M256" s="6" t="s">
        <v>31</v>
      </c>
      <c r="N256" s="6" t="s">
        <v>216</v>
      </c>
      <c r="O256" s="22">
        <v>45335.725219907406</v>
      </c>
      <c r="P256" s="22"/>
      <c r="Q256" s="6" t="s">
        <v>26</v>
      </c>
      <c r="R256" s="6" t="s">
        <v>54</v>
      </c>
      <c r="S256" s="6" t="str">
        <f t="shared" si="6"/>
        <v>Febrero</v>
      </c>
      <c r="T256" s="6" t="str">
        <f t="shared" si="7"/>
        <v>Administrativa</v>
      </c>
    </row>
    <row r="257" spans="1:20" x14ac:dyDescent="0.3">
      <c r="A257" s="6">
        <v>2328755</v>
      </c>
      <c r="B257" s="6" t="s">
        <v>217</v>
      </c>
      <c r="C257" s="6" t="s">
        <v>205</v>
      </c>
      <c r="D257" s="6" t="s">
        <v>56</v>
      </c>
      <c r="E257" s="6" t="s">
        <v>21</v>
      </c>
      <c r="F257" s="6" t="s">
        <v>22</v>
      </c>
      <c r="G257" s="6" t="s">
        <v>23</v>
      </c>
      <c r="H257" s="6" t="s">
        <v>215</v>
      </c>
      <c r="I257" s="9">
        <v>2.7083333333333334E-2</v>
      </c>
      <c r="J257" s="6">
        <v>0</v>
      </c>
      <c r="K257" s="21">
        <v>45419</v>
      </c>
      <c r="L257" s="6" t="s">
        <v>24</v>
      </c>
      <c r="M257" s="6" t="s">
        <v>57</v>
      </c>
      <c r="N257" s="6" t="s">
        <v>216</v>
      </c>
      <c r="O257" s="22">
        <v>45419.551898148151</v>
      </c>
      <c r="P257" s="22"/>
      <c r="Q257" s="6" t="s">
        <v>26</v>
      </c>
      <c r="R257" s="6" t="s">
        <v>32</v>
      </c>
      <c r="S257" s="6" t="str">
        <f t="shared" si="6"/>
        <v>Mayo</v>
      </c>
      <c r="T257" s="6" t="str">
        <f t="shared" si="7"/>
        <v>Administrativa</v>
      </c>
    </row>
    <row r="258" spans="1:20" x14ac:dyDescent="0.3">
      <c r="A258" s="6">
        <v>2378675</v>
      </c>
      <c r="B258" s="6" t="s">
        <v>217</v>
      </c>
      <c r="C258" s="6" t="s">
        <v>206</v>
      </c>
      <c r="D258" s="6" t="s">
        <v>64</v>
      </c>
      <c r="E258" s="6" t="s">
        <v>21</v>
      </c>
      <c r="F258" s="6" t="s">
        <v>22</v>
      </c>
      <c r="G258" s="6" t="s">
        <v>23</v>
      </c>
      <c r="H258" s="6" t="s">
        <v>215</v>
      </c>
      <c r="I258" s="9">
        <v>4.1666666666666664E-2</v>
      </c>
      <c r="J258" s="6">
        <v>0</v>
      </c>
      <c r="K258" s="21">
        <v>45468</v>
      </c>
      <c r="L258" s="6" t="s">
        <v>24</v>
      </c>
      <c r="M258" s="6" t="s">
        <v>65</v>
      </c>
      <c r="N258" s="6" t="s">
        <v>216</v>
      </c>
      <c r="O258" s="22">
        <v>45469.018703703703</v>
      </c>
      <c r="P258" s="22"/>
      <c r="Q258" s="6" t="s">
        <v>26</v>
      </c>
      <c r="R258" s="6" t="s">
        <v>92</v>
      </c>
      <c r="S258" s="6" t="str">
        <f t="shared" si="6"/>
        <v>Junio</v>
      </c>
      <c r="T258" s="6" t="str">
        <f t="shared" si="7"/>
        <v>Administrativa</v>
      </c>
    </row>
    <row r="259" spans="1:20" x14ac:dyDescent="0.3">
      <c r="A259" s="6">
        <v>2300893</v>
      </c>
      <c r="B259" s="6" t="s">
        <v>217</v>
      </c>
      <c r="C259" s="6" t="s">
        <v>203</v>
      </c>
      <c r="D259" s="6" t="s">
        <v>36</v>
      </c>
      <c r="E259" s="6" t="s">
        <v>21</v>
      </c>
      <c r="F259" s="6" t="s">
        <v>22</v>
      </c>
      <c r="G259" s="6" t="s">
        <v>37</v>
      </c>
      <c r="H259" s="6" t="s">
        <v>215</v>
      </c>
      <c r="I259" s="9">
        <v>9.375E-2</v>
      </c>
      <c r="J259" s="6">
        <v>0</v>
      </c>
      <c r="K259" s="21">
        <v>45388</v>
      </c>
      <c r="L259" s="6" t="s">
        <v>24</v>
      </c>
      <c r="M259" s="6" t="s">
        <v>38</v>
      </c>
      <c r="N259" s="6" t="s">
        <v>216</v>
      </c>
      <c r="O259" s="22">
        <v>45388.992129629631</v>
      </c>
      <c r="P259" s="22"/>
      <c r="Q259" s="6" t="s">
        <v>26</v>
      </c>
      <c r="R259" s="6" t="s">
        <v>54</v>
      </c>
      <c r="S259" s="6" t="str">
        <f t="shared" ref="S259:S322" si="8">PROPER(TEXT($K259,"MMMM"))</f>
        <v>Abril</v>
      </c>
      <c r="T259" s="6" t="str">
        <f t="shared" ref="T259:T322" si="9">VLOOKUP($G259,$Y$2:$Z$18,2,0)</f>
        <v>Administrativa</v>
      </c>
    </row>
    <row r="260" spans="1:20" x14ac:dyDescent="0.3">
      <c r="A260" s="6">
        <v>2352008</v>
      </c>
      <c r="B260" s="6" t="s">
        <v>217</v>
      </c>
      <c r="C260" s="6" t="s">
        <v>205</v>
      </c>
      <c r="D260" s="6" t="s">
        <v>56</v>
      </c>
      <c r="E260" s="6" t="s">
        <v>21</v>
      </c>
      <c r="F260" s="6" t="s">
        <v>22</v>
      </c>
      <c r="G260" s="6" t="s">
        <v>43</v>
      </c>
      <c r="H260" s="6" t="s">
        <v>215</v>
      </c>
      <c r="I260" s="9">
        <v>4.1666666666666664E-2</v>
      </c>
      <c r="J260" s="6">
        <v>0</v>
      </c>
      <c r="K260" s="21">
        <v>45442</v>
      </c>
      <c r="L260" s="6" t="s">
        <v>24</v>
      </c>
      <c r="M260" s="6" t="s">
        <v>57</v>
      </c>
      <c r="N260" s="6" t="s">
        <v>216</v>
      </c>
      <c r="O260" s="22">
        <v>45443.410358796296</v>
      </c>
      <c r="P260" s="22"/>
      <c r="Q260" s="6" t="s">
        <v>26</v>
      </c>
      <c r="R260" s="6" t="s">
        <v>104</v>
      </c>
      <c r="S260" s="6" t="str">
        <f t="shared" si="8"/>
        <v>Mayo</v>
      </c>
      <c r="T260" s="6" t="str">
        <f t="shared" si="9"/>
        <v>Administrativa</v>
      </c>
    </row>
    <row r="261" spans="1:20" x14ac:dyDescent="0.3">
      <c r="A261" s="6">
        <v>2253985</v>
      </c>
      <c r="B261" s="6" t="s">
        <v>217</v>
      </c>
      <c r="C261" s="6" t="s">
        <v>203</v>
      </c>
      <c r="D261" s="6" t="s">
        <v>36</v>
      </c>
      <c r="E261" s="6" t="s">
        <v>21</v>
      </c>
      <c r="F261" s="6" t="s">
        <v>22</v>
      </c>
      <c r="G261" s="6" t="s">
        <v>37</v>
      </c>
      <c r="H261" s="6" t="s">
        <v>215</v>
      </c>
      <c r="I261" s="9">
        <v>6.25E-2</v>
      </c>
      <c r="J261" s="6">
        <v>0</v>
      </c>
      <c r="K261" s="21">
        <v>45348</v>
      </c>
      <c r="L261" s="6" t="s">
        <v>24</v>
      </c>
      <c r="M261" s="6" t="s">
        <v>38</v>
      </c>
      <c r="N261" s="6" t="s">
        <v>216</v>
      </c>
      <c r="O261" s="22">
        <v>45348.925532407404</v>
      </c>
      <c r="P261" s="22"/>
      <c r="Q261" s="6" t="s">
        <v>26</v>
      </c>
      <c r="R261" s="6" t="s">
        <v>39</v>
      </c>
      <c r="S261" s="6" t="str">
        <f t="shared" si="8"/>
        <v>Febrero</v>
      </c>
      <c r="T261" s="6" t="str">
        <f t="shared" si="9"/>
        <v>Administrativa</v>
      </c>
    </row>
    <row r="262" spans="1:20" x14ac:dyDescent="0.3">
      <c r="A262" s="6">
        <v>2282050</v>
      </c>
      <c r="B262" s="6" t="s">
        <v>217</v>
      </c>
      <c r="C262" s="6" t="s">
        <v>204</v>
      </c>
      <c r="D262" s="6" t="s">
        <v>46</v>
      </c>
      <c r="E262" s="6" t="s">
        <v>21</v>
      </c>
      <c r="F262" s="6" t="s">
        <v>47</v>
      </c>
      <c r="G262" s="6" t="s">
        <v>23</v>
      </c>
      <c r="H262" s="6" t="s">
        <v>215</v>
      </c>
      <c r="I262" s="9">
        <v>3.7499999999999999E-2</v>
      </c>
      <c r="J262" s="6">
        <v>0</v>
      </c>
      <c r="K262" s="21">
        <v>45371</v>
      </c>
      <c r="L262" s="6" t="s">
        <v>24</v>
      </c>
      <c r="M262" s="6" t="s">
        <v>49</v>
      </c>
      <c r="N262" s="6" t="s">
        <v>216</v>
      </c>
      <c r="O262" s="22">
        <v>45371.985300925924</v>
      </c>
      <c r="P262" s="22"/>
      <c r="Q262" s="6" t="s">
        <v>26</v>
      </c>
      <c r="R262" s="6" t="s">
        <v>54</v>
      </c>
      <c r="S262" s="6" t="str">
        <f t="shared" si="8"/>
        <v>Marzo</v>
      </c>
      <c r="T262" s="6" t="str">
        <f t="shared" si="9"/>
        <v>Administrativa</v>
      </c>
    </row>
    <row r="263" spans="1:20" x14ac:dyDescent="0.3">
      <c r="A263" s="6">
        <v>2378415</v>
      </c>
      <c r="B263" s="6" t="s">
        <v>217</v>
      </c>
      <c r="C263" s="6" t="s">
        <v>203</v>
      </c>
      <c r="D263" s="6" t="s">
        <v>36</v>
      </c>
      <c r="E263" s="6" t="s">
        <v>21</v>
      </c>
      <c r="F263" s="6" t="s">
        <v>22</v>
      </c>
      <c r="G263" s="6" t="s">
        <v>37</v>
      </c>
      <c r="H263" s="6" t="s">
        <v>215</v>
      </c>
      <c r="I263" s="9">
        <v>6.9444444444444448E-2</v>
      </c>
      <c r="J263" s="6">
        <v>0</v>
      </c>
      <c r="K263" s="21">
        <v>45468</v>
      </c>
      <c r="L263" s="6" t="s">
        <v>24</v>
      </c>
      <c r="M263" s="6" t="s">
        <v>38</v>
      </c>
      <c r="N263" s="6" t="s">
        <v>216</v>
      </c>
      <c r="O263" s="22">
        <v>45468.917048611111</v>
      </c>
      <c r="P263" s="22"/>
      <c r="Q263" s="6" t="s">
        <v>26</v>
      </c>
      <c r="R263" s="6" t="s">
        <v>92</v>
      </c>
      <c r="S263" s="6" t="str">
        <f t="shared" si="8"/>
        <v>Junio</v>
      </c>
      <c r="T263" s="6" t="str">
        <f t="shared" si="9"/>
        <v>Administrativa</v>
      </c>
    </row>
    <row r="264" spans="1:20" x14ac:dyDescent="0.3">
      <c r="A264" s="6">
        <v>2236668</v>
      </c>
      <c r="B264" s="6" t="s">
        <v>217</v>
      </c>
      <c r="C264" s="6" t="s">
        <v>202</v>
      </c>
      <c r="D264" s="6" t="s">
        <v>30</v>
      </c>
      <c r="E264" s="6" t="s">
        <v>21</v>
      </c>
      <c r="F264" s="6" t="s">
        <v>22</v>
      </c>
      <c r="G264" s="6" t="s">
        <v>55</v>
      </c>
      <c r="H264" s="6" t="s">
        <v>215</v>
      </c>
      <c r="I264" s="9">
        <v>1.0416666666666666E-2</v>
      </c>
      <c r="J264" s="6">
        <v>0</v>
      </c>
      <c r="K264" s="21">
        <v>45336</v>
      </c>
      <c r="L264" s="6" t="s">
        <v>24</v>
      </c>
      <c r="M264" s="6" t="s">
        <v>31</v>
      </c>
      <c r="N264" s="6" t="s">
        <v>216</v>
      </c>
      <c r="O264" s="22">
        <v>45336.71329861111</v>
      </c>
      <c r="P264" s="22"/>
      <c r="Q264" s="6" t="s">
        <v>26</v>
      </c>
      <c r="R264" s="6" t="s">
        <v>35</v>
      </c>
      <c r="S264" s="6" t="str">
        <f t="shared" si="8"/>
        <v>Febrero</v>
      </c>
      <c r="T264" s="6" t="str">
        <f t="shared" si="9"/>
        <v>Falla</v>
      </c>
    </row>
    <row r="265" spans="1:20" x14ac:dyDescent="0.3">
      <c r="A265" s="6">
        <v>2319856</v>
      </c>
      <c r="B265" s="6" t="s">
        <v>217</v>
      </c>
      <c r="C265" s="6" t="s">
        <v>202</v>
      </c>
      <c r="D265" s="6" t="s">
        <v>30</v>
      </c>
      <c r="E265" s="6" t="s">
        <v>21</v>
      </c>
      <c r="F265" s="6" t="s">
        <v>22</v>
      </c>
      <c r="G265" s="6" t="s">
        <v>34</v>
      </c>
      <c r="H265" s="6" t="s">
        <v>215</v>
      </c>
      <c r="I265" s="9">
        <v>6.9444444444444441E-3</v>
      </c>
      <c r="J265" s="6">
        <v>0</v>
      </c>
      <c r="K265" s="21">
        <v>45408</v>
      </c>
      <c r="L265" s="6" t="s">
        <v>24</v>
      </c>
      <c r="M265" s="6" t="s">
        <v>31</v>
      </c>
      <c r="N265" s="6" t="s">
        <v>216</v>
      </c>
      <c r="O265" s="22">
        <v>45408.729363425926</v>
      </c>
      <c r="P265" s="22"/>
      <c r="Q265" s="6" t="s">
        <v>26</v>
      </c>
      <c r="R265" s="6" t="s">
        <v>35</v>
      </c>
      <c r="S265" s="6" t="str">
        <f t="shared" si="8"/>
        <v>Abril</v>
      </c>
      <c r="T265" s="6" t="str">
        <f t="shared" si="9"/>
        <v>Falla</v>
      </c>
    </row>
    <row r="266" spans="1:20" x14ac:dyDescent="0.3">
      <c r="A266" s="6">
        <v>2249376</v>
      </c>
      <c r="B266" s="6" t="s">
        <v>217</v>
      </c>
      <c r="C266" s="6" t="s">
        <v>201</v>
      </c>
      <c r="D266" s="6" t="s">
        <v>20</v>
      </c>
      <c r="E266" s="6" t="s">
        <v>21</v>
      </c>
      <c r="F266" s="6" t="s">
        <v>22</v>
      </c>
      <c r="G266" s="6" t="s">
        <v>43</v>
      </c>
      <c r="H266" s="6" t="s">
        <v>215</v>
      </c>
      <c r="I266" s="9">
        <v>9.7222222222222224E-3</v>
      </c>
      <c r="J266" s="6">
        <v>0</v>
      </c>
      <c r="K266" s="21">
        <v>45345</v>
      </c>
      <c r="L266" s="6" t="s">
        <v>24</v>
      </c>
      <c r="M266" s="6" t="s">
        <v>25</v>
      </c>
      <c r="N266" s="6" t="s">
        <v>216</v>
      </c>
      <c r="O266" s="22">
        <v>45345.542650462965</v>
      </c>
      <c r="P266" s="22"/>
      <c r="Q266" s="6" t="s">
        <v>26</v>
      </c>
      <c r="R266" s="6" t="s">
        <v>105</v>
      </c>
      <c r="S266" s="6" t="str">
        <f t="shared" si="8"/>
        <v>Febrero</v>
      </c>
      <c r="T266" s="6" t="str">
        <f t="shared" si="9"/>
        <v>Administrativa</v>
      </c>
    </row>
    <row r="267" spans="1:20" x14ac:dyDescent="0.3">
      <c r="A267" s="6">
        <v>2245673</v>
      </c>
      <c r="B267" s="6" t="s">
        <v>217</v>
      </c>
      <c r="C267" s="6" t="s">
        <v>201</v>
      </c>
      <c r="D267" s="6" t="s">
        <v>20</v>
      </c>
      <c r="E267" s="6" t="s">
        <v>21</v>
      </c>
      <c r="F267" s="6" t="s">
        <v>22</v>
      </c>
      <c r="G267" s="6" t="s">
        <v>28</v>
      </c>
      <c r="H267" s="6" t="s">
        <v>215</v>
      </c>
      <c r="I267" s="9">
        <v>3.125E-2</v>
      </c>
      <c r="J267" s="6">
        <v>0</v>
      </c>
      <c r="K267" s="21">
        <v>45343</v>
      </c>
      <c r="L267" s="6" t="s">
        <v>24</v>
      </c>
      <c r="M267" s="6" t="s">
        <v>25</v>
      </c>
      <c r="N267" s="6" t="s">
        <v>216</v>
      </c>
      <c r="O267" s="22">
        <v>45343.595127314817</v>
      </c>
      <c r="P267" s="22"/>
      <c r="Q267" s="6" t="s">
        <v>26</v>
      </c>
      <c r="R267" s="6" t="s">
        <v>32</v>
      </c>
      <c r="S267" s="6" t="str">
        <f t="shared" si="8"/>
        <v>Febrero</v>
      </c>
      <c r="T267" s="6" t="str">
        <f t="shared" si="9"/>
        <v>Administrativa</v>
      </c>
    </row>
    <row r="268" spans="1:20" x14ac:dyDescent="0.3">
      <c r="A268" s="6">
        <v>2406683</v>
      </c>
      <c r="B268" s="6" t="s">
        <v>217</v>
      </c>
      <c r="C268" s="6" t="s">
        <v>203</v>
      </c>
      <c r="D268" s="6" t="s">
        <v>36</v>
      </c>
      <c r="E268" s="6" t="s">
        <v>21</v>
      </c>
      <c r="F268" s="6" t="s">
        <v>22</v>
      </c>
      <c r="G268" s="6" t="s">
        <v>37</v>
      </c>
      <c r="H268" s="6" t="s">
        <v>215</v>
      </c>
      <c r="I268" s="9">
        <v>6.9444444444444448E-2</v>
      </c>
      <c r="J268" s="6">
        <v>0</v>
      </c>
      <c r="K268" s="21">
        <v>45495</v>
      </c>
      <c r="L268" s="6" t="s">
        <v>24</v>
      </c>
      <c r="M268" s="6" t="s">
        <v>38</v>
      </c>
      <c r="N268" s="6" t="s">
        <v>216</v>
      </c>
      <c r="O268" s="22">
        <v>45495.957199074073</v>
      </c>
      <c r="P268" s="22"/>
      <c r="Q268" s="6" t="s">
        <v>26</v>
      </c>
      <c r="R268" s="6" t="s">
        <v>54</v>
      </c>
      <c r="S268" s="6" t="str">
        <f t="shared" si="8"/>
        <v>Julio</v>
      </c>
      <c r="T268" s="6" t="str">
        <f t="shared" si="9"/>
        <v>Administrativa</v>
      </c>
    </row>
    <row r="269" spans="1:20" x14ac:dyDescent="0.3">
      <c r="A269" s="6">
        <v>2284157</v>
      </c>
      <c r="B269" s="6" t="s">
        <v>217</v>
      </c>
      <c r="C269" s="6" t="s">
        <v>205</v>
      </c>
      <c r="D269" s="6" t="s">
        <v>56</v>
      </c>
      <c r="E269" s="6" t="s">
        <v>21</v>
      </c>
      <c r="F269" s="6" t="s">
        <v>22</v>
      </c>
      <c r="G269" s="6" t="s">
        <v>28</v>
      </c>
      <c r="H269" s="6" t="s">
        <v>215</v>
      </c>
      <c r="I269" s="9">
        <v>7.7777777777777779E-2</v>
      </c>
      <c r="J269" s="6">
        <v>0</v>
      </c>
      <c r="K269" s="21">
        <v>45373</v>
      </c>
      <c r="L269" s="6" t="s">
        <v>24</v>
      </c>
      <c r="M269" s="6" t="s">
        <v>57</v>
      </c>
      <c r="N269" s="6" t="s">
        <v>216</v>
      </c>
      <c r="O269" s="22">
        <v>45373.618009259262</v>
      </c>
      <c r="P269" s="22"/>
      <c r="Q269" s="6" t="s">
        <v>26</v>
      </c>
      <c r="R269" s="6" t="s">
        <v>101</v>
      </c>
      <c r="S269" s="6" t="str">
        <f t="shared" si="8"/>
        <v>Marzo</v>
      </c>
      <c r="T269" s="6" t="str">
        <f t="shared" si="9"/>
        <v>Administrativa</v>
      </c>
    </row>
    <row r="270" spans="1:20" x14ac:dyDescent="0.3">
      <c r="A270" s="6">
        <v>2255389</v>
      </c>
      <c r="B270" s="6" t="s">
        <v>217</v>
      </c>
      <c r="C270" s="6" t="s">
        <v>202</v>
      </c>
      <c r="D270" s="6" t="s">
        <v>30</v>
      </c>
      <c r="E270" s="6" t="s">
        <v>21</v>
      </c>
      <c r="F270" s="6" t="s">
        <v>22</v>
      </c>
      <c r="G270" s="6" t="s">
        <v>23</v>
      </c>
      <c r="H270" s="6" t="s">
        <v>215</v>
      </c>
      <c r="I270" s="9">
        <v>4.8611111111111112E-2</v>
      </c>
      <c r="J270" s="6">
        <v>0</v>
      </c>
      <c r="K270" s="21">
        <v>45349</v>
      </c>
      <c r="L270" s="6" t="s">
        <v>24</v>
      </c>
      <c r="M270" s="6" t="s">
        <v>31</v>
      </c>
      <c r="N270" s="6" t="s">
        <v>216</v>
      </c>
      <c r="O270" s="22">
        <v>45349.730057870373</v>
      </c>
      <c r="P270" s="22"/>
      <c r="Q270" s="6" t="s">
        <v>26</v>
      </c>
      <c r="R270" s="6" t="s">
        <v>32</v>
      </c>
      <c r="S270" s="6" t="str">
        <f t="shared" si="8"/>
        <v>Febrero</v>
      </c>
      <c r="T270" s="6" t="str">
        <f t="shared" si="9"/>
        <v>Administrativa</v>
      </c>
    </row>
    <row r="271" spans="1:20" x14ac:dyDescent="0.3">
      <c r="A271" s="6">
        <v>2305294</v>
      </c>
      <c r="B271" s="6" t="s">
        <v>217</v>
      </c>
      <c r="C271" s="6" t="s">
        <v>204</v>
      </c>
      <c r="D271" s="6" t="s">
        <v>46</v>
      </c>
      <c r="E271" s="6" t="s">
        <v>21</v>
      </c>
      <c r="F271" s="6" t="s">
        <v>47</v>
      </c>
      <c r="G271" s="6" t="s">
        <v>23</v>
      </c>
      <c r="H271" s="6" t="s">
        <v>215</v>
      </c>
      <c r="I271" s="9">
        <v>3.4722222222222224E-2</v>
      </c>
      <c r="J271" s="6">
        <v>0</v>
      </c>
      <c r="K271" s="21">
        <v>45392</v>
      </c>
      <c r="L271" s="6" t="s">
        <v>24</v>
      </c>
      <c r="M271" s="6" t="s">
        <v>49</v>
      </c>
      <c r="N271" s="6" t="s">
        <v>216</v>
      </c>
      <c r="O271" s="22">
        <v>45392.988692129627</v>
      </c>
      <c r="P271" s="22"/>
      <c r="Q271" s="6" t="s">
        <v>26</v>
      </c>
      <c r="R271" s="6" t="s">
        <v>32</v>
      </c>
      <c r="S271" s="6" t="str">
        <f t="shared" si="8"/>
        <v>Abril</v>
      </c>
      <c r="T271" s="6" t="str">
        <f t="shared" si="9"/>
        <v>Administrativa</v>
      </c>
    </row>
    <row r="272" spans="1:20" x14ac:dyDescent="0.3">
      <c r="A272" s="6">
        <v>2259838</v>
      </c>
      <c r="B272" s="6" t="s">
        <v>217</v>
      </c>
      <c r="C272" s="6" t="s">
        <v>206</v>
      </c>
      <c r="D272" s="6" t="s">
        <v>64</v>
      </c>
      <c r="E272" s="6" t="s">
        <v>21</v>
      </c>
      <c r="F272" s="6" t="s">
        <v>22</v>
      </c>
      <c r="G272" s="6" t="s">
        <v>34</v>
      </c>
      <c r="H272" s="6" t="s">
        <v>215</v>
      </c>
      <c r="I272" s="9">
        <v>5.5555555555555558E-3</v>
      </c>
      <c r="J272" s="6">
        <v>0</v>
      </c>
      <c r="K272" s="21">
        <v>45351</v>
      </c>
      <c r="L272" s="6" t="s">
        <v>24</v>
      </c>
      <c r="M272" s="6" t="s">
        <v>65</v>
      </c>
      <c r="N272" s="6" t="s">
        <v>216</v>
      </c>
      <c r="O272" s="22">
        <v>45352.002997685187</v>
      </c>
      <c r="P272" s="22"/>
      <c r="Q272" s="6" t="s">
        <v>26</v>
      </c>
      <c r="R272" s="6" t="s">
        <v>35</v>
      </c>
      <c r="S272" s="6" t="str">
        <f t="shared" si="8"/>
        <v>Febrero</v>
      </c>
      <c r="T272" s="6" t="str">
        <f t="shared" si="9"/>
        <v>Falla</v>
      </c>
    </row>
    <row r="273" spans="1:20" x14ac:dyDescent="0.3">
      <c r="A273" s="6">
        <v>2337622</v>
      </c>
      <c r="B273" s="6" t="s">
        <v>217</v>
      </c>
      <c r="C273" s="6" t="s">
        <v>205</v>
      </c>
      <c r="D273" s="6" t="s">
        <v>56</v>
      </c>
      <c r="E273" s="6" t="s">
        <v>21</v>
      </c>
      <c r="F273" s="6" t="s">
        <v>22</v>
      </c>
      <c r="G273" s="6" t="s">
        <v>43</v>
      </c>
      <c r="H273" s="6" t="s">
        <v>215</v>
      </c>
      <c r="I273" s="9">
        <v>5.5555555555555558E-3</v>
      </c>
      <c r="J273" s="6">
        <v>0</v>
      </c>
      <c r="K273" s="21">
        <v>45428</v>
      </c>
      <c r="L273" s="6" t="s">
        <v>24</v>
      </c>
      <c r="M273" s="6" t="s">
        <v>57</v>
      </c>
      <c r="N273" s="6" t="s">
        <v>216</v>
      </c>
      <c r="O273" s="22">
        <v>45428.447754629633</v>
      </c>
      <c r="P273" s="22"/>
      <c r="Q273" s="6" t="s">
        <v>26</v>
      </c>
      <c r="R273" s="6" t="s">
        <v>82</v>
      </c>
      <c r="S273" s="6" t="str">
        <f t="shared" si="8"/>
        <v>Mayo</v>
      </c>
      <c r="T273" s="6" t="str">
        <f t="shared" si="9"/>
        <v>Administrativa</v>
      </c>
    </row>
    <row r="274" spans="1:20" x14ac:dyDescent="0.3">
      <c r="A274" s="6">
        <v>2384109</v>
      </c>
      <c r="B274" s="6" t="s">
        <v>217</v>
      </c>
      <c r="C274" s="6" t="s">
        <v>205</v>
      </c>
      <c r="D274" s="6" t="s">
        <v>56</v>
      </c>
      <c r="E274" s="6" t="s">
        <v>21</v>
      </c>
      <c r="F274" s="6" t="s">
        <v>22</v>
      </c>
      <c r="G274" s="6" t="s">
        <v>34</v>
      </c>
      <c r="H274" s="6" t="s">
        <v>215</v>
      </c>
      <c r="I274" s="9">
        <v>1.8749999999999999E-2</v>
      </c>
      <c r="J274" s="6">
        <v>0</v>
      </c>
      <c r="K274" s="21">
        <v>45474</v>
      </c>
      <c r="L274" s="6" t="s">
        <v>24</v>
      </c>
      <c r="M274" s="6" t="s">
        <v>57</v>
      </c>
      <c r="N274" s="6" t="s">
        <v>216</v>
      </c>
      <c r="O274" s="22">
        <v>45474.404583333337</v>
      </c>
      <c r="P274" s="22"/>
      <c r="Q274" s="6" t="s">
        <v>26</v>
      </c>
      <c r="R274" s="6" t="s">
        <v>91</v>
      </c>
      <c r="S274" s="6" t="str">
        <f t="shared" si="8"/>
        <v>Julio</v>
      </c>
      <c r="T274" s="6" t="str">
        <f t="shared" si="9"/>
        <v>Falla</v>
      </c>
    </row>
    <row r="275" spans="1:20" x14ac:dyDescent="0.3">
      <c r="A275" s="6">
        <v>2238564</v>
      </c>
      <c r="B275" s="6" t="s">
        <v>217</v>
      </c>
      <c r="C275" s="6" t="s">
        <v>202</v>
      </c>
      <c r="D275" s="6" t="s">
        <v>30</v>
      </c>
      <c r="E275" s="6" t="s">
        <v>21</v>
      </c>
      <c r="F275" s="6" t="s">
        <v>22</v>
      </c>
      <c r="G275" s="6" t="s">
        <v>34</v>
      </c>
      <c r="H275" s="6" t="s">
        <v>215</v>
      </c>
      <c r="I275" s="9">
        <v>3.472222222222222E-3</v>
      </c>
      <c r="J275" s="6">
        <v>0</v>
      </c>
      <c r="K275" s="21">
        <v>45337</v>
      </c>
      <c r="L275" s="6" t="s">
        <v>24</v>
      </c>
      <c r="M275" s="6" t="s">
        <v>31</v>
      </c>
      <c r="N275" s="6" t="s">
        <v>216</v>
      </c>
      <c r="O275" s="22">
        <v>45337.717800925922</v>
      </c>
      <c r="P275" s="22"/>
      <c r="Q275" s="6" t="s">
        <v>26</v>
      </c>
      <c r="R275" s="6" t="s">
        <v>83</v>
      </c>
      <c r="S275" s="6" t="str">
        <f t="shared" si="8"/>
        <v>Febrero</v>
      </c>
      <c r="T275" s="6" t="str">
        <f t="shared" si="9"/>
        <v>Falla</v>
      </c>
    </row>
    <row r="276" spans="1:20" x14ac:dyDescent="0.3">
      <c r="A276" s="6">
        <v>2378717</v>
      </c>
      <c r="B276" s="6" t="s">
        <v>217</v>
      </c>
      <c r="C276" s="6" t="s">
        <v>205</v>
      </c>
      <c r="D276" s="6" t="s">
        <v>56</v>
      </c>
      <c r="E276" s="6" t="s">
        <v>21</v>
      </c>
      <c r="F276" s="6" t="s">
        <v>22</v>
      </c>
      <c r="G276" s="6" t="s">
        <v>23</v>
      </c>
      <c r="H276" s="6" t="s">
        <v>215</v>
      </c>
      <c r="I276" s="9">
        <v>6.7361111111111108E-2</v>
      </c>
      <c r="J276" s="6">
        <v>0</v>
      </c>
      <c r="K276" s="21">
        <v>45469</v>
      </c>
      <c r="L276" s="6" t="s">
        <v>24</v>
      </c>
      <c r="M276" s="6" t="s">
        <v>57</v>
      </c>
      <c r="N276" s="6" t="s">
        <v>216</v>
      </c>
      <c r="O276" s="22">
        <v>45469.376840277779</v>
      </c>
      <c r="P276" s="22"/>
      <c r="Q276" s="6" t="s">
        <v>26</v>
      </c>
      <c r="R276" s="6" t="s">
        <v>81</v>
      </c>
      <c r="S276" s="6" t="str">
        <f t="shared" si="8"/>
        <v>Junio</v>
      </c>
      <c r="T276" s="6" t="str">
        <f t="shared" si="9"/>
        <v>Administrativa</v>
      </c>
    </row>
    <row r="277" spans="1:20" x14ac:dyDescent="0.3">
      <c r="A277" s="6">
        <v>2396588</v>
      </c>
      <c r="B277" s="6" t="s">
        <v>217</v>
      </c>
      <c r="C277" s="6" t="s">
        <v>203</v>
      </c>
      <c r="D277" s="6" t="s">
        <v>36</v>
      </c>
      <c r="E277" s="6" t="s">
        <v>21</v>
      </c>
      <c r="F277" s="6" t="s">
        <v>22</v>
      </c>
      <c r="G277" s="6" t="s">
        <v>37</v>
      </c>
      <c r="H277" s="6" t="s">
        <v>215</v>
      </c>
      <c r="I277" s="9">
        <v>4.8611111111111112E-2</v>
      </c>
      <c r="J277" s="6">
        <v>0</v>
      </c>
      <c r="K277" s="21">
        <v>45484</v>
      </c>
      <c r="L277" s="6" t="s">
        <v>24</v>
      </c>
      <c r="M277" s="6" t="s">
        <v>38</v>
      </c>
      <c r="N277" s="6" t="s">
        <v>216</v>
      </c>
      <c r="O277" s="22">
        <v>45484.960787037038</v>
      </c>
      <c r="P277" s="22"/>
      <c r="Q277" s="6" t="s">
        <v>26</v>
      </c>
      <c r="R277" s="6" t="s">
        <v>81</v>
      </c>
      <c r="S277" s="6" t="str">
        <f t="shared" si="8"/>
        <v>Julio</v>
      </c>
      <c r="T277" s="6" t="str">
        <f t="shared" si="9"/>
        <v>Administrativa</v>
      </c>
    </row>
    <row r="278" spans="1:20" x14ac:dyDescent="0.3">
      <c r="A278" s="6">
        <v>2274762</v>
      </c>
      <c r="B278" s="6" t="s">
        <v>217</v>
      </c>
      <c r="C278" s="6" t="s">
        <v>202</v>
      </c>
      <c r="D278" s="6" t="s">
        <v>30</v>
      </c>
      <c r="E278" s="6" t="s">
        <v>21</v>
      </c>
      <c r="F278" s="6" t="s">
        <v>22</v>
      </c>
      <c r="G278" s="6" t="s">
        <v>37</v>
      </c>
      <c r="H278" s="6" t="s">
        <v>215</v>
      </c>
      <c r="I278" s="9">
        <v>0.12777777777777777</v>
      </c>
      <c r="J278" s="6">
        <v>0</v>
      </c>
      <c r="K278" s="21">
        <v>45364</v>
      </c>
      <c r="L278" s="6" t="s">
        <v>24</v>
      </c>
      <c r="M278" s="6" t="s">
        <v>31</v>
      </c>
      <c r="N278" s="6" t="s">
        <v>216</v>
      </c>
      <c r="O278" s="22">
        <v>45364.722037037034</v>
      </c>
      <c r="P278" s="22"/>
      <c r="Q278" s="6" t="s">
        <v>26</v>
      </c>
      <c r="R278" s="6" t="s">
        <v>54</v>
      </c>
      <c r="S278" s="6" t="str">
        <f t="shared" si="8"/>
        <v>Marzo</v>
      </c>
      <c r="T278" s="6" t="str">
        <f t="shared" si="9"/>
        <v>Administrativa</v>
      </c>
    </row>
    <row r="279" spans="1:20" x14ac:dyDescent="0.3">
      <c r="A279" s="6">
        <v>2279274</v>
      </c>
      <c r="B279" s="6" t="s">
        <v>217</v>
      </c>
      <c r="C279" s="6" t="s">
        <v>202</v>
      </c>
      <c r="D279" s="6" t="s">
        <v>30</v>
      </c>
      <c r="E279" s="6" t="s">
        <v>21</v>
      </c>
      <c r="F279" s="6" t="s">
        <v>22</v>
      </c>
      <c r="G279" s="6" t="s">
        <v>37</v>
      </c>
      <c r="H279" s="6" t="s">
        <v>215</v>
      </c>
      <c r="I279" s="9">
        <v>0.11874999999999999</v>
      </c>
      <c r="J279" s="6">
        <v>0</v>
      </c>
      <c r="K279" s="21">
        <v>45369</v>
      </c>
      <c r="L279" s="6" t="s">
        <v>24</v>
      </c>
      <c r="M279" s="6" t="s">
        <v>31</v>
      </c>
      <c r="N279" s="6" t="s">
        <v>216</v>
      </c>
      <c r="O279" s="22">
        <v>45369.721192129633</v>
      </c>
      <c r="P279" s="22"/>
      <c r="Q279" s="6" t="s">
        <v>26</v>
      </c>
      <c r="R279" s="6" t="s">
        <v>54</v>
      </c>
      <c r="S279" s="6" t="str">
        <f t="shared" si="8"/>
        <v>Marzo</v>
      </c>
      <c r="T279" s="6" t="str">
        <f t="shared" si="9"/>
        <v>Administrativa</v>
      </c>
    </row>
    <row r="280" spans="1:20" x14ac:dyDescent="0.3">
      <c r="A280" s="6">
        <v>2278367</v>
      </c>
      <c r="B280" s="6" t="s">
        <v>217</v>
      </c>
      <c r="C280" s="6" t="s">
        <v>203</v>
      </c>
      <c r="D280" s="6" t="s">
        <v>36</v>
      </c>
      <c r="E280" s="6" t="s">
        <v>21</v>
      </c>
      <c r="F280" s="6" t="s">
        <v>22</v>
      </c>
      <c r="G280" s="6" t="s">
        <v>37</v>
      </c>
      <c r="H280" s="6" t="s">
        <v>215</v>
      </c>
      <c r="I280" s="9">
        <v>4.583333333333333E-2</v>
      </c>
      <c r="J280" s="6">
        <v>0</v>
      </c>
      <c r="K280" s="21">
        <v>45367</v>
      </c>
      <c r="L280" s="6" t="s">
        <v>24</v>
      </c>
      <c r="M280" s="6" t="s">
        <v>38</v>
      </c>
      <c r="N280" s="6" t="s">
        <v>216</v>
      </c>
      <c r="O280" s="22">
        <v>45367.955925925926</v>
      </c>
      <c r="P280" s="22"/>
      <c r="Q280" s="6" t="s">
        <v>26</v>
      </c>
      <c r="R280" s="6" t="s">
        <v>39</v>
      </c>
      <c r="S280" s="6" t="str">
        <f t="shared" si="8"/>
        <v>Marzo</v>
      </c>
      <c r="T280" s="6" t="str">
        <f t="shared" si="9"/>
        <v>Administrativa</v>
      </c>
    </row>
    <row r="281" spans="1:20" x14ac:dyDescent="0.3">
      <c r="A281" s="6">
        <v>2412461</v>
      </c>
      <c r="B281" s="6" t="s">
        <v>217</v>
      </c>
      <c r="C281" s="6" t="s">
        <v>203</v>
      </c>
      <c r="D281" s="6" t="s">
        <v>36</v>
      </c>
      <c r="E281" s="6" t="s">
        <v>21</v>
      </c>
      <c r="F281" s="6" t="s">
        <v>22</v>
      </c>
      <c r="G281" s="6" t="s">
        <v>37</v>
      </c>
      <c r="H281" s="6" t="s">
        <v>215</v>
      </c>
      <c r="I281" s="9">
        <v>6.25E-2</v>
      </c>
      <c r="J281" s="6">
        <v>0</v>
      </c>
      <c r="K281" s="21">
        <v>45500</v>
      </c>
      <c r="L281" s="6" t="s">
        <v>24</v>
      </c>
      <c r="M281" s="6" t="s">
        <v>38</v>
      </c>
      <c r="N281" s="6" t="s">
        <v>216</v>
      </c>
      <c r="O281" s="22">
        <v>45500.962569444448</v>
      </c>
      <c r="P281" s="22"/>
      <c r="Q281" s="6" t="s">
        <v>26</v>
      </c>
      <c r="R281" s="6" t="s">
        <v>81</v>
      </c>
      <c r="S281" s="6" t="str">
        <f t="shared" si="8"/>
        <v>Julio</v>
      </c>
      <c r="T281" s="6" t="str">
        <f t="shared" si="9"/>
        <v>Administrativa</v>
      </c>
    </row>
    <row r="282" spans="1:20" x14ac:dyDescent="0.3">
      <c r="A282" s="6">
        <v>2223876</v>
      </c>
      <c r="B282" s="6" t="s">
        <v>217</v>
      </c>
      <c r="C282" s="6" t="s">
        <v>203</v>
      </c>
      <c r="D282" s="6" t="s">
        <v>36</v>
      </c>
      <c r="E282" s="6" t="s">
        <v>21</v>
      </c>
      <c r="F282" s="6" t="s">
        <v>22</v>
      </c>
      <c r="G282" s="6" t="s">
        <v>28</v>
      </c>
      <c r="H282" s="6" t="s">
        <v>215</v>
      </c>
      <c r="I282" s="9">
        <v>1.7361111111111112E-2</v>
      </c>
      <c r="J282" s="6">
        <v>0</v>
      </c>
      <c r="K282" s="21">
        <v>45325</v>
      </c>
      <c r="L282" s="6" t="s">
        <v>24</v>
      </c>
      <c r="M282" s="6" t="s">
        <v>38</v>
      </c>
      <c r="N282" s="6" t="s">
        <v>216</v>
      </c>
      <c r="O282" s="22">
        <v>45325.846979166665</v>
      </c>
      <c r="P282" s="22"/>
      <c r="Q282" s="6" t="s">
        <v>26</v>
      </c>
      <c r="R282" s="6" t="s">
        <v>75</v>
      </c>
      <c r="S282" s="6" t="str">
        <f t="shared" si="8"/>
        <v>Febrero</v>
      </c>
      <c r="T282" s="6" t="str">
        <f t="shared" si="9"/>
        <v>Administrativa</v>
      </c>
    </row>
    <row r="283" spans="1:20" x14ac:dyDescent="0.3">
      <c r="A283" s="6">
        <v>2346518</v>
      </c>
      <c r="B283" s="6" t="s">
        <v>217</v>
      </c>
      <c r="C283" s="6" t="s">
        <v>202</v>
      </c>
      <c r="D283" s="6" t="s">
        <v>30</v>
      </c>
      <c r="E283" s="6" t="s">
        <v>21</v>
      </c>
      <c r="F283" s="6" t="s">
        <v>22</v>
      </c>
      <c r="G283" s="6" t="s">
        <v>37</v>
      </c>
      <c r="H283" s="6" t="s">
        <v>215</v>
      </c>
      <c r="I283" s="9">
        <v>7.6388888888888895E-2</v>
      </c>
      <c r="J283" s="6">
        <v>0</v>
      </c>
      <c r="K283" s="21">
        <v>45437</v>
      </c>
      <c r="L283" s="6" t="s">
        <v>24</v>
      </c>
      <c r="M283" s="6" t="s">
        <v>31</v>
      </c>
      <c r="N283" s="6" t="s">
        <v>216</v>
      </c>
      <c r="O283" s="22">
        <v>45437.712476851855</v>
      </c>
      <c r="P283" s="22"/>
      <c r="Q283" s="6" t="s">
        <v>26</v>
      </c>
      <c r="R283" s="6" t="s">
        <v>106</v>
      </c>
      <c r="S283" s="6" t="str">
        <f t="shared" si="8"/>
        <v>Mayo</v>
      </c>
      <c r="T283" s="6" t="str">
        <f t="shared" si="9"/>
        <v>Administrativa</v>
      </c>
    </row>
    <row r="284" spans="1:20" x14ac:dyDescent="0.3">
      <c r="A284" s="6">
        <v>2307951</v>
      </c>
      <c r="B284" s="6" t="s">
        <v>217</v>
      </c>
      <c r="C284" s="6" t="s">
        <v>203</v>
      </c>
      <c r="D284" s="6" t="s">
        <v>36</v>
      </c>
      <c r="E284" s="6" t="s">
        <v>21</v>
      </c>
      <c r="F284" s="6" t="s">
        <v>22</v>
      </c>
      <c r="G284" s="6" t="s">
        <v>34</v>
      </c>
      <c r="H284" s="6" t="s">
        <v>215</v>
      </c>
      <c r="I284" s="9">
        <v>2.5000000000000001E-2</v>
      </c>
      <c r="J284" s="6">
        <v>0</v>
      </c>
      <c r="K284" s="21">
        <v>45395</v>
      </c>
      <c r="L284" s="6" t="s">
        <v>24</v>
      </c>
      <c r="M284" s="6" t="s">
        <v>38</v>
      </c>
      <c r="N284" s="6" t="s">
        <v>216</v>
      </c>
      <c r="O284" s="22">
        <v>45395.881377314814</v>
      </c>
      <c r="P284" s="22"/>
      <c r="Q284" s="6" t="s">
        <v>26</v>
      </c>
      <c r="R284" s="6" t="s">
        <v>35</v>
      </c>
      <c r="S284" s="6" t="str">
        <f t="shared" si="8"/>
        <v>Abril</v>
      </c>
      <c r="T284" s="6" t="str">
        <f t="shared" si="9"/>
        <v>Falla</v>
      </c>
    </row>
    <row r="285" spans="1:20" x14ac:dyDescent="0.3">
      <c r="A285" s="6">
        <v>2264036</v>
      </c>
      <c r="B285" s="6" t="s">
        <v>217</v>
      </c>
      <c r="C285" s="6" t="s">
        <v>205</v>
      </c>
      <c r="D285" s="6" t="s">
        <v>56</v>
      </c>
      <c r="E285" s="6" t="s">
        <v>21</v>
      </c>
      <c r="F285" s="6" t="s">
        <v>22</v>
      </c>
      <c r="G285" s="6" t="s">
        <v>43</v>
      </c>
      <c r="H285" s="6" t="s">
        <v>215</v>
      </c>
      <c r="I285" s="9">
        <v>6.9444444444444441E-3</v>
      </c>
      <c r="J285" s="6">
        <v>0</v>
      </c>
      <c r="K285" s="21">
        <v>45356</v>
      </c>
      <c r="L285" s="6" t="s">
        <v>24</v>
      </c>
      <c r="M285" s="6" t="s">
        <v>57</v>
      </c>
      <c r="N285" s="6" t="s">
        <v>216</v>
      </c>
      <c r="O285" s="22">
        <v>45356.540162037039</v>
      </c>
      <c r="P285" s="22"/>
      <c r="Q285" s="6" t="s">
        <v>26</v>
      </c>
      <c r="R285" s="6" t="s">
        <v>58</v>
      </c>
      <c r="S285" s="6" t="str">
        <f t="shared" si="8"/>
        <v>Marzo</v>
      </c>
      <c r="T285" s="6" t="str">
        <f t="shared" si="9"/>
        <v>Administrativa</v>
      </c>
    </row>
    <row r="286" spans="1:20" x14ac:dyDescent="0.3">
      <c r="A286" s="6">
        <v>2227077</v>
      </c>
      <c r="B286" s="6" t="s">
        <v>217</v>
      </c>
      <c r="C286" s="6" t="s">
        <v>202</v>
      </c>
      <c r="D286" s="6" t="s">
        <v>30</v>
      </c>
      <c r="E286" s="6" t="s">
        <v>21</v>
      </c>
      <c r="F286" s="6" t="s">
        <v>22</v>
      </c>
      <c r="G286" s="6" t="s">
        <v>37</v>
      </c>
      <c r="H286" s="6" t="s">
        <v>215</v>
      </c>
      <c r="I286" s="9">
        <v>9.0277777777777776E-2</v>
      </c>
      <c r="J286" s="6">
        <v>0</v>
      </c>
      <c r="K286" s="21">
        <v>45329</v>
      </c>
      <c r="L286" s="6" t="s">
        <v>24</v>
      </c>
      <c r="M286" s="6" t="s">
        <v>31</v>
      </c>
      <c r="N286" s="6" t="s">
        <v>216</v>
      </c>
      <c r="O286" s="22">
        <v>45329.728159722225</v>
      </c>
      <c r="P286" s="22"/>
      <c r="Q286" s="6" t="s">
        <v>26</v>
      </c>
      <c r="R286" s="6" t="s">
        <v>67</v>
      </c>
      <c r="S286" s="6" t="str">
        <f t="shared" si="8"/>
        <v>Febrero</v>
      </c>
      <c r="T286" s="6" t="str">
        <f t="shared" si="9"/>
        <v>Administrativa</v>
      </c>
    </row>
    <row r="287" spans="1:20" x14ac:dyDescent="0.3">
      <c r="A287" s="6">
        <v>2384657</v>
      </c>
      <c r="B287" s="6" t="s">
        <v>217</v>
      </c>
      <c r="C287" s="6" t="s">
        <v>202</v>
      </c>
      <c r="D287" s="6" t="s">
        <v>30</v>
      </c>
      <c r="E287" s="6" t="s">
        <v>21</v>
      </c>
      <c r="F287" s="6" t="s">
        <v>22</v>
      </c>
      <c r="G287" s="6" t="s">
        <v>48</v>
      </c>
      <c r="H287" s="6" t="s">
        <v>215</v>
      </c>
      <c r="I287" s="9">
        <v>3.125E-2</v>
      </c>
      <c r="J287" s="6">
        <v>0</v>
      </c>
      <c r="K287" s="21">
        <v>45474</v>
      </c>
      <c r="L287" s="6" t="s">
        <v>24</v>
      </c>
      <c r="M287" s="6" t="s">
        <v>31</v>
      </c>
      <c r="N287" s="6" t="s">
        <v>216</v>
      </c>
      <c r="O287" s="22">
        <v>45474.717002314814</v>
      </c>
      <c r="P287" s="22"/>
      <c r="Q287" s="6" t="s">
        <v>26</v>
      </c>
      <c r="R287" s="6" t="s">
        <v>35</v>
      </c>
      <c r="S287" s="6" t="str">
        <f t="shared" si="8"/>
        <v>Julio</v>
      </c>
      <c r="T287" s="6" t="str">
        <f t="shared" si="9"/>
        <v>Falla</v>
      </c>
    </row>
    <row r="288" spans="1:20" x14ac:dyDescent="0.3">
      <c r="A288" s="6">
        <v>2264691</v>
      </c>
      <c r="B288" s="6" t="s">
        <v>217</v>
      </c>
      <c r="C288" s="6" t="s">
        <v>201</v>
      </c>
      <c r="D288" s="6" t="s">
        <v>20</v>
      </c>
      <c r="E288" s="6" t="s">
        <v>21</v>
      </c>
      <c r="F288" s="6" t="s">
        <v>22</v>
      </c>
      <c r="G288" s="6" t="s">
        <v>23</v>
      </c>
      <c r="H288" s="6" t="s">
        <v>215</v>
      </c>
      <c r="I288" s="9">
        <v>7.2916666666666671E-2</v>
      </c>
      <c r="J288" s="6">
        <v>0</v>
      </c>
      <c r="K288" s="21">
        <v>45356</v>
      </c>
      <c r="L288" s="6" t="s">
        <v>24</v>
      </c>
      <c r="M288" s="6" t="s">
        <v>25</v>
      </c>
      <c r="N288" s="6" t="s">
        <v>216</v>
      </c>
      <c r="O288" s="22">
        <v>45356.714884259258</v>
      </c>
      <c r="P288" s="22"/>
      <c r="Q288" s="6" t="s">
        <v>26</v>
      </c>
      <c r="R288" s="6" t="s">
        <v>32</v>
      </c>
      <c r="S288" s="6" t="str">
        <f t="shared" si="8"/>
        <v>Marzo</v>
      </c>
      <c r="T288" s="6" t="str">
        <f t="shared" si="9"/>
        <v>Administrativa</v>
      </c>
    </row>
    <row r="289" spans="1:20" x14ac:dyDescent="0.3">
      <c r="A289" s="6">
        <v>2259802</v>
      </c>
      <c r="B289" s="6" t="s">
        <v>217</v>
      </c>
      <c r="C289" s="6" t="s">
        <v>204</v>
      </c>
      <c r="D289" s="6" t="s">
        <v>46</v>
      </c>
      <c r="E289" s="6" t="s">
        <v>21</v>
      </c>
      <c r="F289" s="6" t="s">
        <v>47</v>
      </c>
      <c r="G289" s="6" t="s">
        <v>43</v>
      </c>
      <c r="H289" s="6" t="s">
        <v>215</v>
      </c>
      <c r="I289" s="9">
        <v>1.8749999999999999E-2</v>
      </c>
      <c r="J289" s="6">
        <v>0</v>
      </c>
      <c r="K289" s="21">
        <v>45351</v>
      </c>
      <c r="L289" s="6" t="s">
        <v>24</v>
      </c>
      <c r="M289" s="6" t="s">
        <v>49</v>
      </c>
      <c r="N289" s="6" t="s">
        <v>216</v>
      </c>
      <c r="O289" s="22">
        <v>45351.978148148148</v>
      </c>
      <c r="P289" s="22"/>
      <c r="Q289" s="6" t="s">
        <v>26</v>
      </c>
      <c r="R289" s="6" t="s">
        <v>107</v>
      </c>
      <c r="S289" s="6" t="str">
        <f t="shared" si="8"/>
        <v>Febrero</v>
      </c>
      <c r="T289" s="6" t="str">
        <f t="shared" si="9"/>
        <v>Administrativa</v>
      </c>
    </row>
    <row r="290" spans="1:20" x14ac:dyDescent="0.3">
      <c r="A290" s="6">
        <v>2362919</v>
      </c>
      <c r="B290" s="6" t="s">
        <v>217</v>
      </c>
      <c r="C290" s="6" t="s">
        <v>203</v>
      </c>
      <c r="D290" s="6" t="s">
        <v>36</v>
      </c>
      <c r="E290" s="6" t="s">
        <v>21</v>
      </c>
      <c r="F290" s="6" t="s">
        <v>22</v>
      </c>
      <c r="G290" s="6" t="s">
        <v>37</v>
      </c>
      <c r="H290" s="6" t="s">
        <v>215</v>
      </c>
      <c r="I290" s="9">
        <v>6.1111111111111109E-2</v>
      </c>
      <c r="J290" s="6">
        <v>0</v>
      </c>
      <c r="K290" s="21">
        <v>45454</v>
      </c>
      <c r="L290" s="6" t="s">
        <v>24</v>
      </c>
      <c r="M290" s="6" t="s">
        <v>38</v>
      </c>
      <c r="N290" s="6" t="s">
        <v>216</v>
      </c>
      <c r="O290" s="22">
        <v>45454.917175925926</v>
      </c>
      <c r="P290" s="22"/>
      <c r="Q290" s="6" t="s">
        <v>26</v>
      </c>
      <c r="R290" s="6" t="s">
        <v>81</v>
      </c>
      <c r="S290" s="6" t="str">
        <f t="shared" si="8"/>
        <v>Junio</v>
      </c>
      <c r="T290" s="6" t="str">
        <f t="shared" si="9"/>
        <v>Administrativa</v>
      </c>
    </row>
    <row r="291" spans="1:20" x14ac:dyDescent="0.3">
      <c r="A291" s="6">
        <v>2247419</v>
      </c>
      <c r="B291" s="6" t="s">
        <v>217</v>
      </c>
      <c r="C291" s="6" t="s">
        <v>205</v>
      </c>
      <c r="D291" s="6" t="s">
        <v>56</v>
      </c>
      <c r="E291" s="6" t="s">
        <v>21</v>
      </c>
      <c r="F291" s="6" t="s">
        <v>22</v>
      </c>
      <c r="G291" s="6" t="s">
        <v>43</v>
      </c>
      <c r="H291" s="6" t="s">
        <v>215</v>
      </c>
      <c r="I291" s="9">
        <v>0.14861111111111111</v>
      </c>
      <c r="J291" s="6">
        <v>0</v>
      </c>
      <c r="K291" s="21">
        <v>45344</v>
      </c>
      <c r="L291" s="6" t="s">
        <v>24</v>
      </c>
      <c r="M291" s="6" t="s">
        <v>57</v>
      </c>
      <c r="N291" s="6" t="s">
        <v>216</v>
      </c>
      <c r="O291" s="22">
        <v>45344.53434027778</v>
      </c>
      <c r="P291" s="22"/>
      <c r="Q291" s="6" t="s">
        <v>26</v>
      </c>
      <c r="R291" s="6" t="s">
        <v>108</v>
      </c>
      <c r="S291" s="6" t="str">
        <f t="shared" si="8"/>
        <v>Febrero</v>
      </c>
      <c r="T291" s="6" t="str">
        <f t="shared" si="9"/>
        <v>Administrativa</v>
      </c>
    </row>
    <row r="292" spans="1:20" x14ac:dyDescent="0.3">
      <c r="A292" s="6">
        <v>2302734</v>
      </c>
      <c r="B292" s="6" t="s">
        <v>217</v>
      </c>
      <c r="C292" s="6" t="s">
        <v>205</v>
      </c>
      <c r="D292" s="6" t="s">
        <v>56</v>
      </c>
      <c r="E292" s="6" t="s">
        <v>21</v>
      </c>
      <c r="F292" s="6" t="s">
        <v>22</v>
      </c>
      <c r="G292" s="6" t="s">
        <v>23</v>
      </c>
      <c r="H292" s="6" t="s">
        <v>215</v>
      </c>
      <c r="I292" s="9">
        <v>5.8333333333333334E-2</v>
      </c>
      <c r="J292" s="6">
        <v>0</v>
      </c>
      <c r="K292" s="21">
        <v>45391</v>
      </c>
      <c r="L292" s="6" t="s">
        <v>24</v>
      </c>
      <c r="M292" s="6" t="s">
        <v>57</v>
      </c>
      <c r="N292" s="6" t="s">
        <v>216</v>
      </c>
      <c r="O292" s="22">
        <v>45391.535763888889</v>
      </c>
      <c r="P292" s="22"/>
      <c r="Q292" s="6" t="s">
        <v>26</v>
      </c>
      <c r="R292" s="6" t="s">
        <v>32</v>
      </c>
      <c r="S292" s="6" t="str">
        <f t="shared" si="8"/>
        <v>Abril</v>
      </c>
      <c r="T292" s="6" t="str">
        <f t="shared" si="9"/>
        <v>Administrativa</v>
      </c>
    </row>
    <row r="293" spans="1:20" x14ac:dyDescent="0.3">
      <c r="A293" s="6">
        <v>2361243</v>
      </c>
      <c r="B293" s="6" t="s">
        <v>217</v>
      </c>
      <c r="C293" s="6" t="s">
        <v>202</v>
      </c>
      <c r="D293" s="6" t="s">
        <v>30</v>
      </c>
      <c r="E293" s="6" t="s">
        <v>21</v>
      </c>
      <c r="F293" s="6" t="s">
        <v>22</v>
      </c>
      <c r="G293" s="6" t="s">
        <v>48</v>
      </c>
      <c r="H293" s="6" t="s">
        <v>215</v>
      </c>
      <c r="I293" s="9">
        <v>4.8611111111111112E-3</v>
      </c>
      <c r="J293" s="6">
        <v>0</v>
      </c>
      <c r="K293" s="21">
        <v>45453</v>
      </c>
      <c r="L293" s="6" t="s">
        <v>24</v>
      </c>
      <c r="M293" s="6" t="s">
        <v>31</v>
      </c>
      <c r="N293" s="6" t="s">
        <v>216</v>
      </c>
      <c r="O293" s="22">
        <v>45453.720868055556</v>
      </c>
      <c r="P293" s="22"/>
      <c r="Q293" s="6" t="s">
        <v>26</v>
      </c>
      <c r="R293" s="6" t="s">
        <v>79</v>
      </c>
      <c r="S293" s="6" t="str">
        <f t="shared" si="8"/>
        <v>Junio</v>
      </c>
      <c r="T293" s="6" t="str">
        <f t="shared" si="9"/>
        <v>Falla</v>
      </c>
    </row>
    <row r="294" spans="1:20" x14ac:dyDescent="0.3">
      <c r="A294" s="6">
        <v>2370188</v>
      </c>
      <c r="B294" s="6" t="s">
        <v>217</v>
      </c>
      <c r="C294" s="6" t="s">
        <v>204</v>
      </c>
      <c r="D294" s="6" t="s">
        <v>46</v>
      </c>
      <c r="E294" s="6" t="s">
        <v>21</v>
      </c>
      <c r="F294" s="6" t="s">
        <v>47</v>
      </c>
      <c r="G294" s="6" t="s">
        <v>28</v>
      </c>
      <c r="H294" s="6" t="s">
        <v>215</v>
      </c>
      <c r="I294" s="9">
        <v>6.9444444444444441E-3</v>
      </c>
      <c r="J294" s="6">
        <v>0</v>
      </c>
      <c r="K294" s="21">
        <v>45461</v>
      </c>
      <c r="L294" s="6" t="s">
        <v>24</v>
      </c>
      <c r="M294" s="6" t="s">
        <v>49</v>
      </c>
      <c r="N294" s="6" t="s">
        <v>216</v>
      </c>
      <c r="O294" s="22">
        <v>45461.99454861111</v>
      </c>
      <c r="P294" s="22"/>
      <c r="Q294" s="6" t="s">
        <v>26</v>
      </c>
      <c r="R294" s="6" t="s">
        <v>81</v>
      </c>
      <c r="S294" s="6" t="str">
        <f t="shared" si="8"/>
        <v>Junio</v>
      </c>
      <c r="T294" s="6" t="str">
        <f t="shared" si="9"/>
        <v>Administrativa</v>
      </c>
    </row>
    <row r="295" spans="1:20" x14ac:dyDescent="0.3">
      <c r="A295" s="6">
        <v>2240053</v>
      </c>
      <c r="B295" s="6" t="s">
        <v>217</v>
      </c>
      <c r="C295" s="6" t="s">
        <v>202</v>
      </c>
      <c r="D295" s="6" t="s">
        <v>30</v>
      </c>
      <c r="E295" s="6" t="s">
        <v>21</v>
      </c>
      <c r="F295" s="6" t="s">
        <v>22</v>
      </c>
      <c r="G295" s="6" t="s">
        <v>37</v>
      </c>
      <c r="H295" s="6" t="s">
        <v>215</v>
      </c>
      <c r="I295" s="9">
        <v>0.12569444444444444</v>
      </c>
      <c r="J295" s="6">
        <v>0</v>
      </c>
      <c r="K295" s="21">
        <v>45338</v>
      </c>
      <c r="L295" s="6" t="s">
        <v>24</v>
      </c>
      <c r="M295" s="6" t="s">
        <v>31</v>
      </c>
      <c r="N295" s="6" t="s">
        <v>216</v>
      </c>
      <c r="O295" s="22">
        <v>45338.723263888889</v>
      </c>
      <c r="P295" s="22"/>
      <c r="Q295" s="6" t="s">
        <v>26</v>
      </c>
      <c r="R295" s="6" t="s">
        <v>54</v>
      </c>
      <c r="S295" s="6" t="str">
        <f t="shared" si="8"/>
        <v>Febrero</v>
      </c>
      <c r="T295" s="6" t="str">
        <f t="shared" si="9"/>
        <v>Administrativa</v>
      </c>
    </row>
    <row r="296" spans="1:20" x14ac:dyDescent="0.3">
      <c r="A296" s="6">
        <v>2299565</v>
      </c>
      <c r="B296" s="6" t="s">
        <v>217</v>
      </c>
      <c r="C296" s="6" t="s">
        <v>202</v>
      </c>
      <c r="D296" s="6" t="s">
        <v>30</v>
      </c>
      <c r="E296" s="6" t="s">
        <v>21</v>
      </c>
      <c r="F296" s="6" t="s">
        <v>22</v>
      </c>
      <c r="G296" s="6" t="s">
        <v>37</v>
      </c>
      <c r="H296" s="6" t="s">
        <v>215</v>
      </c>
      <c r="I296" s="9">
        <v>9.7222222222222224E-2</v>
      </c>
      <c r="J296" s="6">
        <v>0</v>
      </c>
      <c r="K296" s="21">
        <v>45387</v>
      </c>
      <c r="L296" s="6" t="s">
        <v>24</v>
      </c>
      <c r="M296" s="6" t="s">
        <v>31</v>
      </c>
      <c r="N296" s="6" t="s">
        <v>216</v>
      </c>
      <c r="O296" s="22">
        <v>45387.711724537039</v>
      </c>
      <c r="P296" s="22"/>
      <c r="Q296" s="6" t="s">
        <v>26</v>
      </c>
      <c r="R296" s="6" t="s">
        <v>54</v>
      </c>
      <c r="S296" s="6" t="str">
        <f t="shared" si="8"/>
        <v>Abril</v>
      </c>
      <c r="T296" s="6" t="str">
        <f t="shared" si="9"/>
        <v>Administrativa</v>
      </c>
    </row>
    <row r="297" spans="1:20" x14ac:dyDescent="0.3">
      <c r="A297" s="6">
        <v>2330606</v>
      </c>
      <c r="B297" s="6" t="s">
        <v>217</v>
      </c>
      <c r="C297" s="6" t="s">
        <v>203</v>
      </c>
      <c r="D297" s="6" t="s">
        <v>36</v>
      </c>
      <c r="E297" s="6" t="s">
        <v>21</v>
      </c>
      <c r="F297" s="6" t="s">
        <v>22</v>
      </c>
      <c r="G297" s="6" t="s">
        <v>37</v>
      </c>
      <c r="H297" s="6" t="s">
        <v>215</v>
      </c>
      <c r="I297" s="9">
        <v>5.9722222222222225E-2</v>
      </c>
      <c r="J297" s="6">
        <v>0</v>
      </c>
      <c r="K297" s="21">
        <v>45420</v>
      </c>
      <c r="L297" s="6" t="s">
        <v>24</v>
      </c>
      <c r="M297" s="6" t="s">
        <v>38</v>
      </c>
      <c r="N297" s="6" t="s">
        <v>216</v>
      </c>
      <c r="O297" s="22">
        <v>45420.898657407408</v>
      </c>
      <c r="P297" s="22"/>
      <c r="Q297" s="6" t="s">
        <v>26</v>
      </c>
      <c r="R297" s="6" t="s">
        <v>109</v>
      </c>
      <c r="S297" s="6" t="str">
        <f t="shared" si="8"/>
        <v>Mayo</v>
      </c>
      <c r="T297" s="6" t="str">
        <f t="shared" si="9"/>
        <v>Administrativa</v>
      </c>
    </row>
    <row r="298" spans="1:20" x14ac:dyDescent="0.3">
      <c r="A298" s="6">
        <v>2291877</v>
      </c>
      <c r="B298" s="6" t="s">
        <v>217</v>
      </c>
      <c r="C298" s="6" t="s">
        <v>203</v>
      </c>
      <c r="D298" s="6" t="s">
        <v>36</v>
      </c>
      <c r="E298" s="6" t="s">
        <v>21</v>
      </c>
      <c r="F298" s="6" t="s">
        <v>22</v>
      </c>
      <c r="G298" s="6" t="s">
        <v>37</v>
      </c>
      <c r="H298" s="6" t="s">
        <v>215</v>
      </c>
      <c r="I298" s="9">
        <v>0.1111111111111111</v>
      </c>
      <c r="J298" s="6">
        <v>0</v>
      </c>
      <c r="K298" s="21">
        <v>45379</v>
      </c>
      <c r="L298" s="6" t="s">
        <v>24</v>
      </c>
      <c r="M298" s="6" t="s">
        <v>38</v>
      </c>
      <c r="N298" s="6" t="s">
        <v>216</v>
      </c>
      <c r="O298" s="22">
        <v>45379.961030092592</v>
      </c>
      <c r="P298" s="22"/>
      <c r="Q298" s="6" t="s">
        <v>26</v>
      </c>
      <c r="R298" s="6" t="s">
        <v>54</v>
      </c>
      <c r="S298" s="6" t="str">
        <f t="shared" si="8"/>
        <v>Marzo</v>
      </c>
      <c r="T298" s="6" t="str">
        <f t="shared" si="9"/>
        <v>Administrativa</v>
      </c>
    </row>
    <row r="299" spans="1:20" x14ac:dyDescent="0.3">
      <c r="A299" s="6">
        <v>2266267</v>
      </c>
      <c r="B299" s="6" t="s">
        <v>217</v>
      </c>
      <c r="C299" s="6" t="s">
        <v>202</v>
      </c>
      <c r="D299" s="6" t="s">
        <v>30</v>
      </c>
      <c r="E299" s="6" t="s">
        <v>21</v>
      </c>
      <c r="F299" s="6" t="s">
        <v>22</v>
      </c>
      <c r="G299" s="6" t="s">
        <v>34</v>
      </c>
      <c r="H299" s="6" t="s">
        <v>215</v>
      </c>
      <c r="I299" s="9">
        <v>3.472222222222222E-3</v>
      </c>
      <c r="J299" s="6">
        <v>0</v>
      </c>
      <c r="K299" s="21">
        <v>45357</v>
      </c>
      <c r="L299" s="6" t="s">
        <v>24</v>
      </c>
      <c r="M299" s="6" t="s">
        <v>31</v>
      </c>
      <c r="N299" s="6" t="s">
        <v>216</v>
      </c>
      <c r="O299" s="22">
        <v>45357.72792824074</v>
      </c>
      <c r="P299" s="22"/>
      <c r="Q299" s="6" t="s">
        <v>26</v>
      </c>
      <c r="R299" s="6" t="s">
        <v>35</v>
      </c>
      <c r="S299" s="6" t="str">
        <f t="shared" si="8"/>
        <v>Marzo</v>
      </c>
      <c r="T299" s="6" t="str">
        <f t="shared" si="9"/>
        <v>Falla</v>
      </c>
    </row>
    <row r="300" spans="1:20" x14ac:dyDescent="0.3">
      <c r="A300" s="6">
        <v>2350527</v>
      </c>
      <c r="B300" s="6" t="s">
        <v>217</v>
      </c>
      <c r="C300" s="6" t="s">
        <v>203</v>
      </c>
      <c r="D300" s="6" t="s">
        <v>36</v>
      </c>
      <c r="E300" s="6" t="s">
        <v>21</v>
      </c>
      <c r="F300" s="6" t="s">
        <v>22</v>
      </c>
      <c r="G300" s="6" t="s">
        <v>37</v>
      </c>
      <c r="H300" s="6" t="s">
        <v>215</v>
      </c>
      <c r="I300" s="9">
        <v>5.2777777777777778E-2</v>
      </c>
      <c r="J300" s="6">
        <v>0</v>
      </c>
      <c r="K300" s="21">
        <v>45441</v>
      </c>
      <c r="L300" s="6" t="s">
        <v>24</v>
      </c>
      <c r="M300" s="6" t="s">
        <v>38</v>
      </c>
      <c r="N300" s="6" t="s">
        <v>216</v>
      </c>
      <c r="O300" s="22">
        <v>45441.919675925928</v>
      </c>
      <c r="P300" s="22"/>
      <c r="Q300" s="6" t="s">
        <v>26</v>
      </c>
      <c r="R300" s="6" t="s">
        <v>110</v>
      </c>
      <c r="S300" s="6" t="str">
        <f t="shared" si="8"/>
        <v>Mayo</v>
      </c>
      <c r="T300" s="6" t="str">
        <f t="shared" si="9"/>
        <v>Administrativa</v>
      </c>
    </row>
    <row r="301" spans="1:20" x14ac:dyDescent="0.3">
      <c r="A301" s="6">
        <v>2345229</v>
      </c>
      <c r="B301" s="6" t="s">
        <v>217</v>
      </c>
      <c r="C301" s="6" t="s">
        <v>201</v>
      </c>
      <c r="D301" s="6" t="s">
        <v>20</v>
      </c>
      <c r="E301" s="6" t="s">
        <v>21</v>
      </c>
      <c r="F301" s="6" t="s">
        <v>22</v>
      </c>
      <c r="G301" s="6" t="s">
        <v>43</v>
      </c>
      <c r="H301" s="6" t="s">
        <v>215</v>
      </c>
      <c r="I301" s="9">
        <v>1.0416666666666666E-2</v>
      </c>
      <c r="J301" s="6">
        <v>0</v>
      </c>
      <c r="K301" s="21">
        <v>45436</v>
      </c>
      <c r="L301" s="6" t="s">
        <v>24</v>
      </c>
      <c r="M301" s="6" t="s">
        <v>25</v>
      </c>
      <c r="N301" s="6" t="s">
        <v>216</v>
      </c>
      <c r="O301" s="22">
        <v>45436.569664351853</v>
      </c>
      <c r="P301" s="22"/>
      <c r="Q301" s="6" t="s">
        <v>26</v>
      </c>
      <c r="R301" s="6" t="s">
        <v>86</v>
      </c>
      <c r="S301" s="6" t="str">
        <f t="shared" si="8"/>
        <v>Mayo</v>
      </c>
      <c r="T301" s="6" t="str">
        <f t="shared" si="9"/>
        <v>Administrativa</v>
      </c>
    </row>
    <row r="302" spans="1:20" x14ac:dyDescent="0.3">
      <c r="A302" s="6">
        <v>2328340</v>
      </c>
      <c r="B302" s="6" t="s">
        <v>217</v>
      </c>
      <c r="C302" s="6" t="s">
        <v>203</v>
      </c>
      <c r="D302" s="6" t="s">
        <v>36</v>
      </c>
      <c r="E302" s="6" t="s">
        <v>21</v>
      </c>
      <c r="F302" s="6" t="s">
        <v>22</v>
      </c>
      <c r="G302" s="6" t="s">
        <v>37</v>
      </c>
      <c r="H302" s="6" t="s">
        <v>215</v>
      </c>
      <c r="I302" s="9">
        <v>7.3611111111111113E-2</v>
      </c>
      <c r="J302" s="6">
        <v>0</v>
      </c>
      <c r="K302" s="21">
        <v>45418</v>
      </c>
      <c r="L302" s="6" t="s">
        <v>24</v>
      </c>
      <c r="M302" s="6" t="s">
        <v>38</v>
      </c>
      <c r="N302" s="6" t="s">
        <v>216</v>
      </c>
      <c r="O302" s="22">
        <v>45418.897638888891</v>
      </c>
      <c r="P302" s="22"/>
      <c r="Q302" s="6" t="s">
        <v>26</v>
      </c>
      <c r="R302" s="6" t="s">
        <v>63</v>
      </c>
      <c r="S302" s="6" t="str">
        <f t="shared" si="8"/>
        <v>Mayo</v>
      </c>
      <c r="T302" s="6" t="str">
        <f t="shared" si="9"/>
        <v>Administrativa</v>
      </c>
    </row>
    <row r="303" spans="1:20" x14ac:dyDescent="0.3">
      <c r="A303" s="6">
        <v>2243291</v>
      </c>
      <c r="B303" s="6" t="s">
        <v>217</v>
      </c>
      <c r="C303" s="6" t="s">
        <v>203</v>
      </c>
      <c r="D303" s="6" t="s">
        <v>36</v>
      </c>
      <c r="E303" s="6" t="s">
        <v>21</v>
      </c>
      <c r="F303" s="6" t="s">
        <v>22</v>
      </c>
      <c r="G303" s="6" t="s">
        <v>23</v>
      </c>
      <c r="H303" s="6" t="s">
        <v>215</v>
      </c>
      <c r="I303" s="9">
        <v>2.4305555555555556E-2</v>
      </c>
      <c r="J303" s="6">
        <v>0</v>
      </c>
      <c r="K303" s="21">
        <v>45341</v>
      </c>
      <c r="L303" s="6" t="s">
        <v>24</v>
      </c>
      <c r="M303" s="6" t="s">
        <v>38</v>
      </c>
      <c r="N303" s="6" t="s">
        <v>216</v>
      </c>
      <c r="O303" s="22">
        <v>45341.96366898148</v>
      </c>
      <c r="P303" s="22"/>
      <c r="Q303" s="6" t="s">
        <v>26</v>
      </c>
      <c r="R303" s="6" t="s">
        <v>32</v>
      </c>
      <c r="S303" s="6" t="str">
        <f t="shared" si="8"/>
        <v>Febrero</v>
      </c>
      <c r="T303" s="6" t="str">
        <f t="shared" si="9"/>
        <v>Administrativa</v>
      </c>
    </row>
    <row r="304" spans="1:20" x14ac:dyDescent="0.3">
      <c r="A304" s="6">
        <v>2361404</v>
      </c>
      <c r="B304" s="6" t="s">
        <v>217</v>
      </c>
      <c r="C304" s="6" t="s">
        <v>203</v>
      </c>
      <c r="D304" s="6" t="s">
        <v>36</v>
      </c>
      <c r="E304" s="6" t="s">
        <v>21</v>
      </c>
      <c r="F304" s="6" t="s">
        <v>22</v>
      </c>
      <c r="G304" s="6" t="s">
        <v>34</v>
      </c>
      <c r="H304" s="6" t="s">
        <v>215</v>
      </c>
      <c r="I304" s="9">
        <v>1.1111111111111112E-2</v>
      </c>
      <c r="J304" s="6">
        <v>0</v>
      </c>
      <c r="K304" s="21">
        <v>45453</v>
      </c>
      <c r="L304" s="6" t="s">
        <v>24</v>
      </c>
      <c r="M304" s="6" t="s">
        <v>38</v>
      </c>
      <c r="N304" s="6" t="s">
        <v>216</v>
      </c>
      <c r="O304" s="22">
        <v>45453.804803240739</v>
      </c>
      <c r="P304" s="22"/>
      <c r="Q304" s="6" t="s">
        <v>26</v>
      </c>
      <c r="R304" s="6" t="s">
        <v>35</v>
      </c>
      <c r="S304" s="6" t="str">
        <f t="shared" si="8"/>
        <v>Junio</v>
      </c>
      <c r="T304" s="6" t="str">
        <f t="shared" si="9"/>
        <v>Falla</v>
      </c>
    </row>
    <row r="305" spans="1:20" x14ac:dyDescent="0.3">
      <c r="A305" s="6">
        <v>2387727</v>
      </c>
      <c r="B305" s="6" t="s">
        <v>217</v>
      </c>
      <c r="C305" s="6" t="s">
        <v>205</v>
      </c>
      <c r="D305" s="6" t="s">
        <v>56</v>
      </c>
      <c r="E305" s="6" t="s">
        <v>21</v>
      </c>
      <c r="F305" s="6" t="s">
        <v>22</v>
      </c>
      <c r="G305" s="6" t="s">
        <v>52</v>
      </c>
      <c r="H305" s="6" t="s">
        <v>215</v>
      </c>
      <c r="I305" s="9">
        <v>1.3194444444444444E-2</v>
      </c>
      <c r="J305" s="6">
        <v>0</v>
      </c>
      <c r="K305" s="21">
        <v>45477</v>
      </c>
      <c r="L305" s="6" t="s">
        <v>24</v>
      </c>
      <c r="M305" s="6" t="s">
        <v>57</v>
      </c>
      <c r="N305" s="6" t="s">
        <v>216</v>
      </c>
      <c r="O305" s="22">
        <v>45477.392858796295</v>
      </c>
      <c r="P305" s="22"/>
      <c r="Q305" s="6" t="s">
        <v>26</v>
      </c>
      <c r="R305" s="6" t="s">
        <v>35</v>
      </c>
      <c r="S305" s="6" t="str">
        <f t="shared" si="8"/>
        <v>Julio</v>
      </c>
      <c r="T305" s="6" t="str">
        <f t="shared" si="9"/>
        <v>Falla</v>
      </c>
    </row>
    <row r="306" spans="1:20" x14ac:dyDescent="0.3">
      <c r="A306" s="6">
        <v>2396842</v>
      </c>
      <c r="B306" s="6" t="s">
        <v>217</v>
      </c>
      <c r="C306" s="6" t="s">
        <v>205</v>
      </c>
      <c r="D306" s="6" t="s">
        <v>56</v>
      </c>
      <c r="E306" s="6" t="s">
        <v>21</v>
      </c>
      <c r="F306" s="6" t="s">
        <v>22</v>
      </c>
      <c r="G306" s="6" t="s">
        <v>43</v>
      </c>
      <c r="H306" s="6" t="s">
        <v>215</v>
      </c>
      <c r="I306" s="9">
        <v>6.9444444444444441E-3</v>
      </c>
      <c r="J306" s="6">
        <v>0</v>
      </c>
      <c r="K306" s="21">
        <v>45485</v>
      </c>
      <c r="L306" s="6" t="s">
        <v>24</v>
      </c>
      <c r="M306" s="6" t="s">
        <v>57</v>
      </c>
      <c r="N306" s="6" t="s">
        <v>216</v>
      </c>
      <c r="O306" s="22">
        <v>45485.573969907404</v>
      </c>
      <c r="P306" s="22"/>
      <c r="Q306" s="6" t="s">
        <v>26</v>
      </c>
      <c r="R306" s="6" t="s">
        <v>54</v>
      </c>
      <c r="S306" s="6" t="str">
        <f t="shared" si="8"/>
        <v>Julio</v>
      </c>
      <c r="T306" s="6" t="str">
        <f t="shared" si="9"/>
        <v>Administrativa</v>
      </c>
    </row>
    <row r="307" spans="1:20" x14ac:dyDescent="0.3">
      <c r="A307" s="6">
        <v>2346532</v>
      </c>
      <c r="B307" s="6" t="s">
        <v>217</v>
      </c>
      <c r="C307" s="6" t="s">
        <v>203</v>
      </c>
      <c r="D307" s="6" t="s">
        <v>36</v>
      </c>
      <c r="E307" s="6" t="s">
        <v>21</v>
      </c>
      <c r="F307" s="6" t="s">
        <v>22</v>
      </c>
      <c r="G307" s="6" t="s">
        <v>37</v>
      </c>
      <c r="H307" s="6" t="s">
        <v>215</v>
      </c>
      <c r="I307" s="9">
        <v>0.05</v>
      </c>
      <c r="J307" s="6">
        <v>0</v>
      </c>
      <c r="K307" s="21">
        <v>45437</v>
      </c>
      <c r="L307" s="6" t="s">
        <v>24</v>
      </c>
      <c r="M307" s="6" t="s">
        <v>38</v>
      </c>
      <c r="N307" s="6" t="s">
        <v>216</v>
      </c>
      <c r="O307" s="22">
        <v>45437.717662037037</v>
      </c>
      <c r="P307" s="22"/>
      <c r="Q307" s="6" t="s">
        <v>26</v>
      </c>
      <c r="R307" s="6" t="s">
        <v>106</v>
      </c>
      <c r="S307" s="6" t="str">
        <f t="shared" si="8"/>
        <v>Mayo</v>
      </c>
      <c r="T307" s="6" t="str">
        <f t="shared" si="9"/>
        <v>Administrativa</v>
      </c>
    </row>
    <row r="308" spans="1:20" x14ac:dyDescent="0.3">
      <c r="A308" s="6">
        <v>2222446</v>
      </c>
      <c r="B308" s="6" t="s">
        <v>217</v>
      </c>
      <c r="C308" s="6" t="s">
        <v>205</v>
      </c>
      <c r="D308" s="6" t="s">
        <v>56</v>
      </c>
      <c r="E308" s="6" t="s">
        <v>21</v>
      </c>
      <c r="F308" s="6" t="s">
        <v>22</v>
      </c>
      <c r="G308" s="6" t="s">
        <v>43</v>
      </c>
      <c r="H308" s="6" t="s">
        <v>215</v>
      </c>
      <c r="I308" s="9">
        <v>0.27083333333333331</v>
      </c>
      <c r="J308" s="6">
        <v>0</v>
      </c>
      <c r="K308" s="21">
        <v>45324</v>
      </c>
      <c r="L308" s="6" t="s">
        <v>24</v>
      </c>
      <c r="M308" s="6" t="s">
        <v>57</v>
      </c>
      <c r="N308" s="6" t="s">
        <v>216</v>
      </c>
      <c r="O308" s="22">
        <v>45324.625219907408</v>
      </c>
      <c r="P308" s="22"/>
      <c r="Q308" s="6" t="s">
        <v>26</v>
      </c>
      <c r="R308" s="6" t="s">
        <v>111</v>
      </c>
      <c r="S308" s="6" t="str">
        <f t="shared" si="8"/>
        <v>Febrero</v>
      </c>
      <c r="T308" s="6" t="str">
        <f t="shared" si="9"/>
        <v>Administrativa</v>
      </c>
    </row>
    <row r="309" spans="1:20" x14ac:dyDescent="0.3">
      <c r="A309" s="6">
        <v>2284160</v>
      </c>
      <c r="B309" s="6" t="s">
        <v>217</v>
      </c>
      <c r="C309" s="6" t="s">
        <v>205</v>
      </c>
      <c r="D309" s="6" t="s">
        <v>56</v>
      </c>
      <c r="E309" s="6" t="s">
        <v>21</v>
      </c>
      <c r="F309" s="6" t="s">
        <v>22</v>
      </c>
      <c r="G309" s="6" t="s">
        <v>37</v>
      </c>
      <c r="H309" s="6" t="s">
        <v>215</v>
      </c>
      <c r="I309" s="9">
        <v>3.2638888888888891E-2</v>
      </c>
      <c r="J309" s="6">
        <v>0</v>
      </c>
      <c r="K309" s="21">
        <v>45373</v>
      </c>
      <c r="L309" s="6" t="s">
        <v>24</v>
      </c>
      <c r="M309" s="6" t="s">
        <v>57</v>
      </c>
      <c r="N309" s="6" t="s">
        <v>216</v>
      </c>
      <c r="O309" s="22">
        <v>45373.618807870371</v>
      </c>
      <c r="P309" s="22"/>
      <c r="Q309" s="6" t="s">
        <v>26</v>
      </c>
      <c r="R309" s="6" t="s">
        <v>67</v>
      </c>
      <c r="S309" s="6" t="str">
        <f t="shared" si="8"/>
        <v>Marzo</v>
      </c>
      <c r="T309" s="6" t="str">
        <f t="shared" si="9"/>
        <v>Administrativa</v>
      </c>
    </row>
    <row r="310" spans="1:20" x14ac:dyDescent="0.3">
      <c r="A310" s="6">
        <v>2401237</v>
      </c>
      <c r="B310" s="6" t="s">
        <v>217</v>
      </c>
      <c r="C310" s="6" t="s">
        <v>205</v>
      </c>
      <c r="D310" s="6" t="s">
        <v>56</v>
      </c>
      <c r="E310" s="6" t="s">
        <v>21</v>
      </c>
      <c r="F310" s="6" t="s">
        <v>22</v>
      </c>
      <c r="G310" s="6" t="s">
        <v>23</v>
      </c>
      <c r="H310" s="6" t="s">
        <v>215</v>
      </c>
      <c r="I310" s="9">
        <v>6.1111111111111109E-2</v>
      </c>
      <c r="J310" s="6">
        <v>0</v>
      </c>
      <c r="K310" s="21">
        <v>45490</v>
      </c>
      <c r="L310" s="6" t="s">
        <v>24</v>
      </c>
      <c r="M310" s="6" t="s">
        <v>57</v>
      </c>
      <c r="N310" s="6" t="s">
        <v>216</v>
      </c>
      <c r="O310" s="22">
        <v>45490.553553240738</v>
      </c>
      <c r="P310" s="22"/>
      <c r="Q310" s="6" t="s">
        <v>26</v>
      </c>
      <c r="R310" s="6" t="s">
        <v>81</v>
      </c>
      <c r="S310" s="6" t="str">
        <f t="shared" si="8"/>
        <v>Julio</v>
      </c>
      <c r="T310" s="6" t="str">
        <f t="shared" si="9"/>
        <v>Administrativa</v>
      </c>
    </row>
    <row r="311" spans="1:20" x14ac:dyDescent="0.3">
      <c r="A311" s="6">
        <v>2352007</v>
      </c>
      <c r="B311" s="6" t="s">
        <v>217</v>
      </c>
      <c r="C311" s="6" t="s">
        <v>205</v>
      </c>
      <c r="D311" s="6" t="s">
        <v>56</v>
      </c>
      <c r="E311" s="6" t="s">
        <v>21</v>
      </c>
      <c r="F311" s="6" t="s">
        <v>22</v>
      </c>
      <c r="G311" s="6" t="s">
        <v>43</v>
      </c>
      <c r="H311" s="6" t="s">
        <v>215</v>
      </c>
      <c r="I311" s="9">
        <v>4.1666666666666664E-2</v>
      </c>
      <c r="J311" s="6">
        <v>0</v>
      </c>
      <c r="K311" s="21">
        <v>45441</v>
      </c>
      <c r="L311" s="6" t="s">
        <v>24</v>
      </c>
      <c r="M311" s="6" t="s">
        <v>57</v>
      </c>
      <c r="N311" s="6" t="s">
        <v>216</v>
      </c>
      <c r="O311" s="22">
        <v>45443.409930555557</v>
      </c>
      <c r="P311" s="22"/>
      <c r="Q311" s="6" t="s">
        <v>26</v>
      </c>
      <c r="R311" s="6" t="s">
        <v>104</v>
      </c>
      <c r="S311" s="6" t="str">
        <f t="shared" si="8"/>
        <v>Mayo</v>
      </c>
      <c r="T311" s="6" t="str">
        <f t="shared" si="9"/>
        <v>Administrativa</v>
      </c>
    </row>
    <row r="312" spans="1:20" x14ac:dyDescent="0.3">
      <c r="A312" s="6">
        <v>2333009</v>
      </c>
      <c r="B312" s="6" t="s">
        <v>217</v>
      </c>
      <c r="C312" s="6" t="s">
        <v>201</v>
      </c>
      <c r="D312" s="6" t="s">
        <v>20</v>
      </c>
      <c r="E312" s="6" t="s">
        <v>21</v>
      </c>
      <c r="F312" s="6" t="s">
        <v>22</v>
      </c>
      <c r="G312" s="6" t="s">
        <v>43</v>
      </c>
      <c r="H312" s="6" t="s">
        <v>215</v>
      </c>
      <c r="I312" s="9">
        <v>4.791666666666667E-2</v>
      </c>
      <c r="J312" s="6">
        <v>0</v>
      </c>
      <c r="K312" s="21">
        <v>45423</v>
      </c>
      <c r="L312" s="6" t="s">
        <v>24</v>
      </c>
      <c r="M312" s="6" t="s">
        <v>25</v>
      </c>
      <c r="N312" s="6" t="s">
        <v>216</v>
      </c>
      <c r="O312" s="22">
        <v>45423.57130787037</v>
      </c>
      <c r="P312" s="22"/>
      <c r="Q312" s="6" t="s">
        <v>26</v>
      </c>
      <c r="R312" s="6" t="s">
        <v>112</v>
      </c>
      <c r="S312" s="6" t="str">
        <f t="shared" si="8"/>
        <v>Mayo</v>
      </c>
      <c r="T312" s="6" t="str">
        <f t="shared" si="9"/>
        <v>Administrativa</v>
      </c>
    </row>
    <row r="313" spans="1:20" x14ac:dyDescent="0.3">
      <c r="A313" s="6">
        <v>2388830</v>
      </c>
      <c r="B313" s="6" t="s">
        <v>217</v>
      </c>
      <c r="C313" s="6" t="s">
        <v>203</v>
      </c>
      <c r="D313" s="6" t="s">
        <v>36</v>
      </c>
      <c r="E313" s="6" t="s">
        <v>21</v>
      </c>
      <c r="F313" s="6" t="s">
        <v>22</v>
      </c>
      <c r="G313" s="6" t="s">
        <v>43</v>
      </c>
      <c r="H313" s="6" t="s">
        <v>215</v>
      </c>
      <c r="I313" s="9">
        <v>4.027777777777778E-2</v>
      </c>
      <c r="J313" s="6">
        <v>0</v>
      </c>
      <c r="K313" s="21">
        <v>45477</v>
      </c>
      <c r="L313" s="6" t="s">
        <v>24</v>
      </c>
      <c r="M313" s="6" t="s">
        <v>38</v>
      </c>
      <c r="N313" s="6" t="s">
        <v>216</v>
      </c>
      <c r="O313" s="22">
        <v>45477.981932870367</v>
      </c>
      <c r="P313" s="22"/>
      <c r="Q313" s="6" t="s">
        <v>26</v>
      </c>
      <c r="R313" s="6" t="s">
        <v>113</v>
      </c>
      <c r="S313" s="6" t="str">
        <f t="shared" si="8"/>
        <v>Julio</v>
      </c>
      <c r="T313" s="6" t="str">
        <f t="shared" si="9"/>
        <v>Administrativa</v>
      </c>
    </row>
    <row r="314" spans="1:20" x14ac:dyDescent="0.3">
      <c r="A314" s="6">
        <v>2280726</v>
      </c>
      <c r="B314" s="6" t="s">
        <v>217</v>
      </c>
      <c r="C314" s="6" t="s">
        <v>206</v>
      </c>
      <c r="D314" s="6" t="s">
        <v>64</v>
      </c>
      <c r="E314" s="6" t="s">
        <v>21</v>
      </c>
      <c r="F314" s="6" t="s">
        <v>22</v>
      </c>
      <c r="G314" s="6" t="s">
        <v>34</v>
      </c>
      <c r="H314" s="6" t="s">
        <v>215</v>
      </c>
      <c r="I314" s="9">
        <v>1.5277777777777777E-2</v>
      </c>
      <c r="J314" s="6">
        <v>0</v>
      </c>
      <c r="K314" s="21">
        <v>45371</v>
      </c>
      <c r="L314" s="6" t="s">
        <v>24</v>
      </c>
      <c r="M314" s="6" t="s">
        <v>65</v>
      </c>
      <c r="N314" s="6" t="s">
        <v>216</v>
      </c>
      <c r="O314" s="22">
        <v>45371.052372685182</v>
      </c>
      <c r="P314" s="22"/>
      <c r="Q314" s="6" t="s">
        <v>26</v>
      </c>
      <c r="R314" s="6" t="s">
        <v>35</v>
      </c>
      <c r="S314" s="6" t="str">
        <f t="shared" si="8"/>
        <v>Marzo</v>
      </c>
      <c r="T314" s="6" t="str">
        <f t="shared" si="9"/>
        <v>Falla</v>
      </c>
    </row>
    <row r="315" spans="1:20" x14ac:dyDescent="0.3">
      <c r="A315" s="6">
        <v>2318352</v>
      </c>
      <c r="B315" s="6" t="s">
        <v>217</v>
      </c>
      <c r="C315" s="6" t="s">
        <v>205</v>
      </c>
      <c r="D315" s="6" t="s">
        <v>56</v>
      </c>
      <c r="E315" s="6" t="s">
        <v>21</v>
      </c>
      <c r="F315" s="6" t="s">
        <v>22</v>
      </c>
      <c r="G315" s="6" t="s">
        <v>59</v>
      </c>
      <c r="H315" s="6" t="s">
        <v>215</v>
      </c>
      <c r="I315" s="9">
        <v>5.5555555555555558E-3</v>
      </c>
      <c r="J315" s="6">
        <v>0</v>
      </c>
      <c r="K315" s="21">
        <v>45407</v>
      </c>
      <c r="L315" s="6" t="s">
        <v>24</v>
      </c>
      <c r="M315" s="6" t="s">
        <v>57</v>
      </c>
      <c r="N315" s="6" t="s">
        <v>216</v>
      </c>
      <c r="O315" s="22">
        <v>45407.385335648149</v>
      </c>
      <c r="P315" s="22"/>
      <c r="Q315" s="6" t="s">
        <v>26</v>
      </c>
      <c r="R315" s="6" t="s">
        <v>91</v>
      </c>
      <c r="S315" s="6" t="str">
        <f t="shared" si="8"/>
        <v>Abril</v>
      </c>
      <c r="T315" s="6" t="str">
        <f t="shared" si="9"/>
        <v>Falla</v>
      </c>
    </row>
    <row r="316" spans="1:20" x14ac:dyDescent="0.3">
      <c r="A316" s="6">
        <v>2245202</v>
      </c>
      <c r="B316" s="6" t="s">
        <v>217</v>
      </c>
      <c r="C316" s="6" t="s">
        <v>203</v>
      </c>
      <c r="D316" s="6" t="s">
        <v>36</v>
      </c>
      <c r="E316" s="6" t="s">
        <v>21</v>
      </c>
      <c r="F316" s="6" t="s">
        <v>22</v>
      </c>
      <c r="G316" s="6" t="s">
        <v>37</v>
      </c>
      <c r="H316" s="6" t="s">
        <v>215</v>
      </c>
      <c r="I316" s="9">
        <v>6.5277777777777782E-2</v>
      </c>
      <c r="J316" s="6">
        <v>0</v>
      </c>
      <c r="K316" s="21">
        <v>45342</v>
      </c>
      <c r="L316" s="6" t="s">
        <v>24</v>
      </c>
      <c r="M316" s="6" t="s">
        <v>38</v>
      </c>
      <c r="N316" s="6" t="s">
        <v>216</v>
      </c>
      <c r="O316" s="22">
        <v>45342.97111111111</v>
      </c>
      <c r="P316" s="22"/>
      <c r="Q316" s="6" t="s">
        <v>26</v>
      </c>
      <c r="R316" s="6" t="s">
        <v>39</v>
      </c>
      <c r="S316" s="6" t="str">
        <f t="shared" si="8"/>
        <v>Febrero</v>
      </c>
      <c r="T316" s="6" t="str">
        <f t="shared" si="9"/>
        <v>Administrativa</v>
      </c>
    </row>
    <row r="317" spans="1:20" x14ac:dyDescent="0.3">
      <c r="A317" s="6">
        <v>2408167</v>
      </c>
      <c r="B317" s="6" t="s">
        <v>217</v>
      </c>
      <c r="C317" s="6" t="s">
        <v>204</v>
      </c>
      <c r="D317" s="6" t="s">
        <v>46</v>
      </c>
      <c r="E317" s="6" t="s">
        <v>21</v>
      </c>
      <c r="F317" s="6" t="s">
        <v>47</v>
      </c>
      <c r="G317" s="6" t="s">
        <v>23</v>
      </c>
      <c r="H317" s="6" t="s">
        <v>215</v>
      </c>
      <c r="I317" s="9">
        <v>4.4444444444444446E-2</v>
      </c>
      <c r="J317" s="6">
        <v>0</v>
      </c>
      <c r="K317" s="21">
        <v>45496</v>
      </c>
      <c r="L317" s="6" t="s">
        <v>24</v>
      </c>
      <c r="M317" s="6" t="s">
        <v>49</v>
      </c>
      <c r="N317" s="6" t="s">
        <v>216</v>
      </c>
      <c r="O317" s="22">
        <v>45496.983680555553</v>
      </c>
      <c r="P317" s="22"/>
      <c r="Q317" s="6" t="s">
        <v>26</v>
      </c>
      <c r="R317" s="6" t="s">
        <v>81</v>
      </c>
      <c r="S317" s="6" t="str">
        <f t="shared" si="8"/>
        <v>Julio</v>
      </c>
      <c r="T317" s="6" t="str">
        <f t="shared" si="9"/>
        <v>Administrativa</v>
      </c>
    </row>
    <row r="318" spans="1:20" x14ac:dyDescent="0.3">
      <c r="A318" s="6">
        <v>2402146</v>
      </c>
      <c r="B318" s="6" t="s">
        <v>217</v>
      </c>
      <c r="C318" s="6" t="s">
        <v>203</v>
      </c>
      <c r="D318" s="6" t="s">
        <v>36</v>
      </c>
      <c r="E318" s="6" t="s">
        <v>21</v>
      </c>
      <c r="F318" s="6" t="s">
        <v>22</v>
      </c>
      <c r="G318" s="6" t="s">
        <v>37</v>
      </c>
      <c r="H318" s="6" t="s">
        <v>215</v>
      </c>
      <c r="I318" s="9">
        <v>6.25E-2</v>
      </c>
      <c r="J318" s="6">
        <v>0</v>
      </c>
      <c r="K318" s="21">
        <v>45490</v>
      </c>
      <c r="L318" s="6" t="s">
        <v>24</v>
      </c>
      <c r="M318" s="6" t="s">
        <v>38</v>
      </c>
      <c r="N318" s="6" t="s">
        <v>216</v>
      </c>
      <c r="O318" s="22">
        <v>45490.943692129629</v>
      </c>
      <c r="P318" s="22"/>
      <c r="Q318" s="6" t="s">
        <v>26</v>
      </c>
      <c r="R318" s="6" t="s">
        <v>81</v>
      </c>
      <c r="S318" s="6" t="str">
        <f t="shared" si="8"/>
        <v>Julio</v>
      </c>
      <c r="T318" s="6" t="str">
        <f t="shared" si="9"/>
        <v>Administrativa</v>
      </c>
    </row>
    <row r="319" spans="1:20" x14ac:dyDescent="0.3">
      <c r="A319" s="6">
        <v>2257742</v>
      </c>
      <c r="B319" s="6" t="s">
        <v>217</v>
      </c>
      <c r="C319" s="6" t="s">
        <v>203</v>
      </c>
      <c r="D319" s="6" t="s">
        <v>36</v>
      </c>
      <c r="E319" s="6" t="s">
        <v>21</v>
      </c>
      <c r="F319" s="6" t="s">
        <v>22</v>
      </c>
      <c r="G319" s="6" t="s">
        <v>37</v>
      </c>
      <c r="H319" s="6" t="s">
        <v>215</v>
      </c>
      <c r="I319" s="9">
        <v>5.2083333333333336E-2</v>
      </c>
      <c r="J319" s="6">
        <v>0</v>
      </c>
      <c r="K319" s="21">
        <v>45350</v>
      </c>
      <c r="L319" s="6" t="s">
        <v>24</v>
      </c>
      <c r="M319" s="6" t="s">
        <v>38</v>
      </c>
      <c r="N319" s="6" t="s">
        <v>216</v>
      </c>
      <c r="O319" s="22">
        <v>45350.939606481479</v>
      </c>
      <c r="P319" s="22"/>
      <c r="Q319" s="6" t="s">
        <v>26</v>
      </c>
      <c r="R319" s="6" t="s">
        <v>39</v>
      </c>
      <c r="S319" s="6" t="str">
        <f t="shared" si="8"/>
        <v>Febrero</v>
      </c>
      <c r="T319" s="6" t="str">
        <f t="shared" si="9"/>
        <v>Administrativa</v>
      </c>
    </row>
    <row r="320" spans="1:20" x14ac:dyDescent="0.3">
      <c r="A320" s="6">
        <v>2281377</v>
      </c>
      <c r="B320" s="6" t="s">
        <v>217</v>
      </c>
      <c r="C320" s="6" t="s">
        <v>202</v>
      </c>
      <c r="D320" s="6" t="s">
        <v>30</v>
      </c>
      <c r="E320" s="6" t="s">
        <v>21</v>
      </c>
      <c r="F320" s="6" t="s">
        <v>22</v>
      </c>
      <c r="G320" s="6" t="s">
        <v>37</v>
      </c>
      <c r="H320" s="6" t="s">
        <v>215</v>
      </c>
      <c r="I320" s="9">
        <v>0.10694444444444444</v>
      </c>
      <c r="J320" s="6">
        <v>0</v>
      </c>
      <c r="K320" s="21">
        <v>45371</v>
      </c>
      <c r="L320" s="6" t="s">
        <v>24</v>
      </c>
      <c r="M320" s="6" t="s">
        <v>31</v>
      </c>
      <c r="N320" s="6" t="s">
        <v>216</v>
      </c>
      <c r="O320" s="22">
        <v>45371.736539351848</v>
      </c>
      <c r="P320" s="22"/>
      <c r="Q320" s="6" t="s">
        <v>26</v>
      </c>
      <c r="R320" s="6" t="s">
        <v>67</v>
      </c>
      <c r="S320" s="6" t="str">
        <f t="shared" si="8"/>
        <v>Marzo</v>
      </c>
      <c r="T320" s="6" t="str">
        <f t="shared" si="9"/>
        <v>Administrativa</v>
      </c>
    </row>
    <row r="321" spans="1:20" x14ac:dyDescent="0.3">
      <c r="A321" s="6">
        <v>2307959</v>
      </c>
      <c r="B321" s="6" t="s">
        <v>217</v>
      </c>
      <c r="C321" s="6" t="s">
        <v>203</v>
      </c>
      <c r="D321" s="6" t="s">
        <v>36</v>
      </c>
      <c r="E321" s="6" t="s">
        <v>21</v>
      </c>
      <c r="F321" s="6" t="s">
        <v>22</v>
      </c>
      <c r="G321" s="6" t="s">
        <v>37</v>
      </c>
      <c r="H321" s="6" t="s">
        <v>215</v>
      </c>
      <c r="I321" s="9">
        <v>6.3194444444444442E-2</v>
      </c>
      <c r="J321" s="6">
        <v>0</v>
      </c>
      <c r="K321" s="21">
        <v>45395</v>
      </c>
      <c r="L321" s="6" t="s">
        <v>24</v>
      </c>
      <c r="M321" s="6" t="s">
        <v>38</v>
      </c>
      <c r="N321" s="6" t="s">
        <v>216</v>
      </c>
      <c r="O321" s="22">
        <v>45395.89402777778</v>
      </c>
      <c r="P321" s="22"/>
      <c r="Q321" s="6" t="s">
        <v>26</v>
      </c>
      <c r="R321" s="6" t="s">
        <v>54</v>
      </c>
      <c r="S321" s="6" t="str">
        <f t="shared" si="8"/>
        <v>Abril</v>
      </c>
      <c r="T321" s="6" t="str">
        <f t="shared" si="9"/>
        <v>Administrativa</v>
      </c>
    </row>
    <row r="322" spans="1:20" x14ac:dyDescent="0.3">
      <c r="A322" s="6">
        <v>2378040</v>
      </c>
      <c r="B322" s="6" t="s">
        <v>217</v>
      </c>
      <c r="C322" s="6" t="s">
        <v>202</v>
      </c>
      <c r="D322" s="6" t="s">
        <v>30</v>
      </c>
      <c r="E322" s="6" t="s">
        <v>21</v>
      </c>
      <c r="F322" s="6" t="s">
        <v>22</v>
      </c>
      <c r="G322" s="6" t="s">
        <v>23</v>
      </c>
      <c r="H322" s="6" t="s">
        <v>215</v>
      </c>
      <c r="I322" s="9">
        <v>6.25E-2</v>
      </c>
      <c r="J322" s="6">
        <v>0</v>
      </c>
      <c r="K322" s="21">
        <v>45465</v>
      </c>
      <c r="L322" s="6" t="s">
        <v>24</v>
      </c>
      <c r="M322" s="6" t="s">
        <v>31</v>
      </c>
      <c r="N322" s="6" t="s">
        <v>216</v>
      </c>
      <c r="O322" s="22">
        <v>45468.731354166666</v>
      </c>
      <c r="P322" s="22"/>
      <c r="Q322" s="6" t="s">
        <v>26</v>
      </c>
      <c r="R322" s="6" t="s">
        <v>92</v>
      </c>
      <c r="S322" s="6" t="str">
        <f t="shared" si="8"/>
        <v>Junio</v>
      </c>
      <c r="T322" s="6" t="str">
        <f t="shared" si="9"/>
        <v>Administrativa</v>
      </c>
    </row>
    <row r="323" spans="1:20" x14ac:dyDescent="0.3">
      <c r="A323" s="6">
        <v>2320378</v>
      </c>
      <c r="B323" s="6" t="s">
        <v>217</v>
      </c>
      <c r="C323" s="6" t="s">
        <v>205</v>
      </c>
      <c r="D323" s="6" t="s">
        <v>56</v>
      </c>
      <c r="E323" s="6" t="s">
        <v>21</v>
      </c>
      <c r="F323" s="6" t="s">
        <v>22</v>
      </c>
      <c r="G323" s="6" t="s">
        <v>59</v>
      </c>
      <c r="H323" s="6" t="s">
        <v>215</v>
      </c>
      <c r="I323" s="9">
        <v>5.5555555555555558E-3</v>
      </c>
      <c r="J323" s="6">
        <v>0</v>
      </c>
      <c r="K323" s="21">
        <v>45409</v>
      </c>
      <c r="L323" s="6" t="s">
        <v>24</v>
      </c>
      <c r="M323" s="6" t="s">
        <v>57</v>
      </c>
      <c r="N323" s="6" t="s">
        <v>216</v>
      </c>
      <c r="O323" s="22">
        <v>45409.457569444443</v>
      </c>
      <c r="P323" s="22"/>
      <c r="Q323" s="6" t="s">
        <v>26</v>
      </c>
      <c r="R323" s="6" t="s">
        <v>91</v>
      </c>
      <c r="S323" s="6" t="str">
        <f t="shared" ref="S323:S386" si="10">PROPER(TEXT($K323,"MMMM"))</f>
        <v>Abril</v>
      </c>
      <c r="T323" s="6" t="str">
        <f t="shared" ref="T323:T386" si="11">VLOOKUP($G323,$Y$2:$Z$18,2,0)</f>
        <v>Falla</v>
      </c>
    </row>
    <row r="324" spans="1:20" x14ac:dyDescent="0.3">
      <c r="A324" s="6">
        <v>2255996</v>
      </c>
      <c r="B324" s="6" t="s">
        <v>217</v>
      </c>
      <c r="C324" s="6" t="s">
        <v>203</v>
      </c>
      <c r="D324" s="6" t="s">
        <v>36</v>
      </c>
      <c r="E324" s="6" t="s">
        <v>21</v>
      </c>
      <c r="F324" s="6" t="s">
        <v>22</v>
      </c>
      <c r="G324" s="6" t="s">
        <v>37</v>
      </c>
      <c r="H324" s="6" t="s">
        <v>215</v>
      </c>
      <c r="I324" s="9">
        <v>4.8611111111111112E-2</v>
      </c>
      <c r="J324" s="6">
        <v>0</v>
      </c>
      <c r="K324" s="21">
        <v>45349</v>
      </c>
      <c r="L324" s="6" t="s">
        <v>24</v>
      </c>
      <c r="M324" s="6" t="s">
        <v>38</v>
      </c>
      <c r="N324" s="6" t="s">
        <v>216</v>
      </c>
      <c r="O324" s="22">
        <v>45349.944525462961</v>
      </c>
      <c r="P324" s="22"/>
      <c r="Q324" s="6" t="s">
        <v>26</v>
      </c>
      <c r="R324" s="6" t="s">
        <v>39</v>
      </c>
      <c r="S324" s="6" t="str">
        <f t="shared" si="10"/>
        <v>Febrero</v>
      </c>
      <c r="T324" s="6" t="str">
        <f t="shared" si="11"/>
        <v>Administrativa</v>
      </c>
    </row>
    <row r="325" spans="1:20" x14ac:dyDescent="0.3">
      <c r="A325" s="6">
        <v>2334450</v>
      </c>
      <c r="B325" s="6" t="s">
        <v>217</v>
      </c>
      <c r="C325" s="6" t="s">
        <v>202</v>
      </c>
      <c r="D325" s="6" t="s">
        <v>30</v>
      </c>
      <c r="E325" s="6" t="s">
        <v>21</v>
      </c>
      <c r="F325" s="6" t="s">
        <v>22</v>
      </c>
      <c r="G325" s="6" t="s">
        <v>37</v>
      </c>
      <c r="H325" s="6" t="s">
        <v>215</v>
      </c>
      <c r="I325" s="9">
        <v>0.11458333333333333</v>
      </c>
      <c r="J325" s="6">
        <v>0</v>
      </c>
      <c r="K325" s="21">
        <v>45425</v>
      </c>
      <c r="L325" s="6" t="s">
        <v>24</v>
      </c>
      <c r="M325" s="6" t="s">
        <v>31</v>
      </c>
      <c r="N325" s="6" t="s">
        <v>216</v>
      </c>
      <c r="O325" s="22">
        <v>45425.7187037037</v>
      </c>
      <c r="P325" s="22"/>
      <c r="Q325" s="6" t="s">
        <v>26</v>
      </c>
      <c r="R325" s="6" t="s">
        <v>67</v>
      </c>
      <c r="S325" s="6" t="str">
        <f t="shared" si="10"/>
        <v>Mayo</v>
      </c>
      <c r="T325" s="6" t="str">
        <f t="shared" si="11"/>
        <v>Administrativa</v>
      </c>
    </row>
    <row r="326" spans="1:20" x14ac:dyDescent="0.3">
      <c r="A326" s="6">
        <v>2364000</v>
      </c>
      <c r="B326" s="6" t="s">
        <v>217</v>
      </c>
      <c r="C326" s="6" t="s">
        <v>203</v>
      </c>
      <c r="D326" s="6" t="s">
        <v>36</v>
      </c>
      <c r="E326" s="6" t="s">
        <v>21</v>
      </c>
      <c r="F326" s="6" t="s">
        <v>22</v>
      </c>
      <c r="G326" s="6" t="s">
        <v>37</v>
      </c>
      <c r="H326" s="6" t="s">
        <v>215</v>
      </c>
      <c r="I326" s="9">
        <v>0.21666666666666667</v>
      </c>
      <c r="J326" s="6">
        <v>0</v>
      </c>
      <c r="K326" s="21">
        <v>45455</v>
      </c>
      <c r="L326" s="6" t="s">
        <v>24</v>
      </c>
      <c r="M326" s="6" t="s">
        <v>38</v>
      </c>
      <c r="N326" s="6" t="s">
        <v>216</v>
      </c>
      <c r="O326" s="22">
        <v>45455.913287037038</v>
      </c>
      <c r="P326" s="22"/>
      <c r="Q326" s="6" t="s">
        <v>26</v>
      </c>
      <c r="R326" s="6" t="s">
        <v>81</v>
      </c>
      <c r="S326" s="6" t="str">
        <f t="shared" si="10"/>
        <v>Junio</v>
      </c>
      <c r="T326" s="6" t="str">
        <f t="shared" si="11"/>
        <v>Administrativa</v>
      </c>
    </row>
    <row r="327" spans="1:20" x14ac:dyDescent="0.3">
      <c r="A327" s="6">
        <v>2409509</v>
      </c>
      <c r="B327" s="6" t="s">
        <v>217</v>
      </c>
      <c r="C327" s="6" t="s">
        <v>206</v>
      </c>
      <c r="D327" s="6" t="s">
        <v>64</v>
      </c>
      <c r="E327" s="6" t="s">
        <v>21</v>
      </c>
      <c r="F327" s="6" t="s">
        <v>22</v>
      </c>
      <c r="G327" s="6" t="s">
        <v>23</v>
      </c>
      <c r="H327" s="6" t="s">
        <v>215</v>
      </c>
      <c r="I327" s="9">
        <v>2.7083333333333334E-2</v>
      </c>
      <c r="J327" s="6">
        <v>0</v>
      </c>
      <c r="K327" s="21">
        <v>45497</v>
      </c>
      <c r="L327" s="6" t="s">
        <v>24</v>
      </c>
      <c r="M327" s="6" t="s">
        <v>65</v>
      </c>
      <c r="N327" s="6" t="s">
        <v>216</v>
      </c>
      <c r="O327" s="22">
        <v>45497.986111111109</v>
      </c>
      <c r="P327" s="22"/>
      <c r="Q327" s="6" t="s">
        <v>26</v>
      </c>
      <c r="R327" s="6" t="s">
        <v>81</v>
      </c>
      <c r="S327" s="6" t="str">
        <f t="shared" si="10"/>
        <v>Julio</v>
      </c>
      <c r="T327" s="6" t="str">
        <f t="shared" si="11"/>
        <v>Administrativa</v>
      </c>
    </row>
    <row r="328" spans="1:20" x14ac:dyDescent="0.3">
      <c r="A328" s="6">
        <v>2348704</v>
      </c>
      <c r="B328" s="6" t="s">
        <v>217</v>
      </c>
      <c r="C328" s="6" t="s">
        <v>201</v>
      </c>
      <c r="D328" s="6" t="s">
        <v>20</v>
      </c>
      <c r="E328" s="6" t="s">
        <v>21</v>
      </c>
      <c r="F328" s="6" t="s">
        <v>22</v>
      </c>
      <c r="G328" s="6" t="s">
        <v>23</v>
      </c>
      <c r="H328" s="6" t="s">
        <v>215</v>
      </c>
      <c r="I328" s="9">
        <v>3.8194444444444448E-2</v>
      </c>
      <c r="J328" s="6">
        <v>0</v>
      </c>
      <c r="K328" s="21">
        <v>45440</v>
      </c>
      <c r="L328" s="6" t="s">
        <v>24</v>
      </c>
      <c r="M328" s="6" t="s">
        <v>25</v>
      </c>
      <c r="N328" s="6" t="s">
        <v>216</v>
      </c>
      <c r="O328" s="22">
        <v>45440.687997685185</v>
      </c>
      <c r="P328" s="22"/>
      <c r="Q328" s="6" t="s">
        <v>26</v>
      </c>
      <c r="R328" s="6" t="s">
        <v>54</v>
      </c>
      <c r="S328" s="6" t="str">
        <f t="shared" si="10"/>
        <v>Mayo</v>
      </c>
      <c r="T328" s="6" t="str">
        <f t="shared" si="11"/>
        <v>Administrativa</v>
      </c>
    </row>
    <row r="329" spans="1:20" x14ac:dyDescent="0.3">
      <c r="A329" s="6">
        <v>2329183</v>
      </c>
      <c r="B329" s="6" t="s">
        <v>217</v>
      </c>
      <c r="C329" s="6" t="s">
        <v>202</v>
      </c>
      <c r="D329" s="6" t="s">
        <v>30</v>
      </c>
      <c r="E329" s="6" t="s">
        <v>21</v>
      </c>
      <c r="F329" s="6" t="s">
        <v>22</v>
      </c>
      <c r="G329" s="6" t="s">
        <v>23</v>
      </c>
      <c r="H329" s="6" t="s">
        <v>215</v>
      </c>
      <c r="I329" s="9">
        <v>5.2083333333333336E-2</v>
      </c>
      <c r="J329" s="6">
        <v>0</v>
      </c>
      <c r="K329" s="21">
        <v>45419</v>
      </c>
      <c r="L329" s="6" t="s">
        <v>24</v>
      </c>
      <c r="M329" s="6" t="s">
        <v>31</v>
      </c>
      <c r="N329" s="6" t="s">
        <v>216</v>
      </c>
      <c r="O329" s="22">
        <v>45419.716990740744</v>
      </c>
      <c r="P329" s="22"/>
      <c r="Q329" s="6" t="s">
        <v>26</v>
      </c>
      <c r="R329" s="6" t="s">
        <v>32</v>
      </c>
      <c r="S329" s="6" t="str">
        <f t="shared" si="10"/>
        <v>Mayo</v>
      </c>
      <c r="T329" s="6" t="str">
        <f t="shared" si="11"/>
        <v>Administrativa</v>
      </c>
    </row>
    <row r="330" spans="1:20" x14ac:dyDescent="0.3">
      <c r="A330" s="6">
        <v>2378681</v>
      </c>
      <c r="B330" s="6" t="s">
        <v>217</v>
      </c>
      <c r="C330" s="6" t="s">
        <v>206</v>
      </c>
      <c r="D330" s="6" t="s">
        <v>64</v>
      </c>
      <c r="E330" s="6" t="s">
        <v>21</v>
      </c>
      <c r="F330" s="6" t="s">
        <v>22</v>
      </c>
      <c r="G330" s="6" t="s">
        <v>34</v>
      </c>
      <c r="H330" s="6" t="s">
        <v>215</v>
      </c>
      <c r="I330" s="9">
        <v>5.5555555555555558E-3</v>
      </c>
      <c r="J330" s="6">
        <v>0</v>
      </c>
      <c r="K330" s="21">
        <v>45468</v>
      </c>
      <c r="L330" s="6" t="s">
        <v>24</v>
      </c>
      <c r="M330" s="6" t="s">
        <v>65</v>
      </c>
      <c r="N330" s="6" t="s">
        <v>216</v>
      </c>
      <c r="O330" s="22">
        <v>45469.096655092595</v>
      </c>
      <c r="P330" s="22"/>
      <c r="Q330" s="6" t="s">
        <v>26</v>
      </c>
      <c r="R330" s="6" t="s">
        <v>35</v>
      </c>
      <c r="S330" s="6" t="str">
        <f t="shared" si="10"/>
        <v>Junio</v>
      </c>
      <c r="T330" s="6" t="str">
        <f t="shared" si="11"/>
        <v>Falla</v>
      </c>
    </row>
    <row r="331" spans="1:20" x14ac:dyDescent="0.3">
      <c r="A331" s="6">
        <v>2279825</v>
      </c>
      <c r="B331" s="6" t="s">
        <v>217</v>
      </c>
      <c r="C331" s="6" t="s">
        <v>205</v>
      </c>
      <c r="D331" s="6" t="s">
        <v>56</v>
      </c>
      <c r="E331" s="6" t="s">
        <v>21</v>
      </c>
      <c r="F331" s="6" t="s">
        <v>22</v>
      </c>
      <c r="G331" s="6" t="s">
        <v>23</v>
      </c>
      <c r="H331" s="6" t="s">
        <v>215</v>
      </c>
      <c r="I331" s="9">
        <v>2.5000000000000001E-2</v>
      </c>
      <c r="J331" s="6">
        <v>0</v>
      </c>
      <c r="K331" s="21">
        <v>45370</v>
      </c>
      <c r="L331" s="6" t="s">
        <v>24</v>
      </c>
      <c r="M331" s="6" t="s">
        <v>57</v>
      </c>
      <c r="N331" s="6" t="s">
        <v>216</v>
      </c>
      <c r="O331" s="22">
        <v>45370.620289351849</v>
      </c>
      <c r="P331" s="22"/>
      <c r="Q331" s="6" t="s">
        <v>26</v>
      </c>
      <c r="R331" s="6" t="s">
        <v>32</v>
      </c>
      <c r="S331" s="6" t="str">
        <f t="shared" si="10"/>
        <v>Marzo</v>
      </c>
      <c r="T331" s="6" t="str">
        <f t="shared" si="11"/>
        <v>Administrativa</v>
      </c>
    </row>
    <row r="332" spans="1:20" x14ac:dyDescent="0.3">
      <c r="A332" s="6">
        <v>2332337</v>
      </c>
      <c r="B332" s="6" t="s">
        <v>217</v>
      </c>
      <c r="C332" s="6" t="s">
        <v>202</v>
      </c>
      <c r="D332" s="6" t="s">
        <v>30</v>
      </c>
      <c r="E332" s="6" t="s">
        <v>21</v>
      </c>
      <c r="F332" s="6" t="s">
        <v>22</v>
      </c>
      <c r="G332" s="6" t="s">
        <v>37</v>
      </c>
      <c r="H332" s="6" t="s">
        <v>215</v>
      </c>
      <c r="I332" s="9">
        <v>6.9444444444444448E-2</v>
      </c>
      <c r="J332" s="6">
        <v>0</v>
      </c>
      <c r="K332" s="21">
        <v>45422</v>
      </c>
      <c r="L332" s="6" t="s">
        <v>24</v>
      </c>
      <c r="M332" s="6" t="s">
        <v>31</v>
      </c>
      <c r="N332" s="6" t="s">
        <v>216</v>
      </c>
      <c r="O332" s="22">
        <v>45422.711053240739</v>
      </c>
      <c r="P332" s="22"/>
      <c r="Q332" s="6" t="s">
        <v>26</v>
      </c>
      <c r="R332" s="6" t="s">
        <v>92</v>
      </c>
      <c r="S332" s="6" t="str">
        <f t="shared" si="10"/>
        <v>Mayo</v>
      </c>
      <c r="T332" s="6" t="str">
        <f t="shared" si="11"/>
        <v>Administrativa</v>
      </c>
    </row>
    <row r="333" spans="1:20" x14ac:dyDescent="0.3">
      <c r="A333" s="6">
        <v>2362589</v>
      </c>
      <c r="B333" s="6" t="s">
        <v>217</v>
      </c>
      <c r="C333" s="6" t="s">
        <v>202</v>
      </c>
      <c r="D333" s="6" t="s">
        <v>30</v>
      </c>
      <c r="E333" s="6" t="s">
        <v>21</v>
      </c>
      <c r="F333" s="6" t="s">
        <v>22</v>
      </c>
      <c r="G333" s="6" t="s">
        <v>23</v>
      </c>
      <c r="H333" s="6" t="s">
        <v>215</v>
      </c>
      <c r="I333" s="9">
        <v>6.25E-2</v>
      </c>
      <c r="J333" s="6">
        <v>0</v>
      </c>
      <c r="K333" s="21">
        <v>45454</v>
      </c>
      <c r="L333" s="6" t="s">
        <v>24</v>
      </c>
      <c r="M333" s="6" t="s">
        <v>31</v>
      </c>
      <c r="N333" s="6" t="s">
        <v>216</v>
      </c>
      <c r="O333" s="22">
        <v>45454.731956018521</v>
      </c>
      <c r="P333" s="22"/>
      <c r="Q333" s="6" t="s">
        <v>26</v>
      </c>
      <c r="R333" s="6" t="s">
        <v>81</v>
      </c>
      <c r="S333" s="6" t="str">
        <f t="shared" si="10"/>
        <v>Junio</v>
      </c>
      <c r="T333" s="6" t="str">
        <f t="shared" si="11"/>
        <v>Administrativa</v>
      </c>
    </row>
    <row r="334" spans="1:20" x14ac:dyDescent="0.3">
      <c r="A334" s="6">
        <v>2351944</v>
      </c>
      <c r="B334" s="6" t="s">
        <v>217</v>
      </c>
      <c r="C334" s="6" t="s">
        <v>206</v>
      </c>
      <c r="D334" s="6" t="s">
        <v>64</v>
      </c>
      <c r="E334" s="6" t="s">
        <v>21</v>
      </c>
      <c r="F334" s="6" t="s">
        <v>22</v>
      </c>
      <c r="G334" s="6" t="s">
        <v>34</v>
      </c>
      <c r="H334" s="6" t="s">
        <v>215</v>
      </c>
      <c r="I334" s="9">
        <v>4.1666666666666666E-3</v>
      </c>
      <c r="J334" s="6">
        <v>0</v>
      </c>
      <c r="K334" s="21">
        <v>45442</v>
      </c>
      <c r="L334" s="6" t="s">
        <v>24</v>
      </c>
      <c r="M334" s="6" t="s">
        <v>65</v>
      </c>
      <c r="N334" s="6" t="s">
        <v>216</v>
      </c>
      <c r="O334" s="22">
        <v>45443.002129629633</v>
      </c>
      <c r="P334" s="22"/>
      <c r="Q334" s="6" t="s">
        <v>26</v>
      </c>
      <c r="R334" s="6" t="s">
        <v>91</v>
      </c>
      <c r="S334" s="6" t="str">
        <f t="shared" si="10"/>
        <v>Mayo</v>
      </c>
      <c r="T334" s="6" t="str">
        <f t="shared" si="11"/>
        <v>Falla</v>
      </c>
    </row>
    <row r="335" spans="1:20" x14ac:dyDescent="0.3">
      <c r="A335" s="6">
        <v>2252666</v>
      </c>
      <c r="B335" s="6" t="s">
        <v>217</v>
      </c>
      <c r="C335" s="6" t="s">
        <v>201</v>
      </c>
      <c r="D335" s="6" t="s">
        <v>20</v>
      </c>
      <c r="E335" s="6" t="s">
        <v>21</v>
      </c>
      <c r="F335" s="6" t="s">
        <v>22</v>
      </c>
      <c r="G335" s="6" t="s">
        <v>43</v>
      </c>
      <c r="H335" s="6" t="s">
        <v>215</v>
      </c>
      <c r="I335" s="9">
        <v>6.9444444444444441E-3</v>
      </c>
      <c r="J335" s="6">
        <v>0</v>
      </c>
      <c r="K335" s="21">
        <v>45348</v>
      </c>
      <c r="L335" s="6" t="s">
        <v>24</v>
      </c>
      <c r="M335" s="6" t="s">
        <v>25</v>
      </c>
      <c r="N335" s="6" t="s">
        <v>216</v>
      </c>
      <c r="O335" s="22">
        <v>45348.461377314816</v>
      </c>
      <c r="P335" s="22"/>
      <c r="Q335" s="6" t="s">
        <v>26</v>
      </c>
      <c r="R335" s="6" t="s">
        <v>114</v>
      </c>
      <c r="S335" s="6" t="str">
        <f t="shared" si="10"/>
        <v>Febrero</v>
      </c>
      <c r="T335" s="6" t="str">
        <f t="shared" si="11"/>
        <v>Administrativa</v>
      </c>
    </row>
    <row r="336" spans="1:20" x14ac:dyDescent="0.3">
      <c r="A336" s="6">
        <v>2344854</v>
      </c>
      <c r="B336" s="6" t="s">
        <v>217</v>
      </c>
      <c r="C336" s="6" t="s">
        <v>203</v>
      </c>
      <c r="D336" s="6" t="s">
        <v>36</v>
      </c>
      <c r="E336" s="6" t="s">
        <v>21</v>
      </c>
      <c r="F336" s="6" t="s">
        <v>22</v>
      </c>
      <c r="G336" s="6" t="s">
        <v>37</v>
      </c>
      <c r="H336" s="6" t="s">
        <v>215</v>
      </c>
      <c r="I336" s="9">
        <v>5.2083333333333336E-2</v>
      </c>
      <c r="J336" s="6">
        <v>0</v>
      </c>
      <c r="K336" s="21">
        <v>45435</v>
      </c>
      <c r="L336" s="6" t="s">
        <v>24</v>
      </c>
      <c r="M336" s="6" t="s">
        <v>38</v>
      </c>
      <c r="N336" s="6" t="s">
        <v>216</v>
      </c>
      <c r="O336" s="22">
        <v>45435.885891203703</v>
      </c>
      <c r="P336" s="22"/>
      <c r="Q336" s="6" t="s">
        <v>26</v>
      </c>
      <c r="R336" s="6" t="s">
        <v>67</v>
      </c>
      <c r="S336" s="6" t="str">
        <f t="shared" si="10"/>
        <v>Mayo</v>
      </c>
      <c r="T336" s="6" t="str">
        <f t="shared" si="11"/>
        <v>Administrativa</v>
      </c>
    </row>
    <row r="337" spans="1:20" x14ac:dyDescent="0.3">
      <c r="A337" s="6">
        <v>2330321</v>
      </c>
      <c r="B337" s="6" t="s">
        <v>217</v>
      </c>
      <c r="C337" s="6" t="s">
        <v>202</v>
      </c>
      <c r="D337" s="6" t="s">
        <v>30</v>
      </c>
      <c r="E337" s="6" t="s">
        <v>21</v>
      </c>
      <c r="F337" s="6" t="s">
        <v>22</v>
      </c>
      <c r="G337" s="6" t="s">
        <v>37</v>
      </c>
      <c r="H337" s="6" t="s">
        <v>215</v>
      </c>
      <c r="I337" s="9">
        <v>0.10208333333333333</v>
      </c>
      <c r="J337" s="6">
        <v>0</v>
      </c>
      <c r="K337" s="21">
        <v>45420</v>
      </c>
      <c r="L337" s="6" t="s">
        <v>24</v>
      </c>
      <c r="M337" s="6" t="s">
        <v>31</v>
      </c>
      <c r="N337" s="6" t="s">
        <v>216</v>
      </c>
      <c r="O337" s="22">
        <v>45420.723310185182</v>
      </c>
      <c r="P337" s="22"/>
      <c r="Q337" s="6" t="s">
        <v>26</v>
      </c>
      <c r="R337" s="6" t="s">
        <v>67</v>
      </c>
      <c r="S337" s="6" t="str">
        <f t="shared" si="10"/>
        <v>Mayo</v>
      </c>
      <c r="T337" s="6" t="str">
        <f t="shared" si="11"/>
        <v>Administrativa</v>
      </c>
    </row>
    <row r="338" spans="1:20" x14ac:dyDescent="0.3">
      <c r="A338" s="6">
        <v>2250118</v>
      </c>
      <c r="B338" s="6" t="s">
        <v>217</v>
      </c>
      <c r="C338" s="6" t="s">
        <v>202</v>
      </c>
      <c r="D338" s="6" t="s">
        <v>30</v>
      </c>
      <c r="E338" s="6" t="s">
        <v>21</v>
      </c>
      <c r="F338" s="6" t="s">
        <v>22</v>
      </c>
      <c r="G338" s="6" t="s">
        <v>34</v>
      </c>
      <c r="H338" s="6" t="s">
        <v>215</v>
      </c>
      <c r="I338" s="9">
        <v>4.8611111111111112E-3</v>
      </c>
      <c r="J338" s="6">
        <v>0</v>
      </c>
      <c r="K338" s="21">
        <v>45345</v>
      </c>
      <c r="L338" s="6" t="s">
        <v>24</v>
      </c>
      <c r="M338" s="6" t="s">
        <v>31</v>
      </c>
      <c r="N338" s="6" t="s">
        <v>216</v>
      </c>
      <c r="O338" s="22">
        <v>45345.715856481482</v>
      </c>
      <c r="P338" s="22"/>
      <c r="Q338" s="6" t="s">
        <v>26</v>
      </c>
      <c r="R338" s="6" t="s">
        <v>83</v>
      </c>
      <c r="S338" s="6" t="str">
        <f t="shared" si="10"/>
        <v>Febrero</v>
      </c>
      <c r="T338" s="6" t="str">
        <f t="shared" si="11"/>
        <v>Falla</v>
      </c>
    </row>
    <row r="339" spans="1:20" x14ac:dyDescent="0.3">
      <c r="A339" s="6">
        <v>2247176</v>
      </c>
      <c r="B339" s="6" t="s">
        <v>217</v>
      </c>
      <c r="C339" s="6" t="s">
        <v>204</v>
      </c>
      <c r="D339" s="6" t="s">
        <v>46</v>
      </c>
      <c r="E339" s="6" t="s">
        <v>21</v>
      </c>
      <c r="F339" s="6" t="s">
        <v>47</v>
      </c>
      <c r="G339" s="6" t="s">
        <v>59</v>
      </c>
      <c r="H339" s="6" t="s">
        <v>215</v>
      </c>
      <c r="I339" s="9">
        <v>6.2500000000000003E-3</v>
      </c>
      <c r="J339" s="6">
        <v>0</v>
      </c>
      <c r="K339" s="21">
        <v>45343</v>
      </c>
      <c r="L339" s="6" t="s">
        <v>24</v>
      </c>
      <c r="M339" s="6" t="s">
        <v>49</v>
      </c>
      <c r="N339" s="6" t="s">
        <v>216</v>
      </c>
      <c r="O339" s="22">
        <v>45343.979502314818</v>
      </c>
      <c r="P339" s="22"/>
      <c r="Q339" s="6" t="s">
        <v>26</v>
      </c>
      <c r="R339" s="6" t="s">
        <v>35</v>
      </c>
      <c r="S339" s="6" t="str">
        <f t="shared" si="10"/>
        <v>Febrero</v>
      </c>
      <c r="T339" s="6" t="str">
        <f t="shared" si="11"/>
        <v>Falla</v>
      </c>
    </row>
    <row r="340" spans="1:20" x14ac:dyDescent="0.3">
      <c r="A340" s="6">
        <v>2333430</v>
      </c>
      <c r="B340" s="6" t="s">
        <v>217</v>
      </c>
      <c r="C340" s="6" t="s">
        <v>203</v>
      </c>
      <c r="D340" s="6" t="s">
        <v>36</v>
      </c>
      <c r="E340" s="6" t="s">
        <v>21</v>
      </c>
      <c r="F340" s="6" t="s">
        <v>22</v>
      </c>
      <c r="G340" s="6" t="s">
        <v>37</v>
      </c>
      <c r="H340" s="6" t="s">
        <v>215</v>
      </c>
      <c r="I340" s="9">
        <v>4.791666666666667E-2</v>
      </c>
      <c r="J340" s="6">
        <v>0</v>
      </c>
      <c r="K340" s="21">
        <v>45423</v>
      </c>
      <c r="L340" s="6" t="s">
        <v>24</v>
      </c>
      <c r="M340" s="6" t="s">
        <v>38</v>
      </c>
      <c r="N340" s="6" t="s">
        <v>216</v>
      </c>
      <c r="O340" s="22">
        <v>45423.934942129628</v>
      </c>
      <c r="P340" s="22"/>
      <c r="Q340" s="6" t="s">
        <v>26</v>
      </c>
      <c r="R340" s="6" t="s">
        <v>92</v>
      </c>
      <c r="S340" s="6" t="str">
        <f t="shared" si="10"/>
        <v>Mayo</v>
      </c>
      <c r="T340" s="6" t="str">
        <f t="shared" si="11"/>
        <v>Administrativa</v>
      </c>
    </row>
    <row r="341" spans="1:20" x14ac:dyDescent="0.3">
      <c r="A341" s="6">
        <v>2316713</v>
      </c>
      <c r="B341" s="6" t="s">
        <v>217</v>
      </c>
      <c r="C341" s="6" t="s">
        <v>206</v>
      </c>
      <c r="D341" s="6" t="s">
        <v>64</v>
      </c>
      <c r="E341" s="6" t="s">
        <v>21</v>
      </c>
      <c r="F341" s="6" t="s">
        <v>22</v>
      </c>
      <c r="G341" s="6" t="s">
        <v>34</v>
      </c>
      <c r="H341" s="6" t="s">
        <v>215</v>
      </c>
      <c r="I341" s="9">
        <v>5.5555555555555558E-3</v>
      </c>
      <c r="J341" s="6">
        <v>0</v>
      </c>
      <c r="K341" s="21">
        <v>45405</v>
      </c>
      <c r="L341" s="6" t="s">
        <v>24</v>
      </c>
      <c r="M341" s="6" t="s">
        <v>65</v>
      </c>
      <c r="N341" s="6" t="s">
        <v>216</v>
      </c>
      <c r="O341" s="22">
        <v>45405.824097222219</v>
      </c>
      <c r="P341" s="22"/>
      <c r="Q341" s="6" t="s">
        <v>26</v>
      </c>
      <c r="R341" s="6" t="s">
        <v>35</v>
      </c>
      <c r="S341" s="6" t="str">
        <f t="shared" si="10"/>
        <v>Abril</v>
      </c>
      <c r="T341" s="6" t="str">
        <f t="shared" si="11"/>
        <v>Falla</v>
      </c>
    </row>
    <row r="342" spans="1:20" x14ac:dyDescent="0.3">
      <c r="A342" s="6">
        <v>2367592</v>
      </c>
      <c r="B342" s="6" t="s">
        <v>217</v>
      </c>
      <c r="C342" s="6" t="s">
        <v>205</v>
      </c>
      <c r="D342" s="6" t="s">
        <v>56</v>
      </c>
      <c r="E342" s="6" t="s">
        <v>21</v>
      </c>
      <c r="F342" s="6" t="s">
        <v>22</v>
      </c>
      <c r="G342" s="6" t="s">
        <v>48</v>
      </c>
      <c r="H342" s="6" t="s">
        <v>215</v>
      </c>
      <c r="I342" s="9">
        <v>6.2500000000000003E-3</v>
      </c>
      <c r="J342" s="6">
        <v>0</v>
      </c>
      <c r="K342" s="21">
        <v>45460</v>
      </c>
      <c r="L342" s="6" t="s">
        <v>24</v>
      </c>
      <c r="M342" s="6" t="s">
        <v>57</v>
      </c>
      <c r="N342" s="6" t="s">
        <v>216</v>
      </c>
      <c r="O342" s="22">
        <v>45460.623402777775</v>
      </c>
      <c r="P342" s="22"/>
      <c r="Q342" s="6" t="s">
        <v>26</v>
      </c>
      <c r="R342" s="6" t="s">
        <v>77</v>
      </c>
      <c r="S342" s="6" t="str">
        <f t="shared" si="10"/>
        <v>Junio</v>
      </c>
      <c r="T342" s="6" t="str">
        <f t="shared" si="11"/>
        <v>Falla</v>
      </c>
    </row>
    <row r="343" spans="1:20" x14ac:dyDescent="0.3">
      <c r="A343" s="6">
        <v>2257110</v>
      </c>
      <c r="B343" s="6" t="s">
        <v>217</v>
      </c>
      <c r="C343" s="6" t="s">
        <v>201</v>
      </c>
      <c r="D343" s="6" t="s">
        <v>20</v>
      </c>
      <c r="E343" s="6" t="s">
        <v>21</v>
      </c>
      <c r="F343" s="6" t="s">
        <v>22</v>
      </c>
      <c r="G343" s="6" t="s">
        <v>59</v>
      </c>
      <c r="H343" s="6" t="s">
        <v>215</v>
      </c>
      <c r="I343" s="9">
        <v>1.0416666666666666E-2</v>
      </c>
      <c r="J343" s="6">
        <v>0</v>
      </c>
      <c r="K343" s="21">
        <v>45350</v>
      </c>
      <c r="L343" s="6" t="s">
        <v>24</v>
      </c>
      <c r="M343" s="6" t="s">
        <v>25</v>
      </c>
      <c r="N343" s="6" t="s">
        <v>216</v>
      </c>
      <c r="O343" s="22">
        <v>45350.721516203703</v>
      </c>
      <c r="P343" s="22"/>
      <c r="Q343" s="6" t="s">
        <v>26</v>
      </c>
      <c r="R343" s="6" t="s">
        <v>35</v>
      </c>
      <c r="S343" s="6" t="str">
        <f t="shared" si="10"/>
        <v>Febrero</v>
      </c>
      <c r="T343" s="6" t="str">
        <f t="shared" si="11"/>
        <v>Falla</v>
      </c>
    </row>
    <row r="344" spans="1:20" x14ac:dyDescent="0.3">
      <c r="A344" s="6">
        <v>2379990</v>
      </c>
      <c r="B344" s="6" t="s">
        <v>217</v>
      </c>
      <c r="C344" s="6" t="s">
        <v>203</v>
      </c>
      <c r="D344" s="6" t="s">
        <v>36</v>
      </c>
      <c r="E344" s="6" t="s">
        <v>21</v>
      </c>
      <c r="F344" s="6" t="s">
        <v>22</v>
      </c>
      <c r="G344" s="6" t="s">
        <v>37</v>
      </c>
      <c r="H344" s="6" t="s">
        <v>215</v>
      </c>
      <c r="I344" s="9">
        <v>5.0694444444444445E-2</v>
      </c>
      <c r="J344" s="6">
        <v>0</v>
      </c>
      <c r="K344" s="21">
        <v>45469</v>
      </c>
      <c r="L344" s="6" t="s">
        <v>24</v>
      </c>
      <c r="M344" s="6" t="s">
        <v>38</v>
      </c>
      <c r="N344" s="6" t="s">
        <v>216</v>
      </c>
      <c r="O344" s="22">
        <v>45469.944386574076</v>
      </c>
      <c r="P344" s="22"/>
      <c r="Q344" s="6" t="s">
        <v>26</v>
      </c>
      <c r="R344" s="6" t="s">
        <v>92</v>
      </c>
      <c r="S344" s="6" t="str">
        <f t="shared" si="10"/>
        <v>Junio</v>
      </c>
      <c r="T344" s="6" t="str">
        <f t="shared" si="11"/>
        <v>Administrativa</v>
      </c>
    </row>
    <row r="345" spans="1:20" x14ac:dyDescent="0.3">
      <c r="A345" s="6">
        <v>2270380</v>
      </c>
      <c r="B345" s="6" t="s">
        <v>217</v>
      </c>
      <c r="C345" s="6" t="s">
        <v>202</v>
      </c>
      <c r="D345" s="6" t="s">
        <v>30</v>
      </c>
      <c r="E345" s="6" t="s">
        <v>21</v>
      </c>
      <c r="F345" s="6" t="s">
        <v>22</v>
      </c>
      <c r="G345" s="6" t="s">
        <v>28</v>
      </c>
      <c r="H345" s="6" t="s">
        <v>215</v>
      </c>
      <c r="I345" s="9">
        <v>1.8055555555555554E-2</v>
      </c>
      <c r="J345" s="6">
        <v>0</v>
      </c>
      <c r="K345" s="21">
        <v>45360</v>
      </c>
      <c r="L345" s="6" t="s">
        <v>24</v>
      </c>
      <c r="M345" s="6" t="s">
        <v>31</v>
      </c>
      <c r="N345" s="6" t="s">
        <v>216</v>
      </c>
      <c r="O345" s="22">
        <v>45360.718194444446</v>
      </c>
      <c r="P345" s="22"/>
      <c r="Q345" s="6" t="s">
        <v>26</v>
      </c>
      <c r="R345" s="6" t="s">
        <v>101</v>
      </c>
      <c r="S345" s="6" t="str">
        <f t="shared" si="10"/>
        <v>Marzo</v>
      </c>
      <c r="T345" s="6" t="str">
        <f t="shared" si="11"/>
        <v>Administrativa</v>
      </c>
    </row>
    <row r="346" spans="1:20" x14ac:dyDescent="0.3">
      <c r="A346" s="6">
        <v>2398074</v>
      </c>
      <c r="B346" s="6" t="s">
        <v>217</v>
      </c>
      <c r="C346" s="6" t="s">
        <v>202</v>
      </c>
      <c r="D346" s="6" t="s">
        <v>30</v>
      </c>
      <c r="E346" s="6" t="s">
        <v>21</v>
      </c>
      <c r="F346" s="6" t="s">
        <v>22</v>
      </c>
      <c r="G346" s="6" t="s">
        <v>37</v>
      </c>
      <c r="H346" s="6" t="s">
        <v>215</v>
      </c>
      <c r="I346" s="9">
        <v>0.11041666666666666</v>
      </c>
      <c r="J346" s="6">
        <v>0</v>
      </c>
      <c r="K346" s="21">
        <v>45486</v>
      </c>
      <c r="L346" s="6" t="s">
        <v>24</v>
      </c>
      <c r="M346" s="6" t="s">
        <v>31</v>
      </c>
      <c r="N346" s="6" t="s">
        <v>216</v>
      </c>
      <c r="O346" s="22">
        <v>45486.711759259262</v>
      </c>
      <c r="P346" s="22"/>
      <c r="Q346" s="6" t="s">
        <v>26</v>
      </c>
      <c r="R346" s="6" t="s">
        <v>81</v>
      </c>
      <c r="S346" s="6" t="str">
        <f t="shared" si="10"/>
        <v>Julio</v>
      </c>
      <c r="T346" s="6" t="str">
        <f t="shared" si="11"/>
        <v>Administrativa</v>
      </c>
    </row>
    <row r="347" spans="1:20" x14ac:dyDescent="0.3">
      <c r="A347" s="6">
        <v>2264734</v>
      </c>
      <c r="B347" s="6" t="s">
        <v>217</v>
      </c>
      <c r="C347" s="6" t="s">
        <v>202</v>
      </c>
      <c r="D347" s="6" t="s">
        <v>30</v>
      </c>
      <c r="E347" s="6" t="s">
        <v>21</v>
      </c>
      <c r="F347" s="6" t="s">
        <v>22</v>
      </c>
      <c r="G347" s="6" t="s">
        <v>37</v>
      </c>
      <c r="H347" s="6" t="s">
        <v>215</v>
      </c>
      <c r="I347" s="9">
        <v>0.15416666666666667</v>
      </c>
      <c r="J347" s="6">
        <v>0</v>
      </c>
      <c r="K347" s="21">
        <v>45356</v>
      </c>
      <c r="L347" s="6" t="s">
        <v>24</v>
      </c>
      <c r="M347" s="6" t="s">
        <v>31</v>
      </c>
      <c r="N347" s="6" t="s">
        <v>216</v>
      </c>
      <c r="O347" s="22">
        <v>45356.720578703702</v>
      </c>
      <c r="P347" s="22"/>
      <c r="Q347" s="6" t="s">
        <v>26</v>
      </c>
      <c r="R347" s="6" t="s">
        <v>67</v>
      </c>
      <c r="S347" s="6" t="str">
        <f t="shared" si="10"/>
        <v>Marzo</v>
      </c>
      <c r="T347" s="6" t="str">
        <f t="shared" si="11"/>
        <v>Administrativa</v>
      </c>
    </row>
    <row r="348" spans="1:20" x14ac:dyDescent="0.3">
      <c r="A348" s="6">
        <v>2317156</v>
      </c>
      <c r="B348" s="6" t="s">
        <v>217</v>
      </c>
      <c r="C348" s="6" t="s">
        <v>201</v>
      </c>
      <c r="D348" s="6" t="s">
        <v>20</v>
      </c>
      <c r="E348" s="6" t="s">
        <v>21</v>
      </c>
      <c r="F348" s="6" t="s">
        <v>22</v>
      </c>
      <c r="G348" s="6" t="s">
        <v>43</v>
      </c>
      <c r="H348" s="6" t="s">
        <v>215</v>
      </c>
      <c r="I348" s="9">
        <v>6.2500000000000003E-3</v>
      </c>
      <c r="J348" s="6">
        <v>0</v>
      </c>
      <c r="K348" s="21">
        <v>45406</v>
      </c>
      <c r="L348" s="6" t="s">
        <v>24</v>
      </c>
      <c r="M348" s="6" t="s">
        <v>25</v>
      </c>
      <c r="N348" s="6" t="s">
        <v>216</v>
      </c>
      <c r="O348" s="22">
        <v>45406.490057870367</v>
      </c>
      <c r="P348" s="22"/>
      <c r="Q348" s="6" t="s">
        <v>26</v>
      </c>
      <c r="R348" s="6" t="s">
        <v>115</v>
      </c>
      <c r="S348" s="6" t="str">
        <f t="shared" si="10"/>
        <v>Abril</v>
      </c>
      <c r="T348" s="6" t="str">
        <f t="shared" si="11"/>
        <v>Administrativa</v>
      </c>
    </row>
    <row r="349" spans="1:20" x14ac:dyDescent="0.3">
      <c r="A349" s="6">
        <v>2359616</v>
      </c>
      <c r="B349" s="6" t="s">
        <v>217</v>
      </c>
      <c r="C349" s="6" t="s">
        <v>206</v>
      </c>
      <c r="D349" s="6" t="s">
        <v>64</v>
      </c>
      <c r="E349" s="6" t="s">
        <v>21</v>
      </c>
      <c r="F349" s="6" t="s">
        <v>22</v>
      </c>
      <c r="G349" s="6" t="s">
        <v>34</v>
      </c>
      <c r="H349" s="6" t="s">
        <v>215</v>
      </c>
      <c r="I349" s="9">
        <v>1.0416666666666666E-2</v>
      </c>
      <c r="J349" s="6">
        <v>0</v>
      </c>
      <c r="K349" s="21">
        <v>45451</v>
      </c>
      <c r="L349" s="6" t="s">
        <v>24</v>
      </c>
      <c r="M349" s="6" t="s">
        <v>65</v>
      </c>
      <c r="N349" s="6" t="s">
        <v>216</v>
      </c>
      <c r="O349" s="22">
        <v>45451.125486111108</v>
      </c>
      <c r="P349" s="22"/>
      <c r="Q349" s="6" t="s">
        <v>26</v>
      </c>
      <c r="R349" s="6" t="s">
        <v>35</v>
      </c>
      <c r="S349" s="6" t="str">
        <f t="shared" si="10"/>
        <v>Junio</v>
      </c>
      <c r="T349" s="6" t="str">
        <f t="shared" si="11"/>
        <v>Falla</v>
      </c>
    </row>
    <row r="350" spans="1:20" x14ac:dyDescent="0.3">
      <c r="A350" s="6">
        <v>2402265</v>
      </c>
      <c r="B350" s="6" t="s">
        <v>217</v>
      </c>
      <c r="C350" s="6" t="s">
        <v>206</v>
      </c>
      <c r="D350" s="6" t="s">
        <v>64</v>
      </c>
      <c r="E350" s="6" t="s">
        <v>21</v>
      </c>
      <c r="F350" s="6" t="s">
        <v>22</v>
      </c>
      <c r="G350" s="6" t="s">
        <v>28</v>
      </c>
      <c r="H350" s="6" t="s">
        <v>215</v>
      </c>
      <c r="I350" s="9">
        <v>4.3055555555555555E-2</v>
      </c>
      <c r="J350" s="6">
        <v>0</v>
      </c>
      <c r="K350" s="21">
        <v>45491</v>
      </c>
      <c r="L350" s="6" t="s">
        <v>24</v>
      </c>
      <c r="M350" s="6" t="s">
        <v>65</v>
      </c>
      <c r="N350" s="6" t="s">
        <v>216</v>
      </c>
      <c r="O350" s="22">
        <v>45491.020057870373</v>
      </c>
      <c r="P350" s="22"/>
      <c r="Q350" s="6" t="s">
        <v>26</v>
      </c>
      <c r="R350" s="6" t="s">
        <v>116</v>
      </c>
      <c r="S350" s="6" t="str">
        <f t="shared" si="10"/>
        <v>Julio</v>
      </c>
      <c r="T350" s="6" t="str">
        <f t="shared" si="11"/>
        <v>Administrativa</v>
      </c>
    </row>
    <row r="351" spans="1:20" x14ac:dyDescent="0.3">
      <c r="A351" s="6">
        <v>2369994</v>
      </c>
      <c r="B351" s="6" t="s">
        <v>217</v>
      </c>
      <c r="C351" s="6" t="s">
        <v>203</v>
      </c>
      <c r="D351" s="6" t="s">
        <v>36</v>
      </c>
      <c r="E351" s="6" t="s">
        <v>21</v>
      </c>
      <c r="F351" s="6" t="s">
        <v>22</v>
      </c>
      <c r="G351" s="6" t="s">
        <v>37</v>
      </c>
      <c r="H351" s="6" t="s">
        <v>215</v>
      </c>
      <c r="I351" s="9">
        <v>5.9027777777777776E-2</v>
      </c>
      <c r="J351" s="6">
        <v>0</v>
      </c>
      <c r="K351" s="21">
        <v>45461</v>
      </c>
      <c r="L351" s="6" t="s">
        <v>24</v>
      </c>
      <c r="M351" s="6" t="s">
        <v>38</v>
      </c>
      <c r="N351" s="6" t="s">
        <v>216</v>
      </c>
      <c r="O351" s="22">
        <v>45461.939930555556</v>
      </c>
      <c r="P351" s="22"/>
      <c r="Q351" s="6" t="s">
        <v>26</v>
      </c>
      <c r="R351" s="6" t="s">
        <v>81</v>
      </c>
      <c r="S351" s="6" t="str">
        <f t="shared" si="10"/>
        <v>Junio</v>
      </c>
      <c r="T351" s="6" t="str">
        <f t="shared" si="11"/>
        <v>Administrativa</v>
      </c>
    </row>
    <row r="352" spans="1:20" x14ac:dyDescent="0.3">
      <c r="A352" s="6">
        <v>2311455</v>
      </c>
      <c r="B352" s="6" t="s">
        <v>217</v>
      </c>
      <c r="C352" s="6" t="s">
        <v>203</v>
      </c>
      <c r="D352" s="6" t="s">
        <v>36</v>
      </c>
      <c r="E352" s="6" t="s">
        <v>21</v>
      </c>
      <c r="F352" s="6" t="s">
        <v>22</v>
      </c>
      <c r="G352" s="6" t="s">
        <v>37</v>
      </c>
      <c r="H352" s="6" t="s">
        <v>215</v>
      </c>
      <c r="I352" s="9">
        <v>5.4166666666666669E-2</v>
      </c>
      <c r="J352" s="6">
        <v>0</v>
      </c>
      <c r="K352" s="21">
        <v>45399</v>
      </c>
      <c r="L352" s="6" t="s">
        <v>24</v>
      </c>
      <c r="M352" s="6" t="s">
        <v>38</v>
      </c>
      <c r="N352" s="6" t="s">
        <v>216</v>
      </c>
      <c r="O352" s="22">
        <v>45399.857569444444</v>
      </c>
      <c r="P352" s="22"/>
      <c r="Q352" s="6" t="s">
        <v>26</v>
      </c>
      <c r="R352" s="6" t="s">
        <v>54</v>
      </c>
      <c r="S352" s="6" t="str">
        <f t="shared" si="10"/>
        <v>Abril</v>
      </c>
      <c r="T352" s="6" t="str">
        <f t="shared" si="11"/>
        <v>Administrativa</v>
      </c>
    </row>
    <row r="353" spans="1:20" x14ac:dyDescent="0.3">
      <c r="A353" s="6">
        <v>2268196</v>
      </c>
      <c r="B353" s="6" t="s">
        <v>217</v>
      </c>
      <c r="C353" s="6" t="s">
        <v>203</v>
      </c>
      <c r="D353" s="6" t="s">
        <v>36</v>
      </c>
      <c r="E353" s="6" t="s">
        <v>21</v>
      </c>
      <c r="F353" s="6" t="s">
        <v>22</v>
      </c>
      <c r="G353" s="6" t="s">
        <v>37</v>
      </c>
      <c r="H353" s="6" t="s">
        <v>215</v>
      </c>
      <c r="I353" s="9">
        <v>6.6666666666666666E-2</v>
      </c>
      <c r="J353" s="6">
        <v>0</v>
      </c>
      <c r="K353" s="21">
        <v>45358</v>
      </c>
      <c r="L353" s="6" t="s">
        <v>24</v>
      </c>
      <c r="M353" s="6" t="s">
        <v>38</v>
      </c>
      <c r="N353" s="6" t="s">
        <v>216</v>
      </c>
      <c r="O353" s="22">
        <v>45358.908668981479</v>
      </c>
      <c r="P353" s="22"/>
      <c r="Q353" s="6" t="s">
        <v>26</v>
      </c>
      <c r="R353" s="6" t="s">
        <v>54</v>
      </c>
      <c r="S353" s="6" t="str">
        <f t="shared" si="10"/>
        <v>Marzo</v>
      </c>
      <c r="T353" s="6" t="str">
        <f t="shared" si="11"/>
        <v>Administrativa</v>
      </c>
    </row>
    <row r="354" spans="1:20" x14ac:dyDescent="0.3">
      <c r="A354" s="6">
        <v>2338447</v>
      </c>
      <c r="B354" s="6" t="s">
        <v>217</v>
      </c>
      <c r="C354" s="6" t="s">
        <v>203</v>
      </c>
      <c r="D354" s="6" t="s">
        <v>36</v>
      </c>
      <c r="E354" s="6" t="s">
        <v>21</v>
      </c>
      <c r="F354" s="6" t="s">
        <v>22</v>
      </c>
      <c r="G354" s="6" t="s">
        <v>37</v>
      </c>
      <c r="H354" s="6" t="s">
        <v>215</v>
      </c>
      <c r="I354" s="9">
        <v>5.486111111111111E-2</v>
      </c>
      <c r="J354" s="6">
        <v>0</v>
      </c>
      <c r="K354" s="21">
        <v>45428</v>
      </c>
      <c r="L354" s="6" t="s">
        <v>24</v>
      </c>
      <c r="M354" s="6" t="s">
        <v>38</v>
      </c>
      <c r="N354" s="6" t="s">
        <v>216</v>
      </c>
      <c r="O354" s="22">
        <v>45428.920069444444</v>
      </c>
      <c r="P354" s="22"/>
      <c r="Q354" s="6" t="s">
        <v>26</v>
      </c>
      <c r="R354" s="6" t="s">
        <v>67</v>
      </c>
      <c r="S354" s="6" t="str">
        <f t="shared" si="10"/>
        <v>Mayo</v>
      </c>
      <c r="T354" s="6" t="str">
        <f t="shared" si="11"/>
        <v>Administrativa</v>
      </c>
    </row>
    <row r="355" spans="1:20" x14ac:dyDescent="0.3">
      <c r="A355" s="6">
        <v>2290628</v>
      </c>
      <c r="B355" s="6" t="s">
        <v>217</v>
      </c>
      <c r="C355" s="6" t="s">
        <v>206</v>
      </c>
      <c r="D355" s="6" t="s">
        <v>64</v>
      </c>
      <c r="E355" s="6" t="s">
        <v>21</v>
      </c>
      <c r="F355" s="6" t="s">
        <v>22</v>
      </c>
      <c r="G355" s="6" t="s">
        <v>23</v>
      </c>
      <c r="H355" s="6" t="s">
        <v>215</v>
      </c>
      <c r="I355" s="9">
        <v>4.3749999999999997E-2</v>
      </c>
      <c r="J355" s="6">
        <v>0</v>
      </c>
      <c r="K355" s="21">
        <v>45378</v>
      </c>
      <c r="L355" s="6" t="s">
        <v>24</v>
      </c>
      <c r="M355" s="6" t="s">
        <v>65</v>
      </c>
      <c r="N355" s="6" t="s">
        <v>216</v>
      </c>
      <c r="O355" s="22">
        <v>45379.008726851855</v>
      </c>
      <c r="P355" s="22"/>
      <c r="Q355" s="6" t="s">
        <v>26</v>
      </c>
      <c r="R355" s="6" t="s">
        <v>41</v>
      </c>
      <c r="S355" s="6" t="str">
        <f t="shared" si="10"/>
        <v>Marzo</v>
      </c>
      <c r="T355" s="6" t="str">
        <f t="shared" si="11"/>
        <v>Administrativa</v>
      </c>
    </row>
    <row r="356" spans="1:20" x14ac:dyDescent="0.3">
      <c r="A356" s="6">
        <v>2290003</v>
      </c>
      <c r="B356" s="6" t="s">
        <v>217</v>
      </c>
      <c r="C356" s="6" t="s">
        <v>202</v>
      </c>
      <c r="D356" s="6" t="s">
        <v>30</v>
      </c>
      <c r="E356" s="6" t="s">
        <v>21</v>
      </c>
      <c r="F356" s="6" t="s">
        <v>22</v>
      </c>
      <c r="G356" s="6" t="s">
        <v>23</v>
      </c>
      <c r="H356" s="6" t="s">
        <v>215</v>
      </c>
      <c r="I356" s="9">
        <v>4.8611111111111112E-2</v>
      </c>
      <c r="J356" s="6">
        <v>0</v>
      </c>
      <c r="K356" s="21">
        <v>45378</v>
      </c>
      <c r="L356" s="6" t="s">
        <v>24</v>
      </c>
      <c r="M356" s="6" t="s">
        <v>31</v>
      </c>
      <c r="N356" s="6" t="s">
        <v>216</v>
      </c>
      <c r="O356" s="22">
        <v>45378.713993055557</v>
      </c>
      <c r="P356" s="22"/>
      <c r="Q356" s="6" t="s">
        <v>26</v>
      </c>
      <c r="R356" s="6" t="s">
        <v>41</v>
      </c>
      <c r="S356" s="6" t="str">
        <f t="shared" si="10"/>
        <v>Marzo</v>
      </c>
      <c r="T356" s="6" t="str">
        <f t="shared" si="11"/>
        <v>Administrativa</v>
      </c>
    </row>
    <row r="357" spans="1:20" x14ac:dyDescent="0.3">
      <c r="A357" s="6">
        <v>2276003</v>
      </c>
      <c r="B357" s="6" t="s">
        <v>217</v>
      </c>
      <c r="C357" s="6" t="s">
        <v>202</v>
      </c>
      <c r="D357" s="6" t="s">
        <v>30</v>
      </c>
      <c r="E357" s="6" t="s">
        <v>21</v>
      </c>
      <c r="F357" s="6" t="s">
        <v>22</v>
      </c>
      <c r="G357" s="6" t="s">
        <v>37</v>
      </c>
      <c r="H357" s="6" t="s">
        <v>215</v>
      </c>
      <c r="I357" s="9">
        <v>0.18055555555555555</v>
      </c>
      <c r="J357" s="6">
        <v>0</v>
      </c>
      <c r="K357" s="21">
        <v>45365</v>
      </c>
      <c r="L357" s="6" t="s">
        <v>24</v>
      </c>
      <c r="M357" s="6" t="s">
        <v>31</v>
      </c>
      <c r="N357" s="6" t="s">
        <v>216</v>
      </c>
      <c r="O357" s="22">
        <v>45365.714502314811</v>
      </c>
      <c r="P357" s="22"/>
      <c r="Q357" s="6" t="s">
        <v>26</v>
      </c>
      <c r="R357" s="6" t="s">
        <v>54</v>
      </c>
      <c r="S357" s="6" t="str">
        <f t="shared" si="10"/>
        <v>Marzo</v>
      </c>
      <c r="T357" s="6" t="str">
        <f t="shared" si="11"/>
        <v>Administrativa</v>
      </c>
    </row>
    <row r="358" spans="1:20" x14ac:dyDescent="0.3">
      <c r="A358" s="6">
        <v>2348827</v>
      </c>
      <c r="B358" s="6" t="s">
        <v>217</v>
      </c>
      <c r="C358" s="6" t="s">
        <v>202</v>
      </c>
      <c r="D358" s="6" t="s">
        <v>30</v>
      </c>
      <c r="E358" s="6" t="s">
        <v>21</v>
      </c>
      <c r="F358" s="6" t="s">
        <v>22</v>
      </c>
      <c r="G358" s="6" t="s">
        <v>37</v>
      </c>
      <c r="H358" s="6" t="s">
        <v>215</v>
      </c>
      <c r="I358" s="9">
        <v>7.2916666666666671E-2</v>
      </c>
      <c r="J358" s="6">
        <v>0</v>
      </c>
      <c r="K358" s="21">
        <v>45440</v>
      </c>
      <c r="L358" s="6" t="s">
        <v>24</v>
      </c>
      <c r="M358" s="6" t="s">
        <v>31</v>
      </c>
      <c r="N358" s="6" t="s">
        <v>216</v>
      </c>
      <c r="O358" s="22">
        <v>45440.713113425925</v>
      </c>
      <c r="P358" s="22"/>
      <c r="Q358" s="6" t="s">
        <v>26</v>
      </c>
      <c r="R358" s="6" t="s">
        <v>110</v>
      </c>
      <c r="S358" s="6" t="str">
        <f t="shared" si="10"/>
        <v>Mayo</v>
      </c>
      <c r="T358" s="6" t="str">
        <f t="shared" si="11"/>
        <v>Administrativa</v>
      </c>
    </row>
    <row r="359" spans="1:20" x14ac:dyDescent="0.3">
      <c r="A359" s="6">
        <v>2281785</v>
      </c>
      <c r="B359" s="6" t="s">
        <v>217</v>
      </c>
      <c r="C359" s="6" t="s">
        <v>203</v>
      </c>
      <c r="D359" s="6" t="s">
        <v>36</v>
      </c>
      <c r="E359" s="6" t="s">
        <v>21</v>
      </c>
      <c r="F359" s="6" t="s">
        <v>22</v>
      </c>
      <c r="G359" s="6" t="s">
        <v>37</v>
      </c>
      <c r="H359" s="6" t="s">
        <v>215</v>
      </c>
      <c r="I359" s="9">
        <v>0.19791666666666666</v>
      </c>
      <c r="J359" s="6">
        <v>0</v>
      </c>
      <c r="K359" s="21">
        <v>45371</v>
      </c>
      <c r="L359" s="6" t="s">
        <v>24</v>
      </c>
      <c r="M359" s="6" t="s">
        <v>38</v>
      </c>
      <c r="N359" s="6" t="s">
        <v>216</v>
      </c>
      <c r="O359" s="22">
        <v>45371.89644675926</v>
      </c>
      <c r="P359" s="22"/>
      <c r="Q359" s="6" t="s">
        <v>26</v>
      </c>
      <c r="R359" s="6" t="s">
        <v>54</v>
      </c>
      <c r="S359" s="6" t="str">
        <f t="shared" si="10"/>
        <v>Marzo</v>
      </c>
      <c r="T359" s="6" t="str">
        <f t="shared" si="11"/>
        <v>Administrativa</v>
      </c>
    </row>
    <row r="360" spans="1:20" x14ac:dyDescent="0.3">
      <c r="A360" s="6">
        <v>2345601</v>
      </c>
      <c r="B360" s="6" t="s">
        <v>217</v>
      </c>
      <c r="C360" s="6" t="s">
        <v>202</v>
      </c>
      <c r="D360" s="6" t="s">
        <v>30</v>
      </c>
      <c r="E360" s="6" t="s">
        <v>21</v>
      </c>
      <c r="F360" s="6" t="s">
        <v>22</v>
      </c>
      <c r="G360" s="6" t="s">
        <v>37</v>
      </c>
      <c r="H360" s="6" t="s">
        <v>215</v>
      </c>
      <c r="I360" s="9">
        <v>9.7222222222222224E-2</v>
      </c>
      <c r="J360" s="6">
        <v>0</v>
      </c>
      <c r="K360" s="21">
        <v>45436</v>
      </c>
      <c r="L360" s="6" t="s">
        <v>24</v>
      </c>
      <c r="M360" s="6" t="s">
        <v>31</v>
      </c>
      <c r="N360" s="6" t="s">
        <v>216</v>
      </c>
      <c r="O360" s="22">
        <v>45436.714166666665</v>
      </c>
      <c r="P360" s="22"/>
      <c r="Q360" s="6" t="s">
        <v>26</v>
      </c>
      <c r="R360" s="6" t="s">
        <v>32</v>
      </c>
      <c r="S360" s="6" t="str">
        <f t="shared" si="10"/>
        <v>Mayo</v>
      </c>
      <c r="T360" s="6" t="str">
        <f t="shared" si="11"/>
        <v>Administrativa</v>
      </c>
    </row>
    <row r="361" spans="1:20" x14ac:dyDescent="0.3">
      <c r="A361" s="6">
        <v>2248332</v>
      </c>
      <c r="B361" s="6" t="s">
        <v>217</v>
      </c>
      <c r="C361" s="6" t="s">
        <v>202</v>
      </c>
      <c r="D361" s="6" t="s">
        <v>30</v>
      </c>
      <c r="E361" s="6" t="s">
        <v>21</v>
      </c>
      <c r="F361" s="6" t="s">
        <v>22</v>
      </c>
      <c r="G361" s="6" t="s">
        <v>37</v>
      </c>
      <c r="H361" s="6" t="s">
        <v>215</v>
      </c>
      <c r="I361" s="9">
        <v>9.0972222222222218E-2</v>
      </c>
      <c r="J361" s="6">
        <v>0</v>
      </c>
      <c r="K361" s="21">
        <v>45344</v>
      </c>
      <c r="L361" s="6" t="s">
        <v>24</v>
      </c>
      <c r="M361" s="6" t="s">
        <v>31</v>
      </c>
      <c r="N361" s="6" t="s">
        <v>216</v>
      </c>
      <c r="O361" s="22">
        <v>45344.729837962965</v>
      </c>
      <c r="P361" s="22"/>
      <c r="Q361" s="6" t="s">
        <v>26</v>
      </c>
      <c r="R361" s="6" t="s">
        <v>39</v>
      </c>
      <c r="S361" s="6" t="str">
        <f t="shared" si="10"/>
        <v>Febrero</v>
      </c>
      <c r="T361" s="6" t="str">
        <f t="shared" si="11"/>
        <v>Administrativa</v>
      </c>
    </row>
    <row r="362" spans="1:20" x14ac:dyDescent="0.3">
      <c r="A362" s="6">
        <v>2235414</v>
      </c>
      <c r="B362" s="6" t="s">
        <v>217</v>
      </c>
      <c r="C362" s="6" t="s">
        <v>203</v>
      </c>
      <c r="D362" s="6" t="s">
        <v>36</v>
      </c>
      <c r="E362" s="6" t="s">
        <v>21</v>
      </c>
      <c r="F362" s="6" t="s">
        <v>22</v>
      </c>
      <c r="G362" s="6" t="s">
        <v>37</v>
      </c>
      <c r="H362" s="6" t="s">
        <v>215</v>
      </c>
      <c r="I362" s="9">
        <v>6.9444444444444448E-2</v>
      </c>
      <c r="J362" s="6">
        <v>0</v>
      </c>
      <c r="K362" s="21">
        <v>45335</v>
      </c>
      <c r="L362" s="6" t="s">
        <v>24</v>
      </c>
      <c r="M362" s="6" t="s">
        <v>38</v>
      </c>
      <c r="N362" s="6" t="s">
        <v>216</v>
      </c>
      <c r="O362" s="22">
        <v>45335.918715277781</v>
      </c>
      <c r="P362" s="22"/>
      <c r="Q362" s="6" t="s">
        <v>26</v>
      </c>
      <c r="R362" s="6" t="s">
        <v>54</v>
      </c>
      <c r="S362" s="6" t="str">
        <f t="shared" si="10"/>
        <v>Febrero</v>
      </c>
      <c r="T362" s="6" t="str">
        <f t="shared" si="11"/>
        <v>Administrativa</v>
      </c>
    </row>
    <row r="363" spans="1:20" x14ac:dyDescent="0.3">
      <c r="A363" s="6">
        <v>2318845</v>
      </c>
      <c r="B363" s="6" t="s">
        <v>217</v>
      </c>
      <c r="C363" s="6" t="s">
        <v>202</v>
      </c>
      <c r="D363" s="6" t="s">
        <v>30</v>
      </c>
      <c r="E363" s="6" t="s">
        <v>21</v>
      </c>
      <c r="F363" s="6" t="s">
        <v>22</v>
      </c>
      <c r="G363" s="6" t="s">
        <v>43</v>
      </c>
      <c r="H363" s="6" t="s">
        <v>215</v>
      </c>
      <c r="I363" s="9">
        <v>2.0833333333333332E-2</v>
      </c>
      <c r="J363" s="6">
        <v>0</v>
      </c>
      <c r="K363" s="21">
        <v>45407</v>
      </c>
      <c r="L363" s="6" t="s">
        <v>24</v>
      </c>
      <c r="M363" s="6" t="s">
        <v>31</v>
      </c>
      <c r="N363" s="6" t="s">
        <v>216</v>
      </c>
      <c r="O363" s="22">
        <v>45407.727314814816</v>
      </c>
      <c r="P363" s="22"/>
      <c r="Q363" s="6" t="s">
        <v>26</v>
      </c>
      <c r="R363" s="6" t="s">
        <v>117</v>
      </c>
      <c r="S363" s="6" t="str">
        <f t="shared" si="10"/>
        <v>Abril</v>
      </c>
      <c r="T363" s="6" t="str">
        <f t="shared" si="11"/>
        <v>Administrativa</v>
      </c>
    </row>
    <row r="364" spans="1:20" x14ac:dyDescent="0.3">
      <c r="A364" s="6">
        <v>2303213</v>
      </c>
      <c r="B364" s="6" t="s">
        <v>217</v>
      </c>
      <c r="C364" s="6" t="s">
        <v>201</v>
      </c>
      <c r="D364" s="6" t="s">
        <v>20</v>
      </c>
      <c r="E364" s="6" t="s">
        <v>21</v>
      </c>
      <c r="F364" s="6" t="s">
        <v>22</v>
      </c>
      <c r="G364" s="6" t="s">
        <v>23</v>
      </c>
      <c r="H364" s="6" t="s">
        <v>215</v>
      </c>
      <c r="I364" s="9">
        <v>5.4166666666666669E-2</v>
      </c>
      <c r="J364" s="6">
        <v>0</v>
      </c>
      <c r="K364" s="21">
        <v>45391</v>
      </c>
      <c r="L364" s="6" t="s">
        <v>24</v>
      </c>
      <c r="M364" s="6" t="s">
        <v>25</v>
      </c>
      <c r="N364" s="6" t="s">
        <v>216</v>
      </c>
      <c r="O364" s="22">
        <v>45391.697997685187</v>
      </c>
      <c r="P364" s="22"/>
      <c r="Q364" s="6" t="s">
        <v>26</v>
      </c>
      <c r="R364" s="6" t="s">
        <v>32</v>
      </c>
      <c r="S364" s="6" t="str">
        <f t="shared" si="10"/>
        <v>Abril</v>
      </c>
      <c r="T364" s="6" t="str">
        <f t="shared" si="11"/>
        <v>Administrativa</v>
      </c>
    </row>
    <row r="365" spans="1:20" x14ac:dyDescent="0.3">
      <c r="A365" s="6">
        <v>2279831</v>
      </c>
      <c r="B365" s="6" t="s">
        <v>217</v>
      </c>
      <c r="C365" s="6" t="s">
        <v>205</v>
      </c>
      <c r="D365" s="6" t="s">
        <v>56</v>
      </c>
      <c r="E365" s="6" t="s">
        <v>21</v>
      </c>
      <c r="F365" s="6" t="s">
        <v>22</v>
      </c>
      <c r="G365" s="6" t="s">
        <v>37</v>
      </c>
      <c r="H365" s="6" t="s">
        <v>215</v>
      </c>
      <c r="I365" s="9">
        <v>5.0694444444444445E-2</v>
      </c>
      <c r="J365" s="6">
        <v>0</v>
      </c>
      <c r="K365" s="21">
        <v>45370</v>
      </c>
      <c r="L365" s="6" t="s">
        <v>24</v>
      </c>
      <c r="M365" s="6" t="s">
        <v>57</v>
      </c>
      <c r="N365" s="6" t="s">
        <v>216</v>
      </c>
      <c r="O365" s="22">
        <v>45370.624201388891</v>
      </c>
      <c r="P365" s="22"/>
      <c r="Q365" s="6" t="s">
        <v>26</v>
      </c>
      <c r="R365" s="6" t="s">
        <v>67</v>
      </c>
      <c r="S365" s="6" t="str">
        <f t="shared" si="10"/>
        <v>Marzo</v>
      </c>
      <c r="T365" s="6" t="str">
        <f t="shared" si="11"/>
        <v>Administrativa</v>
      </c>
    </row>
    <row r="366" spans="1:20" x14ac:dyDescent="0.3">
      <c r="A366" s="6">
        <v>2265028</v>
      </c>
      <c r="B366" s="6" t="s">
        <v>217</v>
      </c>
      <c r="C366" s="6" t="s">
        <v>201</v>
      </c>
      <c r="D366" s="6" t="s">
        <v>20</v>
      </c>
      <c r="E366" s="6" t="s">
        <v>21</v>
      </c>
      <c r="F366" s="6" t="s">
        <v>22</v>
      </c>
      <c r="G366" s="6" t="s">
        <v>28</v>
      </c>
      <c r="H366" s="6" t="s">
        <v>215</v>
      </c>
      <c r="I366" s="9">
        <v>4.1666666666666664E-2</v>
      </c>
      <c r="J366" s="6">
        <v>0</v>
      </c>
      <c r="K366" s="21">
        <v>45356</v>
      </c>
      <c r="L366" s="6" t="s">
        <v>24</v>
      </c>
      <c r="M366" s="6" t="s">
        <v>25</v>
      </c>
      <c r="N366" s="6" t="s">
        <v>216</v>
      </c>
      <c r="O366" s="22">
        <v>45356.823055555556</v>
      </c>
      <c r="P366" s="22"/>
      <c r="Q366" s="6" t="s">
        <v>26</v>
      </c>
      <c r="R366" s="6" t="s">
        <v>75</v>
      </c>
      <c r="S366" s="6" t="str">
        <f t="shared" si="10"/>
        <v>Marzo</v>
      </c>
      <c r="T366" s="6" t="str">
        <f t="shared" si="11"/>
        <v>Administrativa</v>
      </c>
    </row>
    <row r="367" spans="1:20" x14ac:dyDescent="0.3">
      <c r="A367" s="6">
        <v>2237565</v>
      </c>
      <c r="B367" s="6" t="s">
        <v>217</v>
      </c>
      <c r="C367" s="6" t="s">
        <v>201</v>
      </c>
      <c r="D367" s="6" t="s">
        <v>20</v>
      </c>
      <c r="E367" s="6" t="s">
        <v>21</v>
      </c>
      <c r="F367" s="6" t="s">
        <v>22</v>
      </c>
      <c r="G367" s="6" t="s">
        <v>43</v>
      </c>
      <c r="H367" s="6" t="s">
        <v>215</v>
      </c>
      <c r="I367" s="9">
        <v>5.5555555555555558E-3</v>
      </c>
      <c r="J367" s="6">
        <v>0</v>
      </c>
      <c r="K367" s="21">
        <v>45337</v>
      </c>
      <c r="L367" s="6" t="s">
        <v>24</v>
      </c>
      <c r="M367" s="6" t="s">
        <v>25</v>
      </c>
      <c r="N367" s="6" t="s">
        <v>216</v>
      </c>
      <c r="O367" s="22">
        <v>45337.453414351854</v>
      </c>
      <c r="P367" s="22"/>
      <c r="Q367" s="6" t="s">
        <v>26</v>
      </c>
      <c r="R367" s="6" t="s">
        <v>118</v>
      </c>
      <c r="S367" s="6" t="str">
        <f t="shared" si="10"/>
        <v>Febrero</v>
      </c>
      <c r="T367" s="6" t="str">
        <f t="shared" si="11"/>
        <v>Administrativa</v>
      </c>
    </row>
    <row r="368" spans="1:20" x14ac:dyDescent="0.3">
      <c r="A368" s="6">
        <v>2404352</v>
      </c>
      <c r="B368" s="6" t="s">
        <v>217</v>
      </c>
      <c r="C368" s="6" t="s">
        <v>204</v>
      </c>
      <c r="D368" s="6" t="s">
        <v>46</v>
      </c>
      <c r="E368" s="6" t="s">
        <v>21</v>
      </c>
      <c r="F368" s="6" t="s">
        <v>47</v>
      </c>
      <c r="G368" s="6" t="s">
        <v>43</v>
      </c>
      <c r="H368" s="6" t="s">
        <v>215</v>
      </c>
      <c r="I368" s="9">
        <v>5.5555555555555558E-3</v>
      </c>
      <c r="J368" s="6">
        <v>0</v>
      </c>
      <c r="K368" s="21">
        <v>45492</v>
      </c>
      <c r="L368" s="6" t="s">
        <v>24</v>
      </c>
      <c r="M368" s="6" t="s">
        <v>49</v>
      </c>
      <c r="N368" s="6" t="s">
        <v>216</v>
      </c>
      <c r="O368" s="22">
        <v>45492.865011574075</v>
      </c>
      <c r="P368" s="22"/>
      <c r="Q368" s="6" t="s">
        <v>26</v>
      </c>
      <c r="R368" s="6" t="s">
        <v>119</v>
      </c>
      <c r="S368" s="6" t="str">
        <f t="shared" si="10"/>
        <v>Julio</v>
      </c>
      <c r="T368" s="6" t="str">
        <f t="shared" si="11"/>
        <v>Administrativa</v>
      </c>
    </row>
    <row r="369" spans="1:20" x14ac:dyDescent="0.3">
      <c r="A369" s="6">
        <v>2265344</v>
      </c>
      <c r="B369" s="6" t="s">
        <v>217</v>
      </c>
      <c r="C369" s="6" t="s">
        <v>203</v>
      </c>
      <c r="D369" s="6" t="s">
        <v>36</v>
      </c>
      <c r="E369" s="6" t="s">
        <v>21</v>
      </c>
      <c r="F369" s="6" t="s">
        <v>22</v>
      </c>
      <c r="G369" s="6" t="s">
        <v>37</v>
      </c>
      <c r="H369" s="6" t="s">
        <v>215</v>
      </c>
      <c r="I369" s="9">
        <v>5.6944444444444443E-2</v>
      </c>
      <c r="J369" s="6">
        <v>0</v>
      </c>
      <c r="K369" s="21">
        <v>45356</v>
      </c>
      <c r="L369" s="6" t="s">
        <v>24</v>
      </c>
      <c r="M369" s="6" t="s">
        <v>38</v>
      </c>
      <c r="N369" s="6" t="s">
        <v>216</v>
      </c>
      <c r="O369" s="22">
        <v>45356.93787037037</v>
      </c>
      <c r="P369" s="22"/>
      <c r="Q369" s="6" t="s">
        <v>26</v>
      </c>
      <c r="R369" s="6" t="s">
        <v>67</v>
      </c>
      <c r="S369" s="6" t="str">
        <f t="shared" si="10"/>
        <v>Marzo</v>
      </c>
      <c r="T369" s="6" t="str">
        <f t="shared" si="11"/>
        <v>Administrativa</v>
      </c>
    </row>
    <row r="370" spans="1:20" x14ac:dyDescent="0.3">
      <c r="A370" s="6">
        <v>2290417</v>
      </c>
      <c r="B370" s="6" t="s">
        <v>217</v>
      </c>
      <c r="C370" s="6" t="s">
        <v>203</v>
      </c>
      <c r="D370" s="6" t="s">
        <v>36</v>
      </c>
      <c r="E370" s="6" t="s">
        <v>21</v>
      </c>
      <c r="F370" s="6" t="s">
        <v>22</v>
      </c>
      <c r="G370" s="6" t="s">
        <v>34</v>
      </c>
      <c r="H370" s="6" t="s">
        <v>215</v>
      </c>
      <c r="I370" s="9">
        <v>1.4583333333333334E-2</v>
      </c>
      <c r="J370" s="6">
        <v>0</v>
      </c>
      <c r="K370" s="21">
        <v>45378</v>
      </c>
      <c r="L370" s="6" t="s">
        <v>24</v>
      </c>
      <c r="M370" s="6" t="s">
        <v>38</v>
      </c>
      <c r="N370" s="6" t="s">
        <v>216</v>
      </c>
      <c r="O370" s="22">
        <v>45378.922291666669</v>
      </c>
      <c r="P370" s="22"/>
      <c r="Q370" s="6" t="s">
        <v>26</v>
      </c>
      <c r="R370" s="6" t="s">
        <v>35</v>
      </c>
      <c r="S370" s="6" t="str">
        <f t="shared" si="10"/>
        <v>Marzo</v>
      </c>
      <c r="T370" s="6" t="str">
        <f t="shared" si="11"/>
        <v>Falla</v>
      </c>
    </row>
    <row r="371" spans="1:20" x14ac:dyDescent="0.3">
      <c r="A371" s="6">
        <v>2411782</v>
      </c>
      <c r="B371" s="6" t="s">
        <v>217</v>
      </c>
      <c r="C371" s="6" t="s">
        <v>203</v>
      </c>
      <c r="D371" s="6" t="s">
        <v>36</v>
      </c>
      <c r="E371" s="6" t="s">
        <v>21</v>
      </c>
      <c r="F371" s="6" t="s">
        <v>22</v>
      </c>
      <c r="G371" s="6" t="s">
        <v>37</v>
      </c>
      <c r="H371" s="6" t="s">
        <v>215</v>
      </c>
      <c r="I371" s="9">
        <v>0.10416666666666667</v>
      </c>
      <c r="J371" s="6">
        <v>0</v>
      </c>
      <c r="K371" s="21">
        <v>45499</v>
      </c>
      <c r="L371" s="6" t="s">
        <v>24</v>
      </c>
      <c r="M371" s="6" t="s">
        <v>38</v>
      </c>
      <c r="N371" s="6" t="s">
        <v>216</v>
      </c>
      <c r="O371" s="22">
        <v>45499.9841087963</v>
      </c>
      <c r="P371" s="22"/>
      <c r="Q371" s="6" t="s">
        <v>26</v>
      </c>
      <c r="R371" s="6" t="s">
        <v>81</v>
      </c>
      <c r="S371" s="6" t="str">
        <f t="shared" si="10"/>
        <v>Julio</v>
      </c>
      <c r="T371" s="6" t="str">
        <f t="shared" si="11"/>
        <v>Administrativa</v>
      </c>
    </row>
    <row r="372" spans="1:20" x14ac:dyDescent="0.3">
      <c r="A372" s="6">
        <v>2263495</v>
      </c>
      <c r="B372" s="6" t="s">
        <v>217</v>
      </c>
      <c r="C372" s="6" t="s">
        <v>203</v>
      </c>
      <c r="D372" s="6" t="s">
        <v>36</v>
      </c>
      <c r="E372" s="6" t="s">
        <v>21</v>
      </c>
      <c r="F372" s="6" t="s">
        <v>22</v>
      </c>
      <c r="G372" s="6" t="s">
        <v>37</v>
      </c>
      <c r="H372" s="6" t="s">
        <v>215</v>
      </c>
      <c r="I372" s="9">
        <v>0.10972222222222222</v>
      </c>
      <c r="J372" s="6">
        <v>0</v>
      </c>
      <c r="K372" s="21">
        <v>45355</v>
      </c>
      <c r="L372" s="6" t="s">
        <v>24</v>
      </c>
      <c r="M372" s="6" t="s">
        <v>38</v>
      </c>
      <c r="N372" s="6" t="s">
        <v>216</v>
      </c>
      <c r="O372" s="22">
        <v>45355.927094907405</v>
      </c>
      <c r="P372" s="22"/>
      <c r="Q372" s="6" t="s">
        <v>26</v>
      </c>
      <c r="R372" s="6" t="s">
        <v>67</v>
      </c>
      <c r="S372" s="6" t="str">
        <f t="shared" si="10"/>
        <v>Marzo</v>
      </c>
      <c r="T372" s="6" t="str">
        <f t="shared" si="11"/>
        <v>Administrativa</v>
      </c>
    </row>
    <row r="373" spans="1:20" x14ac:dyDescent="0.3">
      <c r="A373" s="6">
        <v>2335657</v>
      </c>
      <c r="B373" s="6" t="s">
        <v>217</v>
      </c>
      <c r="C373" s="6" t="s">
        <v>201</v>
      </c>
      <c r="D373" s="6" t="s">
        <v>20</v>
      </c>
      <c r="E373" s="6" t="s">
        <v>21</v>
      </c>
      <c r="F373" s="6" t="s">
        <v>22</v>
      </c>
      <c r="G373" s="6" t="s">
        <v>23</v>
      </c>
      <c r="H373" s="6" t="s">
        <v>215</v>
      </c>
      <c r="I373" s="9">
        <v>4.2361111111111113E-2</v>
      </c>
      <c r="J373" s="6">
        <v>0</v>
      </c>
      <c r="K373" s="21">
        <v>45426</v>
      </c>
      <c r="L373" s="6" t="s">
        <v>24</v>
      </c>
      <c r="M373" s="6" t="s">
        <v>25</v>
      </c>
      <c r="N373" s="6" t="s">
        <v>216</v>
      </c>
      <c r="O373" s="22">
        <v>45426.688923611109</v>
      </c>
      <c r="P373" s="22"/>
      <c r="Q373" s="6" t="s">
        <v>26</v>
      </c>
      <c r="R373" s="6" t="s">
        <v>32</v>
      </c>
      <c r="S373" s="6" t="str">
        <f t="shared" si="10"/>
        <v>Mayo</v>
      </c>
      <c r="T373" s="6" t="str">
        <f t="shared" si="11"/>
        <v>Administrativa</v>
      </c>
    </row>
    <row r="374" spans="1:20" x14ac:dyDescent="0.3">
      <c r="A374" s="6">
        <v>2339509</v>
      </c>
      <c r="B374" s="6" t="s">
        <v>217</v>
      </c>
      <c r="C374" s="6" t="s">
        <v>202</v>
      </c>
      <c r="D374" s="6" t="s">
        <v>30</v>
      </c>
      <c r="E374" s="6" t="s">
        <v>21</v>
      </c>
      <c r="F374" s="6" t="s">
        <v>22</v>
      </c>
      <c r="G374" s="6" t="s">
        <v>55</v>
      </c>
      <c r="H374" s="6" t="s">
        <v>215</v>
      </c>
      <c r="I374" s="9">
        <v>1.8749999999999999E-2</v>
      </c>
      <c r="J374" s="6">
        <v>0</v>
      </c>
      <c r="K374" s="21">
        <v>45429</v>
      </c>
      <c r="L374" s="6" t="s">
        <v>24</v>
      </c>
      <c r="M374" s="6" t="s">
        <v>31</v>
      </c>
      <c r="N374" s="6" t="s">
        <v>216</v>
      </c>
      <c r="O374" s="22">
        <v>45430.420682870368</v>
      </c>
      <c r="P374" s="22"/>
      <c r="Q374" s="6" t="s">
        <v>26</v>
      </c>
      <c r="R374" s="6" t="s">
        <v>35</v>
      </c>
      <c r="S374" s="6" t="str">
        <f t="shared" si="10"/>
        <v>Mayo</v>
      </c>
      <c r="T374" s="6" t="str">
        <f t="shared" si="11"/>
        <v>Falla</v>
      </c>
    </row>
    <row r="375" spans="1:20" x14ac:dyDescent="0.3">
      <c r="A375" s="6">
        <v>2309324</v>
      </c>
      <c r="B375" s="6" t="s">
        <v>217</v>
      </c>
      <c r="C375" s="6" t="s">
        <v>203</v>
      </c>
      <c r="D375" s="6" t="s">
        <v>36</v>
      </c>
      <c r="E375" s="6" t="s">
        <v>21</v>
      </c>
      <c r="F375" s="6" t="s">
        <v>22</v>
      </c>
      <c r="G375" s="6" t="s">
        <v>37</v>
      </c>
      <c r="H375" s="6" t="s">
        <v>215</v>
      </c>
      <c r="I375" s="9">
        <v>5.4166666666666669E-2</v>
      </c>
      <c r="J375" s="6">
        <v>0</v>
      </c>
      <c r="K375" s="21">
        <v>45397</v>
      </c>
      <c r="L375" s="6" t="s">
        <v>24</v>
      </c>
      <c r="M375" s="6" t="s">
        <v>38</v>
      </c>
      <c r="N375" s="6" t="s">
        <v>216</v>
      </c>
      <c r="O375" s="22">
        <v>45397.949652777781</v>
      </c>
      <c r="P375" s="22"/>
      <c r="Q375" s="6" t="s">
        <v>26</v>
      </c>
      <c r="R375" s="6" t="s">
        <v>54</v>
      </c>
      <c r="S375" s="6" t="str">
        <f t="shared" si="10"/>
        <v>Abril</v>
      </c>
      <c r="T375" s="6" t="str">
        <f t="shared" si="11"/>
        <v>Administrativa</v>
      </c>
    </row>
    <row r="376" spans="1:20" x14ac:dyDescent="0.3">
      <c r="A376" s="6">
        <v>2388297</v>
      </c>
      <c r="B376" s="6" t="s">
        <v>217</v>
      </c>
      <c r="C376" s="6" t="s">
        <v>202</v>
      </c>
      <c r="D376" s="6" t="s">
        <v>30</v>
      </c>
      <c r="E376" s="6" t="s">
        <v>21</v>
      </c>
      <c r="F376" s="6" t="s">
        <v>22</v>
      </c>
      <c r="G376" s="6" t="s">
        <v>37</v>
      </c>
      <c r="H376" s="6" t="s">
        <v>215</v>
      </c>
      <c r="I376" s="9">
        <v>0.19930555555555557</v>
      </c>
      <c r="J376" s="6">
        <v>0</v>
      </c>
      <c r="K376" s="21">
        <v>45477</v>
      </c>
      <c r="L376" s="6" t="s">
        <v>24</v>
      </c>
      <c r="M376" s="6" t="s">
        <v>31</v>
      </c>
      <c r="N376" s="6" t="s">
        <v>216</v>
      </c>
      <c r="O376" s="22">
        <v>45477.720567129632</v>
      </c>
      <c r="P376" s="22"/>
      <c r="Q376" s="6" t="s">
        <v>26</v>
      </c>
      <c r="R376" s="6" t="s">
        <v>54</v>
      </c>
      <c r="S376" s="6" t="str">
        <f t="shared" si="10"/>
        <v>Julio</v>
      </c>
      <c r="T376" s="6" t="str">
        <f t="shared" si="11"/>
        <v>Administrativa</v>
      </c>
    </row>
    <row r="377" spans="1:20" x14ac:dyDescent="0.3">
      <c r="A377" s="6">
        <v>2397682</v>
      </c>
      <c r="B377" s="6" t="s">
        <v>217</v>
      </c>
      <c r="C377" s="6" t="s">
        <v>204</v>
      </c>
      <c r="D377" s="6" t="s">
        <v>46</v>
      </c>
      <c r="E377" s="6" t="s">
        <v>21</v>
      </c>
      <c r="F377" s="6" t="s">
        <v>47</v>
      </c>
      <c r="G377" s="6" t="s">
        <v>43</v>
      </c>
      <c r="H377" s="6" t="s">
        <v>215</v>
      </c>
      <c r="I377" s="9">
        <v>3.4722222222222224E-2</v>
      </c>
      <c r="J377" s="6">
        <v>0</v>
      </c>
      <c r="K377" s="21">
        <v>45485</v>
      </c>
      <c r="L377" s="6" t="s">
        <v>24</v>
      </c>
      <c r="M377" s="6" t="s">
        <v>49</v>
      </c>
      <c r="N377" s="6" t="s">
        <v>216</v>
      </c>
      <c r="O377" s="22">
        <v>45485.992569444446</v>
      </c>
      <c r="P377" s="22"/>
      <c r="Q377" s="6" t="s">
        <v>26</v>
      </c>
      <c r="R377" s="6" t="s">
        <v>120</v>
      </c>
      <c r="S377" s="6" t="str">
        <f t="shared" si="10"/>
        <v>Julio</v>
      </c>
      <c r="T377" s="6" t="str">
        <f t="shared" si="11"/>
        <v>Administrativa</v>
      </c>
    </row>
    <row r="378" spans="1:20" x14ac:dyDescent="0.3">
      <c r="A378" s="6">
        <v>2310018</v>
      </c>
      <c r="B378" s="6" t="s">
        <v>217</v>
      </c>
      <c r="C378" s="6" t="s">
        <v>201</v>
      </c>
      <c r="D378" s="6" t="s">
        <v>20</v>
      </c>
      <c r="E378" s="6" t="s">
        <v>21</v>
      </c>
      <c r="F378" s="6" t="s">
        <v>22</v>
      </c>
      <c r="G378" s="6" t="s">
        <v>23</v>
      </c>
      <c r="H378" s="6" t="s">
        <v>215</v>
      </c>
      <c r="I378" s="9">
        <v>5.1388888888888887E-2</v>
      </c>
      <c r="J378" s="6">
        <v>0</v>
      </c>
      <c r="K378" s="21">
        <v>45398</v>
      </c>
      <c r="L378" s="6" t="s">
        <v>24</v>
      </c>
      <c r="M378" s="6" t="s">
        <v>25</v>
      </c>
      <c r="N378" s="6" t="s">
        <v>216</v>
      </c>
      <c r="O378" s="22">
        <v>45398.711388888885</v>
      </c>
      <c r="P378" s="22"/>
      <c r="Q378" s="6" t="s">
        <v>26</v>
      </c>
      <c r="R378" s="6" t="s">
        <v>54</v>
      </c>
      <c r="S378" s="6" t="str">
        <f t="shared" si="10"/>
        <v>Abril</v>
      </c>
      <c r="T378" s="6" t="str">
        <f t="shared" si="11"/>
        <v>Administrativa</v>
      </c>
    </row>
    <row r="379" spans="1:20" x14ac:dyDescent="0.3">
      <c r="A379" s="6">
        <v>2395387</v>
      </c>
      <c r="B379" s="6" t="s">
        <v>217</v>
      </c>
      <c r="C379" s="6" t="s">
        <v>205</v>
      </c>
      <c r="D379" s="6" t="s">
        <v>56</v>
      </c>
      <c r="E379" s="6" t="s">
        <v>21</v>
      </c>
      <c r="F379" s="6" t="s">
        <v>22</v>
      </c>
      <c r="G379" s="6" t="s">
        <v>43</v>
      </c>
      <c r="H379" s="6" t="s">
        <v>215</v>
      </c>
      <c r="I379" s="9">
        <v>3.1944444444444442E-2</v>
      </c>
      <c r="J379" s="6">
        <v>0</v>
      </c>
      <c r="K379" s="21">
        <v>45484</v>
      </c>
      <c r="L379" s="6" t="s">
        <v>24</v>
      </c>
      <c r="M379" s="6" t="s">
        <v>57</v>
      </c>
      <c r="N379" s="6" t="s">
        <v>216</v>
      </c>
      <c r="O379" s="22">
        <v>45484.478182870371</v>
      </c>
      <c r="P379" s="22"/>
      <c r="Q379" s="6" t="s">
        <v>26</v>
      </c>
      <c r="R379" s="6" t="s">
        <v>54</v>
      </c>
      <c r="S379" s="6" t="str">
        <f t="shared" si="10"/>
        <v>Julio</v>
      </c>
      <c r="T379" s="6" t="str">
        <f t="shared" si="11"/>
        <v>Administrativa</v>
      </c>
    </row>
    <row r="380" spans="1:20" x14ac:dyDescent="0.3">
      <c r="A380" s="6">
        <v>2327998</v>
      </c>
      <c r="B380" s="6" t="s">
        <v>217</v>
      </c>
      <c r="C380" s="6" t="s">
        <v>202</v>
      </c>
      <c r="D380" s="6" t="s">
        <v>30</v>
      </c>
      <c r="E380" s="6" t="s">
        <v>21</v>
      </c>
      <c r="F380" s="6" t="s">
        <v>22</v>
      </c>
      <c r="G380" s="6" t="s">
        <v>37</v>
      </c>
      <c r="H380" s="6" t="s">
        <v>215</v>
      </c>
      <c r="I380" s="9">
        <v>6.25E-2</v>
      </c>
      <c r="J380" s="6">
        <v>0</v>
      </c>
      <c r="K380" s="21">
        <v>45418</v>
      </c>
      <c r="L380" s="6" t="s">
        <v>24</v>
      </c>
      <c r="M380" s="6" t="s">
        <v>31</v>
      </c>
      <c r="N380" s="6" t="s">
        <v>216</v>
      </c>
      <c r="O380" s="22">
        <v>45418.712372685186</v>
      </c>
      <c r="P380" s="22"/>
      <c r="Q380" s="6" t="s">
        <v>26</v>
      </c>
      <c r="R380" s="6" t="s">
        <v>69</v>
      </c>
      <c r="S380" s="6" t="str">
        <f t="shared" si="10"/>
        <v>Mayo</v>
      </c>
      <c r="T380" s="6" t="str">
        <f t="shared" si="11"/>
        <v>Administrativa</v>
      </c>
    </row>
    <row r="381" spans="1:20" x14ac:dyDescent="0.3">
      <c r="A381" s="6">
        <v>2221106</v>
      </c>
      <c r="B381" s="6" t="s">
        <v>217</v>
      </c>
      <c r="C381" s="6" t="s">
        <v>205</v>
      </c>
      <c r="D381" s="6" t="s">
        <v>56</v>
      </c>
      <c r="E381" s="6" t="s">
        <v>21</v>
      </c>
      <c r="F381" s="6" t="s">
        <v>22</v>
      </c>
      <c r="G381" s="6" t="s">
        <v>33</v>
      </c>
      <c r="H381" s="6" t="s">
        <v>215</v>
      </c>
      <c r="I381" s="9">
        <v>2.5694444444444443E-2</v>
      </c>
      <c r="J381" s="6">
        <v>0</v>
      </c>
      <c r="K381" s="21">
        <v>45323</v>
      </c>
      <c r="L381" s="6" t="s">
        <v>24</v>
      </c>
      <c r="M381" s="6" t="s">
        <v>57</v>
      </c>
      <c r="N381" s="6" t="s">
        <v>216</v>
      </c>
      <c r="O381" s="22">
        <v>45323.571562500001</v>
      </c>
      <c r="P381" s="22"/>
      <c r="Q381" s="6" t="s">
        <v>26</v>
      </c>
      <c r="R381" s="6" t="s">
        <v>121</v>
      </c>
      <c r="S381" s="6" t="str">
        <f t="shared" si="10"/>
        <v>Febrero</v>
      </c>
      <c r="T381" s="6" t="str">
        <f t="shared" si="11"/>
        <v>Administrativa</v>
      </c>
    </row>
    <row r="382" spans="1:20" x14ac:dyDescent="0.3">
      <c r="A382" s="6">
        <v>2372137</v>
      </c>
      <c r="B382" s="6" t="s">
        <v>217</v>
      </c>
      <c r="C382" s="6" t="s">
        <v>201</v>
      </c>
      <c r="D382" s="6" t="s">
        <v>20</v>
      </c>
      <c r="E382" s="6" t="s">
        <v>21</v>
      </c>
      <c r="F382" s="6" t="s">
        <v>22</v>
      </c>
      <c r="G382" s="6" t="s">
        <v>37</v>
      </c>
      <c r="H382" s="6" t="s">
        <v>215</v>
      </c>
      <c r="I382" s="9">
        <v>4.7222222222222221E-2</v>
      </c>
      <c r="J382" s="6">
        <v>0</v>
      </c>
      <c r="K382" s="21">
        <v>45463</v>
      </c>
      <c r="L382" s="6" t="s">
        <v>24</v>
      </c>
      <c r="M382" s="6" t="s">
        <v>25</v>
      </c>
      <c r="N382" s="6" t="s">
        <v>216</v>
      </c>
      <c r="O382" s="22">
        <v>45463.563009259262</v>
      </c>
      <c r="P382" s="22"/>
      <c r="Q382" s="6" t="s">
        <v>26</v>
      </c>
      <c r="R382" s="6" t="s">
        <v>122</v>
      </c>
      <c r="S382" s="6" t="str">
        <f t="shared" si="10"/>
        <v>Junio</v>
      </c>
      <c r="T382" s="6" t="str">
        <f t="shared" si="11"/>
        <v>Administrativa</v>
      </c>
    </row>
    <row r="383" spans="1:20" x14ac:dyDescent="0.3">
      <c r="A383" s="6">
        <v>2412462</v>
      </c>
      <c r="B383" s="6" t="s">
        <v>217</v>
      </c>
      <c r="C383" s="6" t="s">
        <v>203</v>
      </c>
      <c r="D383" s="6" t="s">
        <v>36</v>
      </c>
      <c r="E383" s="6" t="s">
        <v>21</v>
      </c>
      <c r="F383" s="6" t="s">
        <v>22</v>
      </c>
      <c r="G383" s="6" t="s">
        <v>34</v>
      </c>
      <c r="H383" s="6" t="s">
        <v>215</v>
      </c>
      <c r="I383" s="9">
        <v>1.5972222222222221E-2</v>
      </c>
      <c r="J383" s="6">
        <v>0</v>
      </c>
      <c r="K383" s="21">
        <v>45500</v>
      </c>
      <c r="L383" s="6" t="s">
        <v>24</v>
      </c>
      <c r="M383" s="6" t="s">
        <v>38</v>
      </c>
      <c r="N383" s="6" t="s">
        <v>216</v>
      </c>
      <c r="O383" s="22">
        <v>45500.962997685187</v>
      </c>
      <c r="P383" s="22"/>
      <c r="Q383" s="6" t="s">
        <v>26</v>
      </c>
      <c r="R383" s="6" t="s">
        <v>123</v>
      </c>
      <c r="S383" s="6" t="str">
        <f t="shared" si="10"/>
        <v>Julio</v>
      </c>
      <c r="T383" s="6" t="str">
        <f t="shared" si="11"/>
        <v>Falla</v>
      </c>
    </row>
    <row r="384" spans="1:20" x14ac:dyDescent="0.3">
      <c r="A384" s="6">
        <v>2338669</v>
      </c>
      <c r="B384" s="6" t="s">
        <v>217</v>
      </c>
      <c r="C384" s="6" t="s">
        <v>201</v>
      </c>
      <c r="D384" s="6" t="s">
        <v>20</v>
      </c>
      <c r="E384" s="6" t="s">
        <v>21</v>
      </c>
      <c r="F384" s="6" t="s">
        <v>22</v>
      </c>
      <c r="G384" s="6" t="s">
        <v>43</v>
      </c>
      <c r="H384" s="6" t="s">
        <v>215</v>
      </c>
      <c r="I384" s="9">
        <v>6.9444444444444441E-3</v>
      </c>
      <c r="J384" s="6">
        <v>0</v>
      </c>
      <c r="K384" s="21">
        <v>45429</v>
      </c>
      <c r="L384" s="6" t="s">
        <v>24</v>
      </c>
      <c r="M384" s="6" t="s">
        <v>25</v>
      </c>
      <c r="N384" s="6" t="s">
        <v>216</v>
      </c>
      <c r="O384" s="22">
        <v>45429.468356481484</v>
      </c>
      <c r="P384" s="22"/>
      <c r="Q384" s="6" t="s">
        <v>26</v>
      </c>
      <c r="R384" s="6" t="s">
        <v>124</v>
      </c>
      <c r="S384" s="6" t="str">
        <f t="shared" si="10"/>
        <v>Mayo</v>
      </c>
      <c r="T384" s="6" t="str">
        <f t="shared" si="11"/>
        <v>Administrativa</v>
      </c>
    </row>
    <row r="385" spans="1:20" x14ac:dyDescent="0.3">
      <c r="A385" s="6">
        <v>2287794</v>
      </c>
      <c r="B385" s="6" t="s">
        <v>217</v>
      </c>
      <c r="C385" s="6" t="s">
        <v>205</v>
      </c>
      <c r="D385" s="6" t="s">
        <v>56</v>
      </c>
      <c r="E385" s="6" t="s">
        <v>21</v>
      </c>
      <c r="F385" s="6" t="s">
        <v>22</v>
      </c>
      <c r="G385" s="6" t="s">
        <v>23</v>
      </c>
      <c r="H385" s="6" t="s">
        <v>215</v>
      </c>
      <c r="I385" s="9">
        <v>4.3055555555555555E-2</v>
      </c>
      <c r="J385" s="6">
        <v>0</v>
      </c>
      <c r="K385" s="21">
        <v>45377</v>
      </c>
      <c r="L385" s="6" t="s">
        <v>24</v>
      </c>
      <c r="M385" s="6" t="s">
        <v>57</v>
      </c>
      <c r="N385" s="6" t="s">
        <v>216</v>
      </c>
      <c r="O385" s="22">
        <v>45377.397337962961</v>
      </c>
      <c r="P385" s="22"/>
      <c r="Q385" s="6" t="s">
        <v>26</v>
      </c>
      <c r="R385" s="6" t="s">
        <v>32</v>
      </c>
      <c r="S385" s="6" t="str">
        <f t="shared" si="10"/>
        <v>Marzo</v>
      </c>
      <c r="T385" s="6" t="str">
        <f t="shared" si="11"/>
        <v>Administrativa</v>
      </c>
    </row>
    <row r="386" spans="1:20" x14ac:dyDescent="0.3">
      <c r="A386" s="6">
        <v>2273878</v>
      </c>
      <c r="B386" s="6" t="s">
        <v>217</v>
      </c>
      <c r="C386" s="6" t="s">
        <v>203</v>
      </c>
      <c r="D386" s="6" t="s">
        <v>36</v>
      </c>
      <c r="E386" s="6" t="s">
        <v>21</v>
      </c>
      <c r="F386" s="6" t="s">
        <v>22</v>
      </c>
      <c r="G386" s="6" t="s">
        <v>34</v>
      </c>
      <c r="H386" s="6" t="s">
        <v>215</v>
      </c>
      <c r="I386" s="9">
        <v>2.1527777777777778E-2</v>
      </c>
      <c r="J386" s="6">
        <v>0</v>
      </c>
      <c r="K386" s="21">
        <v>45363</v>
      </c>
      <c r="L386" s="6" t="s">
        <v>24</v>
      </c>
      <c r="M386" s="6" t="s">
        <v>38</v>
      </c>
      <c r="N386" s="6" t="s">
        <v>216</v>
      </c>
      <c r="O386" s="22">
        <v>45363.947187500002</v>
      </c>
      <c r="P386" s="22"/>
      <c r="Q386" s="6" t="s">
        <v>26</v>
      </c>
      <c r="R386" s="6" t="s">
        <v>35</v>
      </c>
      <c r="S386" s="6" t="str">
        <f t="shared" si="10"/>
        <v>Marzo</v>
      </c>
      <c r="T386" s="6" t="str">
        <f t="shared" si="11"/>
        <v>Falla</v>
      </c>
    </row>
    <row r="387" spans="1:20" x14ac:dyDescent="0.3">
      <c r="A387" s="6">
        <v>2227074</v>
      </c>
      <c r="B387" s="6" t="s">
        <v>217</v>
      </c>
      <c r="C387" s="6" t="s">
        <v>202</v>
      </c>
      <c r="D387" s="6" t="s">
        <v>30</v>
      </c>
      <c r="E387" s="6" t="s">
        <v>21</v>
      </c>
      <c r="F387" s="6" t="s">
        <v>22</v>
      </c>
      <c r="G387" s="6" t="s">
        <v>23</v>
      </c>
      <c r="H387" s="6" t="s">
        <v>215</v>
      </c>
      <c r="I387" s="9">
        <v>4.8611111111111112E-2</v>
      </c>
      <c r="J387" s="6">
        <v>0</v>
      </c>
      <c r="K387" s="21">
        <v>45329</v>
      </c>
      <c r="L387" s="6" t="s">
        <v>24</v>
      </c>
      <c r="M387" s="6" t="s">
        <v>31</v>
      </c>
      <c r="N387" s="6" t="s">
        <v>216</v>
      </c>
      <c r="O387" s="22">
        <v>45329.726736111108</v>
      </c>
      <c r="P387" s="22"/>
      <c r="Q387" s="6" t="s">
        <v>26</v>
      </c>
      <c r="R387" s="6" t="s">
        <v>32</v>
      </c>
      <c r="S387" s="6" t="str">
        <f t="shared" ref="S387:S450" si="12">PROPER(TEXT($K387,"MMMM"))</f>
        <v>Febrero</v>
      </c>
      <c r="T387" s="6" t="str">
        <f t="shared" ref="T387:T450" si="13">VLOOKUP($G387,$Y$2:$Z$18,2,0)</f>
        <v>Administrativa</v>
      </c>
    </row>
    <row r="388" spans="1:20" x14ac:dyDescent="0.3">
      <c r="A388" s="6">
        <v>2249315</v>
      </c>
      <c r="B388" s="6" t="s">
        <v>217</v>
      </c>
      <c r="C388" s="6" t="s">
        <v>205</v>
      </c>
      <c r="D388" s="6" t="s">
        <v>56</v>
      </c>
      <c r="E388" s="6" t="s">
        <v>21</v>
      </c>
      <c r="F388" s="6" t="s">
        <v>22</v>
      </c>
      <c r="G388" s="6" t="s">
        <v>42</v>
      </c>
      <c r="H388" s="6" t="s">
        <v>215</v>
      </c>
      <c r="I388" s="9">
        <v>9.7222222222222224E-3</v>
      </c>
      <c r="J388" s="6">
        <v>0</v>
      </c>
      <c r="K388" s="21">
        <v>45345</v>
      </c>
      <c r="L388" s="6" t="s">
        <v>24</v>
      </c>
      <c r="M388" s="6" t="s">
        <v>57</v>
      </c>
      <c r="N388" s="6" t="s">
        <v>216</v>
      </c>
      <c r="O388" s="22">
        <v>45345.490995370368</v>
      </c>
      <c r="P388" s="22"/>
      <c r="Q388" s="6" t="s">
        <v>26</v>
      </c>
      <c r="R388" s="6" t="s">
        <v>39</v>
      </c>
      <c r="S388" s="6" t="str">
        <f t="shared" si="12"/>
        <v>Febrero</v>
      </c>
      <c r="T388" s="6" t="str">
        <f t="shared" si="13"/>
        <v>Administrativa</v>
      </c>
    </row>
    <row r="389" spans="1:20" x14ac:dyDescent="0.3">
      <c r="A389" s="6">
        <v>2279258</v>
      </c>
      <c r="B389" s="6" t="s">
        <v>217</v>
      </c>
      <c r="C389" s="6" t="s">
        <v>202</v>
      </c>
      <c r="D389" s="6" t="s">
        <v>30</v>
      </c>
      <c r="E389" s="6" t="s">
        <v>21</v>
      </c>
      <c r="F389" s="6" t="s">
        <v>22</v>
      </c>
      <c r="G389" s="6" t="s">
        <v>28</v>
      </c>
      <c r="H389" s="6" t="s">
        <v>215</v>
      </c>
      <c r="I389" s="9">
        <v>2.9166666666666667E-2</v>
      </c>
      <c r="J389" s="6">
        <v>0</v>
      </c>
      <c r="K389" s="21">
        <v>45369</v>
      </c>
      <c r="L389" s="6" t="s">
        <v>24</v>
      </c>
      <c r="M389" s="6" t="s">
        <v>31</v>
      </c>
      <c r="N389" s="6" t="s">
        <v>216</v>
      </c>
      <c r="O389" s="22">
        <v>45369.715879629628</v>
      </c>
      <c r="P389" s="22"/>
      <c r="Q389" s="6" t="s">
        <v>26</v>
      </c>
      <c r="R389" s="6" t="s">
        <v>32</v>
      </c>
      <c r="S389" s="6" t="str">
        <f t="shared" si="12"/>
        <v>Marzo</v>
      </c>
      <c r="T389" s="6" t="str">
        <f t="shared" si="13"/>
        <v>Administrativa</v>
      </c>
    </row>
    <row r="390" spans="1:20" x14ac:dyDescent="0.3">
      <c r="A390" s="6">
        <v>2270525</v>
      </c>
      <c r="B390" s="6" t="s">
        <v>217</v>
      </c>
      <c r="C390" s="6" t="s">
        <v>203</v>
      </c>
      <c r="D390" s="6" t="s">
        <v>36</v>
      </c>
      <c r="E390" s="6" t="s">
        <v>21</v>
      </c>
      <c r="F390" s="6" t="s">
        <v>22</v>
      </c>
      <c r="G390" s="6" t="s">
        <v>34</v>
      </c>
      <c r="H390" s="6" t="s">
        <v>215</v>
      </c>
      <c r="I390" s="9">
        <v>9.0277777777777769E-3</v>
      </c>
      <c r="J390" s="6">
        <v>0</v>
      </c>
      <c r="K390" s="21">
        <v>45360</v>
      </c>
      <c r="L390" s="6" t="s">
        <v>24</v>
      </c>
      <c r="M390" s="6" t="s">
        <v>38</v>
      </c>
      <c r="N390" s="6" t="s">
        <v>216</v>
      </c>
      <c r="O390" s="22">
        <v>45360.804178240738</v>
      </c>
      <c r="P390" s="22"/>
      <c r="Q390" s="6" t="s">
        <v>26</v>
      </c>
      <c r="R390" s="6" t="s">
        <v>35</v>
      </c>
      <c r="S390" s="6" t="str">
        <f t="shared" si="12"/>
        <v>Marzo</v>
      </c>
      <c r="T390" s="6" t="str">
        <f t="shared" si="13"/>
        <v>Falla</v>
      </c>
    </row>
    <row r="391" spans="1:20" x14ac:dyDescent="0.3">
      <c r="A391" s="6">
        <v>2350941</v>
      </c>
      <c r="B391" s="6" t="s">
        <v>217</v>
      </c>
      <c r="C391" s="6" t="s">
        <v>201</v>
      </c>
      <c r="D391" s="6" t="s">
        <v>20</v>
      </c>
      <c r="E391" s="6" t="s">
        <v>21</v>
      </c>
      <c r="F391" s="6" t="s">
        <v>22</v>
      </c>
      <c r="G391" s="6" t="s">
        <v>43</v>
      </c>
      <c r="H391" s="6" t="s">
        <v>215</v>
      </c>
      <c r="I391" s="9">
        <v>9.0277777777777769E-3</v>
      </c>
      <c r="J391" s="6">
        <v>0</v>
      </c>
      <c r="K391" s="21">
        <v>45442</v>
      </c>
      <c r="L391" s="6" t="s">
        <v>24</v>
      </c>
      <c r="M391" s="6" t="s">
        <v>25</v>
      </c>
      <c r="N391" s="6" t="s">
        <v>216</v>
      </c>
      <c r="O391" s="22">
        <v>45442.582048611112</v>
      </c>
      <c r="P391" s="22"/>
      <c r="Q391" s="6" t="s">
        <v>26</v>
      </c>
      <c r="R391" s="6" t="s">
        <v>125</v>
      </c>
      <c r="S391" s="6" t="str">
        <f t="shared" si="12"/>
        <v>Mayo</v>
      </c>
      <c r="T391" s="6" t="str">
        <f t="shared" si="13"/>
        <v>Administrativa</v>
      </c>
    </row>
    <row r="392" spans="1:20" x14ac:dyDescent="0.3">
      <c r="A392" s="6">
        <v>2279494</v>
      </c>
      <c r="B392" s="6" t="s">
        <v>217</v>
      </c>
      <c r="C392" s="6" t="s">
        <v>203</v>
      </c>
      <c r="D392" s="6" t="s">
        <v>36</v>
      </c>
      <c r="E392" s="6" t="s">
        <v>21</v>
      </c>
      <c r="F392" s="6" t="s">
        <v>22</v>
      </c>
      <c r="G392" s="6" t="s">
        <v>37</v>
      </c>
      <c r="H392" s="6" t="s">
        <v>215</v>
      </c>
      <c r="I392" s="9">
        <v>5.2083333333333336E-2</v>
      </c>
      <c r="J392" s="6">
        <v>0</v>
      </c>
      <c r="K392" s="21">
        <v>45369</v>
      </c>
      <c r="L392" s="6" t="s">
        <v>24</v>
      </c>
      <c r="M392" s="6" t="s">
        <v>38</v>
      </c>
      <c r="N392" s="6" t="s">
        <v>216</v>
      </c>
      <c r="O392" s="22">
        <v>45369.934166666666</v>
      </c>
      <c r="P392" s="22"/>
      <c r="Q392" s="6" t="s">
        <v>26</v>
      </c>
      <c r="R392" s="6" t="s">
        <v>54</v>
      </c>
      <c r="S392" s="6" t="str">
        <f t="shared" si="12"/>
        <v>Marzo</v>
      </c>
      <c r="T392" s="6" t="str">
        <f t="shared" si="13"/>
        <v>Administrativa</v>
      </c>
    </row>
    <row r="393" spans="1:20" x14ac:dyDescent="0.3">
      <c r="A393" s="6">
        <v>2281323</v>
      </c>
      <c r="B393" s="6" t="s">
        <v>217</v>
      </c>
      <c r="C393" s="6" t="s">
        <v>201</v>
      </c>
      <c r="D393" s="6" t="s">
        <v>20</v>
      </c>
      <c r="E393" s="6" t="s">
        <v>21</v>
      </c>
      <c r="F393" s="6" t="s">
        <v>22</v>
      </c>
      <c r="G393" s="6" t="s">
        <v>23</v>
      </c>
      <c r="H393" s="6" t="s">
        <v>215</v>
      </c>
      <c r="I393" s="9">
        <v>4.5138888888888888E-2</v>
      </c>
      <c r="J393" s="6">
        <v>0</v>
      </c>
      <c r="K393" s="21">
        <v>45371</v>
      </c>
      <c r="L393" s="6" t="s">
        <v>24</v>
      </c>
      <c r="M393" s="6" t="s">
        <v>25</v>
      </c>
      <c r="N393" s="6" t="s">
        <v>216</v>
      </c>
      <c r="O393" s="22">
        <v>45371.708379629628</v>
      </c>
      <c r="P393" s="22"/>
      <c r="Q393" s="6" t="s">
        <v>26</v>
      </c>
      <c r="R393" s="6" t="s">
        <v>54</v>
      </c>
      <c r="S393" s="6" t="str">
        <f t="shared" si="12"/>
        <v>Marzo</v>
      </c>
      <c r="T393" s="6" t="str">
        <f t="shared" si="13"/>
        <v>Administrativa</v>
      </c>
    </row>
    <row r="394" spans="1:20" x14ac:dyDescent="0.3">
      <c r="A394" s="6">
        <v>2300345</v>
      </c>
      <c r="B394" s="6" t="s">
        <v>217</v>
      </c>
      <c r="C394" s="6" t="s">
        <v>201</v>
      </c>
      <c r="D394" s="6" t="s">
        <v>20</v>
      </c>
      <c r="E394" s="6" t="s">
        <v>21</v>
      </c>
      <c r="F394" s="6" t="s">
        <v>22</v>
      </c>
      <c r="G394" s="6" t="s">
        <v>28</v>
      </c>
      <c r="H394" s="6" t="s">
        <v>215</v>
      </c>
      <c r="I394" s="9">
        <v>1.0416666666666666E-2</v>
      </c>
      <c r="J394" s="6">
        <v>0</v>
      </c>
      <c r="K394" s="21">
        <v>45388</v>
      </c>
      <c r="L394" s="6" t="s">
        <v>24</v>
      </c>
      <c r="M394" s="6" t="s">
        <v>25</v>
      </c>
      <c r="N394" s="6" t="s">
        <v>216</v>
      </c>
      <c r="O394" s="22">
        <v>45388.571805555555</v>
      </c>
      <c r="P394" s="22"/>
      <c r="Q394" s="6" t="s">
        <v>26</v>
      </c>
      <c r="R394" s="6" t="s">
        <v>75</v>
      </c>
      <c r="S394" s="6" t="str">
        <f t="shared" si="12"/>
        <v>Abril</v>
      </c>
      <c r="T394" s="6" t="str">
        <f t="shared" si="13"/>
        <v>Administrativa</v>
      </c>
    </row>
    <row r="395" spans="1:20" x14ac:dyDescent="0.3">
      <c r="A395" s="6">
        <v>2371559</v>
      </c>
      <c r="B395" s="6" t="s">
        <v>217</v>
      </c>
      <c r="C395" s="6" t="s">
        <v>202</v>
      </c>
      <c r="D395" s="6" t="s">
        <v>30</v>
      </c>
      <c r="E395" s="6" t="s">
        <v>21</v>
      </c>
      <c r="F395" s="6" t="s">
        <v>22</v>
      </c>
      <c r="G395" s="6" t="s">
        <v>37</v>
      </c>
      <c r="H395" s="6" t="s">
        <v>215</v>
      </c>
      <c r="I395" s="9">
        <v>0.2986111111111111</v>
      </c>
      <c r="J395" s="6">
        <v>0</v>
      </c>
      <c r="K395" s="21">
        <v>45462</v>
      </c>
      <c r="L395" s="6" t="s">
        <v>24</v>
      </c>
      <c r="M395" s="6" t="s">
        <v>31</v>
      </c>
      <c r="N395" s="6" t="s">
        <v>216</v>
      </c>
      <c r="O395" s="22">
        <v>45462.904224537036</v>
      </c>
      <c r="P395" s="22"/>
      <c r="Q395" s="6" t="s">
        <v>26</v>
      </c>
      <c r="R395" s="6" t="s">
        <v>126</v>
      </c>
      <c r="S395" s="6" t="str">
        <f t="shared" si="12"/>
        <v>Junio</v>
      </c>
      <c r="T395" s="6" t="str">
        <f t="shared" si="13"/>
        <v>Administrativa</v>
      </c>
    </row>
    <row r="396" spans="1:20" x14ac:dyDescent="0.3">
      <c r="A396" s="6">
        <v>2384679</v>
      </c>
      <c r="B396" s="6" t="s">
        <v>217</v>
      </c>
      <c r="C396" s="6" t="s">
        <v>202</v>
      </c>
      <c r="D396" s="6" t="s">
        <v>30</v>
      </c>
      <c r="E396" s="6" t="s">
        <v>21</v>
      </c>
      <c r="F396" s="6" t="s">
        <v>22</v>
      </c>
      <c r="G396" s="6" t="s">
        <v>37</v>
      </c>
      <c r="H396" s="6" t="s">
        <v>215</v>
      </c>
      <c r="I396" s="9">
        <v>0.14305555555555555</v>
      </c>
      <c r="J396" s="6">
        <v>0</v>
      </c>
      <c r="K396" s="21">
        <v>45474</v>
      </c>
      <c r="L396" s="6" t="s">
        <v>24</v>
      </c>
      <c r="M396" s="6" t="s">
        <v>31</v>
      </c>
      <c r="N396" s="6" t="s">
        <v>216</v>
      </c>
      <c r="O396" s="22">
        <v>45474.722638888888</v>
      </c>
      <c r="P396" s="22"/>
      <c r="Q396" s="6" t="s">
        <v>26</v>
      </c>
      <c r="R396" s="6" t="s">
        <v>81</v>
      </c>
      <c r="S396" s="6" t="str">
        <f t="shared" si="12"/>
        <v>Julio</v>
      </c>
      <c r="T396" s="6" t="str">
        <f t="shared" si="13"/>
        <v>Administrativa</v>
      </c>
    </row>
    <row r="397" spans="1:20" x14ac:dyDescent="0.3">
      <c r="A397" s="6">
        <v>2222433</v>
      </c>
      <c r="B397" s="6" t="s">
        <v>217</v>
      </c>
      <c r="C397" s="6" t="s">
        <v>202</v>
      </c>
      <c r="D397" s="6" t="s">
        <v>30</v>
      </c>
      <c r="E397" s="6" t="s">
        <v>21</v>
      </c>
      <c r="F397" s="6" t="s">
        <v>22</v>
      </c>
      <c r="G397" s="6" t="s">
        <v>28</v>
      </c>
      <c r="H397" s="6" t="s">
        <v>215</v>
      </c>
      <c r="I397" s="9">
        <v>5.9027777777777776E-2</v>
      </c>
      <c r="J397" s="6">
        <v>0</v>
      </c>
      <c r="K397" s="21">
        <v>45324</v>
      </c>
      <c r="L397" s="6" t="s">
        <v>24</v>
      </c>
      <c r="M397" s="6" t="s">
        <v>31</v>
      </c>
      <c r="N397" s="6" t="s">
        <v>216</v>
      </c>
      <c r="O397" s="22">
        <v>45324.624398148146</v>
      </c>
      <c r="P397" s="22"/>
      <c r="Q397" s="6" t="s">
        <v>26</v>
      </c>
      <c r="R397" s="6" t="s">
        <v>75</v>
      </c>
      <c r="S397" s="6" t="str">
        <f t="shared" si="12"/>
        <v>Febrero</v>
      </c>
      <c r="T397" s="6" t="str">
        <f t="shared" si="13"/>
        <v>Administrativa</v>
      </c>
    </row>
    <row r="398" spans="1:20" x14ac:dyDescent="0.3">
      <c r="A398" s="6">
        <v>2230174</v>
      </c>
      <c r="B398" s="6" t="s">
        <v>217</v>
      </c>
      <c r="C398" s="6" t="s">
        <v>202</v>
      </c>
      <c r="D398" s="6" t="s">
        <v>30</v>
      </c>
      <c r="E398" s="6" t="s">
        <v>21</v>
      </c>
      <c r="F398" s="6" t="s">
        <v>22</v>
      </c>
      <c r="G398" s="6" t="s">
        <v>37</v>
      </c>
      <c r="H398" s="6" t="s">
        <v>215</v>
      </c>
      <c r="I398" s="9">
        <v>0.10416666666666667</v>
      </c>
      <c r="J398" s="6">
        <v>0</v>
      </c>
      <c r="K398" s="21">
        <v>45331</v>
      </c>
      <c r="L398" s="6" t="s">
        <v>24</v>
      </c>
      <c r="M398" s="6" t="s">
        <v>31</v>
      </c>
      <c r="N398" s="6" t="s">
        <v>216</v>
      </c>
      <c r="O398" s="22">
        <v>45331.717638888891</v>
      </c>
      <c r="P398" s="22"/>
      <c r="Q398" s="6" t="s">
        <v>26</v>
      </c>
      <c r="R398" s="6" t="s">
        <v>39</v>
      </c>
      <c r="S398" s="6" t="str">
        <f t="shared" si="12"/>
        <v>Febrero</v>
      </c>
      <c r="T398" s="6" t="str">
        <f t="shared" si="13"/>
        <v>Administrativa</v>
      </c>
    </row>
    <row r="399" spans="1:20" x14ac:dyDescent="0.3">
      <c r="A399" s="6">
        <v>2400487</v>
      </c>
      <c r="B399" s="6" t="s">
        <v>217</v>
      </c>
      <c r="C399" s="6" t="s">
        <v>202</v>
      </c>
      <c r="D399" s="6" t="s">
        <v>30</v>
      </c>
      <c r="E399" s="6" t="s">
        <v>21</v>
      </c>
      <c r="F399" s="6" t="s">
        <v>22</v>
      </c>
      <c r="G399" s="6" t="s">
        <v>37</v>
      </c>
      <c r="H399" s="6" t="s">
        <v>215</v>
      </c>
      <c r="I399" s="9">
        <v>0.18958333333333333</v>
      </c>
      <c r="J399" s="6">
        <v>0</v>
      </c>
      <c r="K399" s="21">
        <v>45488</v>
      </c>
      <c r="L399" s="6" t="s">
        <v>24</v>
      </c>
      <c r="M399" s="6" t="s">
        <v>31</v>
      </c>
      <c r="N399" s="6" t="s">
        <v>216</v>
      </c>
      <c r="O399" s="22">
        <v>45489.71607638889</v>
      </c>
      <c r="P399" s="22"/>
      <c r="Q399" s="6" t="s">
        <v>26</v>
      </c>
      <c r="R399" s="6" t="s">
        <v>81</v>
      </c>
      <c r="S399" s="6" t="str">
        <f t="shared" si="12"/>
        <v>Julio</v>
      </c>
      <c r="T399" s="6" t="str">
        <f t="shared" si="13"/>
        <v>Administrativa</v>
      </c>
    </row>
    <row r="400" spans="1:20" x14ac:dyDescent="0.3">
      <c r="A400" s="6">
        <v>2361252</v>
      </c>
      <c r="B400" s="6" t="s">
        <v>217</v>
      </c>
      <c r="C400" s="6" t="s">
        <v>202</v>
      </c>
      <c r="D400" s="6" t="s">
        <v>30</v>
      </c>
      <c r="E400" s="6" t="s">
        <v>21</v>
      </c>
      <c r="F400" s="6" t="s">
        <v>22</v>
      </c>
      <c r="G400" s="6" t="s">
        <v>37</v>
      </c>
      <c r="H400" s="6" t="s">
        <v>215</v>
      </c>
      <c r="I400" s="9">
        <v>0.13541666666666666</v>
      </c>
      <c r="J400" s="6">
        <v>0</v>
      </c>
      <c r="K400" s="21">
        <v>45453</v>
      </c>
      <c r="L400" s="6" t="s">
        <v>24</v>
      </c>
      <c r="M400" s="6" t="s">
        <v>31</v>
      </c>
      <c r="N400" s="6" t="s">
        <v>216</v>
      </c>
      <c r="O400" s="22">
        <v>45453.721979166665</v>
      </c>
      <c r="P400" s="22"/>
      <c r="Q400" s="6" t="s">
        <v>26</v>
      </c>
      <c r="R400" s="6" t="s">
        <v>81</v>
      </c>
      <c r="S400" s="6" t="str">
        <f t="shared" si="12"/>
        <v>Junio</v>
      </c>
      <c r="T400" s="6" t="str">
        <f t="shared" si="13"/>
        <v>Administrativa</v>
      </c>
    </row>
    <row r="401" spans="1:20" x14ac:dyDescent="0.3">
      <c r="A401" s="6">
        <v>2228022</v>
      </c>
      <c r="B401" s="6" t="s">
        <v>217</v>
      </c>
      <c r="C401" s="6" t="s">
        <v>205</v>
      </c>
      <c r="D401" s="6" t="s">
        <v>56</v>
      </c>
      <c r="E401" s="6" t="s">
        <v>21</v>
      </c>
      <c r="F401" s="6" t="s">
        <v>22</v>
      </c>
      <c r="G401" s="6" t="s">
        <v>37</v>
      </c>
      <c r="H401" s="6" t="s">
        <v>215</v>
      </c>
      <c r="I401" s="9">
        <v>8.3333333333333332E-3</v>
      </c>
      <c r="J401" s="6">
        <v>0</v>
      </c>
      <c r="K401" s="21">
        <v>45330</v>
      </c>
      <c r="L401" s="6" t="s">
        <v>24</v>
      </c>
      <c r="M401" s="6" t="s">
        <v>57</v>
      </c>
      <c r="N401" s="6" t="s">
        <v>216</v>
      </c>
      <c r="O401" s="22">
        <v>45330.525393518517</v>
      </c>
      <c r="P401" s="22"/>
      <c r="Q401" s="6" t="s">
        <v>26</v>
      </c>
      <c r="R401" s="6" t="s">
        <v>54</v>
      </c>
      <c r="S401" s="6" t="str">
        <f t="shared" si="12"/>
        <v>Febrero</v>
      </c>
      <c r="T401" s="6" t="str">
        <f t="shared" si="13"/>
        <v>Administrativa</v>
      </c>
    </row>
    <row r="402" spans="1:20" x14ac:dyDescent="0.3">
      <c r="A402" s="6">
        <v>2374221</v>
      </c>
      <c r="B402" s="6" t="s">
        <v>217</v>
      </c>
      <c r="C402" s="6" t="s">
        <v>201</v>
      </c>
      <c r="D402" s="6" t="s">
        <v>20</v>
      </c>
      <c r="E402" s="6" t="s">
        <v>21</v>
      </c>
      <c r="F402" s="6" t="s">
        <v>22</v>
      </c>
      <c r="G402" s="6" t="s">
        <v>37</v>
      </c>
      <c r="H402" s="6" t="s">
        <v>215</v>
      </c>
      <c r="I402" s="9">
        <v>0.32500000000000001</v>
      </c>
      <c r="J402" s="6">
        <v>0</v>
      </c>
      <c r="K402" s="21">
        <v>45464</v>
      </c>
      <c r="L402" s="6" t="s">
        <v>24</v>
      </c>
      <c r="M402" s="6" t="s">
        <v>25</v>
      </c>
      <c r="N402" s="6" t="s">
        <v>216</v>
      </c>
      <c r="O402" s="22">
        <v>45464.711400462962</v>
      </c>
      <c r="P402" s="22"/>
      <c r="Q402" s="6" t="s">
        <v>26</v>
      </c>
      <c r="R402" s="6" t="s">
        <v>122</v>
      </c>
      <c r="S402" s="6" t="str">
        <f t="shared" si="12"/>
        <v>Junio</v>
      </c>
      <c r="T402" s="6" t="str">
        <f t="shared" si="13"/>
        <v>Administrativa</v>
      </c>
    </row>
    <row r="403" spans="1:20" x14ac:dyDescent="0.3">
      <c r="A403" s="6">
        <v>2246131</v>
      </c>
      <c r="B403" s="6" t="s">
        <v>217</v>
      </c>
      <c r="C403" s="6" t="s">
        <v>201</v>
      </c>
      <c r="D403" s="6" t="s">
        <v>20</v>
      </c>
      <c r="E403" s="6" t="s">
        <v>21</v>
      </c>
      <c r="F403" s="6" t="s">
        <v>22</v>
      </c>
      <c r="G403" s="6" t="s">
        <v>43</v>
      </c>
      <c r="H403" s="6" t="s">
        <v>215</v>
      </c>
      <c r="I403" s="9">
        <v>3.9583333333333331E-2</v>
      </c>
      <c r="J403" s="6">
        <v>0</v>
      </c>
      <c r="K403" s="21">
        <v>45343</v>
      </c>
      <c r="L403" s="6" t="s">
        <v>24</v>
      </c>
      <c r="M403" s="6" t="s">
        <v>25</v>
      </c>
      <c r="N403" s="6" t="s">
        <v>216</v>
      </c>
      <c r="O403" s="22">
        <v>45343.6871875</v>
      </c>
      <c r="P403" s="22"/>
      <c r="Q403" s="6" t="s">
        <v>26</v>
      </c>
      <c r="R403" s="6" t="s">
        <v>127</v>
      </c>
      <c r="S403" s="6" t="str">
        <f t="shared" si="12"/>
        <v>Febrero</v>
      </c>
      <c r="T403" s="6" t="str">
        <f t="shared" si="13"/>
        <v>Administrativa</v>
      </c>
    </row>
    <row r="404" spans="1:20" x14ac:dyDescent="0.3">
      <c r="A404" s="6">
        <v>2272483</v>
      </c>
      <c r="B404" s="6" t="s">
        <v>217</v>
      </c>
      <c r="C404" s="6" t="s">
        <v>203</v>
      </c>
      <c r="D404" s="6" t="s">
        <v>36</v>
      </c>
      <c r="E404" s="6" t="s">
        <v>21</v>
      </c>
      <c r="F404" s="6" t="s">
        <v>22</v>
      </c>
      <c r="G404" s="6" t="s">
        <v>28</v>
      </c>
      <c r="H404" s="6" t="s">
        <v>215</v>
      </c>
      <c r="I404" s="9">
        <v>6.2500000000000003E-3</v>
      </c>
      <c r="J404" s="6">
        <v>0</v>
      </c>
      <c r="K404" s="21">
        <v>45362</v>
      </c>
      <c r="L404" s="6" t="s">
        <v>24</v>
      </c>
      <c r="M404" s="6" t="s">
        <v>38</v>
      </c>
      <c r="N404" s="6" t="s">
        <v>216</v>
      </c>
      <c r="O404" s="22">
        <v>45362.938263888886</v>
      </c>
      <c r="P404" s="22"/>
      <c r="Q404" s="6" t="s">
        <v>26</v>
      </c>
      <c r="R404" s="6" t="s">
        <v>101</v>
      </c>
      <c r="S404" s="6" t="str">
        <f t="shared" si="12"/>
        <v>Marzo</v>
      </c>
      <c r="T404" s="6" t="str">
        <f t="shared" si="13"/>
        <v>Administrativa</v>
      </c>
    </row>
    <row r="405" spans="1:20" x14ac:dyDescent="0.3">
      <c r="A405" s="6">
        <v>2307338</v>
      </c>
      <c r="B405" s="6" t="s">
        <v>217</v>
      </c>
      <c r="C405" s="6" t="s">
        <v>202</v>
      </c>
      <c r="D405" s="6" t="s">
        <v>30</v>
      </c>
      <c r="E405" s="6" t="s">
        <v>21</v>
      </c>
      <c r="F405" s="6" t="s">
        <v>22</v>
      </c>
      <c r="G405" s="6" t="s">
        <v>37</v>
      </c>
      <c r="H405" s="6" t="s">
        <v>215</v>
      </c>
      <c r="I405" s="9">
        <v>0.25</v>
      </c>
      <c r="J405" s="6">
        <v>0</v>
      </c>
      <c r="K405" s="21">
        <v>45394</v>
      </c>
      <c r="L405" s="6" t="s">
        <v>24</v>
      </c>
      <c r="M405" s="6" t="s">
        <v>31</v>
      </c>
      <c r="N405" s="6" t="s">
        <v>216</v>
      </c>
      <c r="O405" s="22">
        <v>45394.883715277778</v>
      </c>
      <c r="P405" s="22"/>
      <c r="Q405" s="6" t="s">
        <v>26</v>
      </c>
      <c r="R405" s="6" t="s">
        <v>54</v>
      </c>
      <c r="S405" s="6" t="str">
        <f t="shared" si="12"/>
        <v>Abril</v>
      </c>
      <c r="T405" s="6" t="str">
        <f t="shared" si="13"/>
        <v>Administrativa</v>
      </c>
    </row>
    <row r="406" spans="1:20" x14ac:dyDescent="0.3">
      <c r="A406" s="6">
        <v>2350079</v>
      </c>
      <c r="B406" s="6" t="s">
        <v>217</v>
      </c>
      <c r="C406" s="6" t="s">
        <v>202</v>
      </c>
      <c r="D406" s="6" t="s">
        <v>30</v>
      </c>
      <c r="E406" s="6" t="s">
        <v>21</v>
      </c>
      <c r="F406" s="6" t="s">
        <v>22</v>
      </c>
      <c r="G406" s="6" t="s">
        <v>34</v>
      </c>
      <c r="H406" s="6" t="s">
        <v>215</v>
      </c>
      <c r="I406" s="9">
        <v>4.1666666666666666E-3</v>
      </c>
      <c r="J406" s="6">
        <v>0</v>
      </c>
      <c r="K406" s="21">
        <v>45441</v>
      </c>
      <c r="L406" s="6" t="s">
        <v>24</v>
      </c>
      <c r="M406" s="6" t="s">
        <v>31</v>
      </c>
      <c r="N406" s="6" t="s">
        <v>216</v>
      </c>
      <c r="O406" s="22">
        <v>45441.717048611114</v>
      </c>
      <c r="P406" s="22"/>
      <c r="Q406" s="6" t="s">
        <v>26</v>
      </c>
      <c r="R406" s="6" t="s">
        <v>83</v>
      </c>
      <c r="S406" s="6" t="str">
        <f t="shared" si="12"/>
        <v>Mayo</v>
      </c>
      <c r="T406" s="6" t="str">
        <f t="shared" si="13"/>
        <v>Falla</v>
      </c>
    </row>
    <row r="407" spans="1:20" x14ac:dyDescent="0.3">
      <c r="A407" s="6">
        <v>2318856</v>
      </c>
      <c r="B407" s="6" t="s">
        <v>217</v>
      </c>
      <c r="C407" s="6" t="s">
        <v>202</v>
      </c>
      <c r="D407" s="6" t="s">
        <v>30</v>
      </c>
      <c r="E407" s="6" t="s">
        <v>21</v>
      </c>
      <c r="F407" s="6" t="s">
        <v>22</v>
      </c>
      <c r="G407" s="6" t="s">
        <v>37</v>
      </c>
      <c r="H407" s="6" t="s">
        <v>215</v>
      </c>
      <c r="I407" s="9">
        <v>6.9444444444444448E-2</v>
      </c>
      <c r="J407" s="6">
        <v>0</v>
      </c>
      <c r="K407" s="21">
        <v>45407</v>
      </c>
      <c r="L407" s="6" t="s">
        <v>24</v>
      </c>
      <c r="M407" s="6" t="s">
        <v>31</v>
      </c>
      <c r="N407" s="6" t="s">
        <v>216</v>
      </c>
      <c r="O407" s="22">
        <v>45407.730243055557</v>
      </c>
      <c r="P407" s="22"/>
      <c r="Q407" s="6" t="s">
        <v>26</v>
      </c>
      <c r="R407" s="6" t="s">
        <v>54</v>
      </c>
      <c r="S407" s="6" t="str">
        <f t="shared" si="12"/>
        <v>Abril</v>
      </c>
      <c r="T407" s="6" t="str">
        <f t="shared" si="13"/>
        <v>Administrativa</v>
      </c>
    </row>
    <row r="408" spans="1:20" x14ac:dyDescent="0.3">
      <c r="A408" s="6">
        <v>2269844</v>
      </c>
      <c r="B408" s="6" t="s">
        <v>217</v>
      </c>
      <c r="C408" s="6" t="s">
        <v>203</v>
      </c>
      <c r="D408" s="6" t="s">
        <v>36</v>
      </c>
      <c r="E408" s="6" t="s">
        <v>21</v>
      </c>
      <c r="F408" s="6" t="s">
        <v>22</v>
      </c>
      <c r="G408" s="6" t="s">
        <v>37</v>
      </c>
      <c r="H408" s="6" t="s">
        <v>215</v>
      </c>
      <c r="I408" s="9">
        <v>6.7361111111111108E-2</v>
      </c>
      <c r="J408" s="6">
        <v>0</v>
      </c>
      <c r="K408" s="21">
        <v>45359</v>
      </c>
      <c r="L408" s="6" t="s">
        <v>24</v>
      </c>
      <c r="M408" s="6" t="s">
        <v>38</v>
      </c>
      <c r="N408" s="6" t="s">
        <v>216</v>
      </c>
      <c r="O408" s="22">
        <v>45359.94866898148</v>
      </c>
      <c r="P408" s="22"/>
      <c r="Q408" s="6" t="s">
        <v>26</v>
      </c>
      <c r="R408" s="6" t="s">
        <v>54</v>
      </c>
      <c r="S408" s="6" t="str">
        <f t="shared" si="12"/>
        <v>Marzo</v>
      </c>
      <c r="T408" s="6" t="str">
        <f t="shared" si="13"/>
        <v>Administrativa</v>
      </c>
    </row>
    <row r="409" spans="1:20" x14ac:dyDescent="0.3">
      <c r="A409" s="6">
        <v>2389460</v>
      </c>
      <c r="B409" s="6" t="s">
        <v>217</v>
      </c>
      <c r="C409" s="6" t="s">
        <v>202</v>
      </c>
      <c r="D409" s="6" t="s">
        <v>30</v>
      </c>
      <c r="E409" s="6" t="s">
        <v>21</v>
      </c>
      <c r="F409" s="6" t="s">
        <v>22</v>
      </c>
      <c r="G409" s="6" t="s">
        <v>43</v>
      </c>
      <c r="H409" s="6" t="s">
        <v>215</v>
      </c>
      <c r="I409" s="9">
        <v>0.1875</v>
      </c>
      <c r="J409" s="6">
        <v>0</v>
      </c>
      <c r="K409" s="21">
        <v>45478</v>
      </c>
      <c r="L409" s="6" t="s">
        <v>24</v>
      </c>
      <c r="M409" s="6" t="s">
        <v>31</v>
      </c>
      <c r="N409" s="6" t="s">
        <v>216</v>
      </c>
      <c r="O409" s="22">
        <v>45478.722986111112</v>
      </c>
      <c r="P409" s="22"/>
      <c r="Q409" s="6" t="s">
        <v>26</v>
      </c>
      <c r="R409" s="6" t="s">
        <v>128</v>
      </c>
      <c r="S409" s="6" t="str">
        <f t="shared" si="12"/>
        <v>Julio</v>
      </c>
      <c r="T409" s="6" t="str">
        <f t="shared" si="13"/>
        <v>Administrativa</v>
      </c>
    </row>
    <row r="410" spans="1:20" x14ac:dyDescent="0.3">
      <c r="A410" s="6">
        <v>2225730</v>
      </c>
      <c r="B410" s="6" t="s">
        <v>217</v>
      </c>
      <c r="C410" s="6" t="s">
        <v>202</v>
      </c>
      <c r="D410" s="6" t="s">
        <v>30</v>
      </c>
      <c r="E410" s="6" t="s">
        <v>21</v>
      </c>
      <c r="F410" s="6" t="s">
        <v>22</v>
      </c>
      <c r="G410" s="6" t="s">
        <v>34</v>
      </c>
      <c r="H410" s="6" t="s">
        <v>215</v>
      </c>
      <c r="I410" s="9">
        <v>1.0416666666666666E-2</v>
      </c>
      <c r="J410" s="6">
        <v>0</v>
      </c>
      <c r="K410" s="21">
        <v>45328</v>
      </c>
      <c r="L410" s="6" t="s">
        <v>24</v>
      </c>
      <c r="M410" s="6" t="s">
        <v>31</v>
      </c>
      <c r="N410" s="6" t="s">
        <v>216</v>
      </c>
      <c r="O410" s="22">
        <v>45328.733206018522</v>
      </c>
      <c r="P410" s="22"/>
      <c r="Q410" s="6" t="s">
        <v>26</v>
      </c>
      <c r="R410" s="6" t="s">
        <v>35</v>
      </c>
      <c r="S410" s="6" t="str">
        <f t="shared" si="12"/>
        <v>Febrero</v>
      </c>
      <c r="T410" s="6" t="str">
        <f t="shared" si="13"/>
        <v>Falla</v>
      </c>
    </row>
    <row r="411" spans="1:20" x14ac:dyDescent="0.3">
      <c r="A411" s="6">
        <v>2394381</v>
      </c>
      <c r="B411" s="6" t="s">
        <v>217</v>
      </c>
      <c r="C411" s="6" t="s">
        <v>201</v>
      </c>
      <c r="D411" s="6" t="s">
        <v>20</v>
      </c>
      <c r="E411" s="6" t="s">
        <v>21</v>
      </c>
      <c r="F411" s="6" t="s">
        <v>22</v>
      </c>
      <c r="G411" s="6" t="s">
        <v>52</v>
      </c>
      <c r="H411" s="6" t="s">
        <v>215</v>
      </c>
      <c r="I411" s="9">
        <v>0.05</v>
      </c>
      <c r="J411" s="6">
        <v>0</v>
      </c>
      <c r="K411" s="21">
        <v>45483</v>
      </c>
      <c r="L411" s="6" t="s">
        <v>24</v>
      </c>
      <c r="M411" s="6" t="s">
        <v>25</v>
      </c>
      <c r="N411" s="6" t="s">
        <v>216</v>
      </c>
      <c r="O411" s="22">
        <v>45483.638564814813</v>
      </c>
      <c r="P411" s="22"/>
      <c r="Q411" s="6" t="s">
        <v>26</v>
      </c>
      <c r="R411" s="6" t="s">
        <v>35</v>
      </c>
      <c r="S411" s="6" t="str">
        <f t="shared" si="12"/>
        <v>Julio</v>
      </c>
      <c r="T411" s="6" t="str">
        <f t="shared" si="13"/>
        <v>Falla</v>
      </c>
    </row>
    <row r="412" spans="1:20" x14ac:dyDescent="0.3">
      <c r="A412" s="6">
        <v>2267784</v>
      </c>
      <c r="B412" s="6" t="s">
        <v>217</v>
      </c>
      <c r="C412" s="6" t="s">
        <v>202</v>
      </c>
      <c r="D412" s="6" t="s">
        <v>30</v>
      </c>
      <c r="E412" s="6" t="s">
        <v>21</v>
      </c>
      <c r="F412" s="6" t="s">
        <v>22</v>
      </c>
      <c r="G412" s="6" t="s">
        <v>55</v>
      </c>
      <c r="H412" s="6" t="s">
        <v>215</v>
      </c>
      <c r="I412" s="9">
        <v>1.7361111111111112E-2</v>
      </c>
      <c r="J412" s="6">
        <v>0</v>
      </c>
      <c r="K412" s="21">
        <v>45358</v>
      </c>
      <c r="L412" s="6" t="s">
        <v>24</v>
      </c>
      <c r="M412" s="6" t="s">
        <v>31</v>
      </c>
      <c r="N412" s="6" t="s">
        <v>216</v>
      </c>
      <c r="O412" s="22">
        <v>45358.731423611112</v>
      </c>
      <c r="P412" s="22"/>
      <c r="Q412" s="6" t="s">
        <v>26</v>
      </c>
      <c r="R412" s="6" t="s">
        <v>35</v>
      </c>
      <c r="S412" s="6" t="str">
        <f t="shared" si="12"/>
        <v>Marzo</v>
      </c>
      <c r="T412" s="6" t="str">
        <f t="shared" si="13"/>
        <v>Falla</v>
      </c>
    </row>
    <row r="413" spans="1:20" x14ac:dyDescent="0.3">
      <c r="A413" s="6">
        <v>2270372</v>
      </c>
      <c r="B413" s="6" t="s">
        <v>217</v>
      </c>
      <c r="C413" s="6" t="s">
        <v>202</v>
      </c>
      <c r="D413" s="6" t="s">
        <v>30</v>
      </c>
      <c r="E413" s="6" t="s">
        <v>21</v>
      </c>
      <c r="F413" s="6" t="s">
        <v>22</v>
      </c>
      <c r="G413" s="6" t="s">
        <v>34</v>
      </c>
      <c r="H413" s="6" t="s">
        <v>215</v>
      </c>
      <c r="I413" s="9">
        <v>6.9444444444444441E-3</v>
      </c>
      <c r="J413" s="6">
        <v>0</v>
      </c>
      <c r="K413" s="21">
        <v>45360</v>
      </c>
      <c r="L413" s="6" t="s">
        <v>24</v>
      </c>
      <c r="M413" s="6" t="s">
        <v>31</v>
      </c>
      <c r="N413" s="6" t="s">
        <v>216</v>
      </c>
      <c r="O413" s="22">
        <v>45360.716446759259</v>
      </c>
      <c r="P413" s="22"/>
      <c r="Q413" s="6" t="s">
        <v>26</v>
      </c>
      <c r="R413" s="6" t="s">
        <v>83</v>
      </c>
      <c r="S413" s="6" t="str">
        <f t="shared" si="12"/>
        <v>Marzo</v>
      </c>
      <c r="T413" s="6" t="str">
        <f t="shared" si="13"/>
        <v>Falla</v>
      </c>
    </row>
    <row r="414" spans="1:20" x14ac:dyDescent="0.3">
      <c r="A414" s="6">
        <v>2257119</v>
      </c>
      <c r="B414" s="6" t="s">
        <v>217</v>
      </c>
      <c r="C414" s="6" t="s">
        <v>202</v>
      </c>
      <c r="D414" s="6" t="s">
        <v>30</v>
      </c>
      <c r="E414" s="6" t="s">
        <v>21</v>
      </c>
      <c r="F414" s="6" t="s">
        <v>22</v>
      </c>
      <c r="G414" s="6" t="s">
        <v>59</v>
      </c>
      <c r="H414" s="6" t="s">
        <v>215</v>
      </c>
      <c r="I414" s="9">
        <v>2.013888888888889E-2</v>
      </c>
      <c r="J414" s="6">
        <v>0</v>
      </c>
      <c r="K414" s="21">
        <v>45350</v>
      </c>
      <c r="L414" s="6" t="s">
        <v>24</v>
      </c>
      <c r="M414" s="6" t="s">
        <v>31</v>
      </c>
      <c r="N414" s="6" t="s">
        <v>216</v>
      </c>
      <c r="O414" s="22">
        <v>45350.722812499997</v>
      </c>
      <c r="P414" s="22"/>
      <c r="Q414" s="6" t="s">
        <v>26</v>
      </c>
      <c r="R414" s="6" t="s">
        <v>77</v>
      </c>
      <c r="S414" s="6" t="str">
        <f t="shared" si="12"/>
        <v>Febrero</v>
      </c>
      <c r="T414" s="6" t="str">
        <f t="shared" si="13"/>
        <v>Falla</v>
      </c>
    </row>
    <row r="415" spans="1:20" x14ac:dyDescent="0.3">
      <c r="A415" s="6">
        <v>2393866</v>
      </c>
      <c r="B415" s="6" t="s">
        <v>217</v>
      </c>
      <c r="C415" s="6" t="s">
        <v>203</v>
      </c>
      <c r="D415" s="6" t="s">
        <v>36</v>
      </c>
      <c r="E415" s="6" t="s">
        <v>21</v>
      </c>
      <c r="F415" s="6" t="s">
        <v>22</v>
      </c>
      <c r="G415" s="6" t="s">
        <v>37</v>
      </c>
      <c r="H415" s="6" t="s">
        <v>215</v>
      </c>
      <c r="I415" s="9">
        <v>5.2083333333333336E-2</v>
      </c>
      <c r="J415" s="6">
        <v>0</v>
      </c>
      <c r="K415" s="21">
        <v>45482</v>
      </c>
      <c r="L415" s="6" t="s">
        <v>24</v>
      </c>
      <c r="M415" s="6" t="s">
        <v>38</v>
      </c>
      <c r="N415" s="6" t="s">
        <v>216</v>
      </c>
      <c r="O415" s="22">
        <v>45482.949062500003</v>
      </c>
      <c r="P415" s="22"/>
      <c r="Q415" s="6" t="s">
        <v>26</v>
      </c>
      <c r="R415" s="6" t="s">
        <v>81</v>
      </c>
      <c r="S415" s="6" t="str">
        <f t="shared" si="12"/>
        <v>Julio</v>
      </c>
      <c r="T415" s="6" t="str">
        <f t="shared" si="13"/>
        <v>Administrativa</v>
      </c>
    </row>
    <row r="416" spans="1:20" x14ac:dyDescent="0.3">
      <c r="A416" s="6">
        <v>2232341</v>
      </c>
      <c r="B416" s="6" t="s">
        <v>217</v>
      </c>
      <c r="C416" s="6" t="s">
        <v>204</v>
      </c>
      <c r="D416" s="6" t="s">
        <v>46</v>
      </c>
      <c r="E416" s="6" t="s">
        <v>21</v>
      </c>
      <c r="F416" s="6" t="s">
        <v>47</v>
      </c>
      <c r="G416" s="6" t="s">
        <v>52</v>
      </c>
      <c r="H416" s="6" t="s">
        <v>215</v>
      </c>
      <c r="I416" s="9">
        <v>9.0277777777777769E-3</v>
      </c>
      <c r="J416" s="6">
        <v>0</v>
      </c>
      <c r="K416" s="21">
        <v>45333</v>
      </c>
      <c r="L416" s="6" t="s">
        <v>24</v>
      </c>
      <c r="M416" s="6" t="s">
        <v>49</v>
      </c>
      <c r="N416" s="6" t="s">
        <v>216</v>
      </c>
      <c r="O416" s="22">
        <v>45333.811678240738</v>
      </c>
      <c r="P416" s="22"/>
      <c r="Q416" s="6" t="s">
        <v>26</v>
      </c>
      <c r="R416" s="6" t="s">
        <v>35</v>
      </c>
      <c r="S416" s="6" t="str">
        <f t="shared" si="12"/>
        <v>Febrero</v>
      </c>
      <c r="T416" s="6" t="str">
        <f t="shared" si="13"/>
        <v>Falla</v>
      </c>
    </row>
    <row r="417" spans="1:20" x14ac:dyDescent="0.3">
      <c r="A417" s="6">
        <v>2222880</v>
      </c>
      <c r="B417" s="6" t="s">
        <v>217</v>
      </c>
      <c r="C417" s="6" t="s">
        <v>202</v>
      </c>
      <c r="D417" s="6" t="s">
        <v>30</v>
      </c>
      <c r="E417" s="6" t="s">
        <v>21</v>
      </c>
      <c r="F417" s="6" t="s">
        <v>22</v>
      </c>
      <c r="G417" s="6" t="s">
        <v>37</v>
      </c>
      <c r="H417" s="6" t="s">
        <v>215</v>
      </c>
      <c r="I417" s="9">
        <v>0.10069444444444445</v>
      </c>
      <c r="J417" s="6">
        <v>0</v>
      </c>
      <c r="K417" s="21">
        <v>45324</v>
      </c>
      <c r="L417" s="6" t="s">
        <v>24</v>
      </c>
      <c r="M417" s="6" t="s">
        <v>31</v>
      </c>
      <c r="N417" s="6" t="s">
        <v>216</v>
      </c>
      <c r="O417" s="22">
        <v>45324.720717592594</v>
      </c>
      <c r="P417" s="22"/>
      <c r="Q417" s="6" t="s">
        <v>26</v>
      </c>
      <c r="R417" s="6" t="s">
        <v>54</v>
      </c>
      <c r="S417" s="6" t="str">
        <f t="shared" si="12"/>
        <v>Febrero</v>
      </c>
      <c r="T417" s="6" t="str">
        <f t="shared" si="13"/>
        <v>Administrativa</v>
      </c>
    </row>
    <row r="418" spans="1:20" x14ac:dyDescent="0.3">
      <c r="A418" s="6">
        <v>2282095</v>
      </c>
      <c r="B418" s="6" t="s">
        <v>217</v>
      </c>
      <c r="C418" s="6" t="s">
        <v>206</v>
      </c>
      <c r="D418" s="6" t="s">
        <v>64</v>
      </c>
      <c r="E418" s="6" t="s">
        <v>21</v>
      </c>
      <c r="F418" s="6" t="s">
        <v>22</v>
      </c>
      <c r="G418" s="6" t="s">
        <v>42</v>
      </c>
      <c r="H418" s="6" t="s">
        <v>215</v>
      </c>
      <c r="I418" s="9">
        <v>1.8749999999999999E-2</v>
      </c>
      <c r="J418" s="6">
        <v>0</v>
      </c>
      <c r="K418" s="21">
        <v>45372</v>
      </c>
      <c r="L418" s="6" t="s">
        <v>24</v>
      </c>
      <c r="M418" s="6" t="s">
        <v>65</v>
      </c>
      <c r="N418" s="6" t="s">
        <v>216</v>
      </c>
      <c r="O418" s="22">
        <v>45372.032847222225</v>
      </c>
      <c r="P418" s="22"/>
      <c r="Q418" s="6" t="s">
        <v>26</v>
      </c>
      <c r="R418" s="6" t="s">
        <v>67</v>
      </c>
      <c r="S418" s="6" t="str">
        <f t="shared" si="12"/>
        <v>Marzo</v>
      </c>
      <c r="T418" s="6" t="str">
        <f t="shared" si="13"/>
        <v>Administrativa</v>
      </c>
    </row>
    <row r="419" spans="1:20" x14ac:dyDescent="0.3">
      <c r="A419" s="6">
        <v>2318202</v>
      </c>
      <c r="B419" s="6" t="s">
        <v>217</v>
      </c>
      <c r="C419" s="6" t="s">
        <v>206</v>
      </c>
      <c r="D419" s="6" t="s">
        <v>64</v>
      </c>
      <c r="E419" s="6" t="s">
        <v>21</v>
      </c>
      <c r="F419" s="6" t="s">
        <v>22</v>
      </c>
      <c r="G419" s="6" t="s">
        <v>34</v>
      </c>
      <c r="H419" s="6" t="s">
        <v>215</v>
      </c>
      <c r="I419" s="9">
        <v>2.7777777777777779E-3</v>
      </c>
      <c r="J419" s="6">
        <v>0</v>
      </c>
      <c r="K419" s="21">
        <v>45406</v>
      </c>
      <c r="L419" s="6" t="s">
        <v>24</v>
      </c>
      <c r="M419" s="6" t="s">
        <v>65</v>
      </c>
      <c r="N419" s="6" t="s">
        <v>216</v>
      </c>
      <c r="O419" s="22">
        <v>45406.953553240739</v>
      </c>
      <c r="P419" s="22"/>
      <c r="Q419" s="6" t="s">
        <v>26</v>
      </c>
      <c r="R419" s="6" t="s">
        <v>91</v>
      </c>
      <c r="S419" s="6" t="str">
        <f t="shared" si="12"/>
        <v>Abril</v>
      </c>
      <c r="T419" s="6" t="str">
        <f t="shared" si="13"/>
        <v>Falla</v>
      </c>
    </row>
    <row r="420" spans="1:20" x14ac:dyDescent="0.3">
      <c r="A420" s="6">
        <v>2384145</v>
      </c>
      <c r="B420" s="6" t="s">
        <v>217</v>
      </c>
      <c r="C420" s="6" t="s">
        <v>201</v>
      </c>
      <c r="D420" s="6" t="s">
        <v>20</v>
      </c>
      <c r="E420" s="6" t="s">
        <v>21</v>
      </c>
      <c r="F420" s="6" t="s">
        <v>22</v>
      </c>
      <c r="G420" s="6" t="s">
        <v>43</v>
      </c>
      <c r="H420" s="6" t="s">
        <v>215</v>
      </c>
      <c r="I420" s="9">
        <v>2.361111111111111E-2</v>
      </c>
      <c r="J420" s="6">
        <v>0</v>
      </c>
      <c r="K420" s="21">
        <v>45474</v>
      </c>
      <c r="L420" s="6" t="s">
        <v>24</v>
      </c>
      <c r="M420" s="6" t="s">
        <v>25</v>
      </c>
      <c r="N420" s="6" t="s">
        <v>216</v>
      </c>
      <c r="O420" s="22">
        <v>45474.478634259256</v>
      </c>
      <c r="P420" s="22"/>
      <c r="Q420" s="6" t="s">
        <v>26</v>
      </c>
      <c r="R420" s="6" t="s">
        <v>129</v>
      </c>
      <c r="S420" s="6" t="str">
        <f t="shared" si="12"/>
        <v>Julio</v>
      </c>
      <c r="T420" s="6" t="str">
        <f t="shared" si="13"/>
        <v>Administrativa</v>
      </c>
    </row>
    <row r="421" spans="1:20" x14ac:dyDescent="0.3">
      <c r="A421" s="6">
        <v>2360038</v>
      </c>
      <c r="B421" s="6" t="s">
        <v>217</v>
      </c>
      <c r="C421" s="6" t="s">
        <v>202</v>
      </c>
      <c r="D421" s="6" t="s">
        <v>30</v>
      </c>
      <c r="E421" s="6" t="s">
        <v>21</v>
      </c>
      <c r="F421" s="6" t="s">
        <v>22</v>
      </c>
      <c r="G421" s="6" t="s">
        <v>37</v>
      </c>
      <c r="H421" s="6" t="s">
        <v>215</v>
      </c>
      <c r="I421" s="9">
        <v>0.10902777777777778</v>
      </c>
      <c r="J421" s="6">
        <v>0</v>
      </c>
      <c r="K421" s="21">
        <v>45451</v>
      </c>
      <c r="L421" s="6" t="s">
        <v>24</v>
      </c>
      <c r="M421" s="6" t="s">
        <v>31</v>
      </c>
      <c r="N421" s="6" t="s">
        <v>216</v>
      </c>
      <c r="O421" s="22">
        <v>45451.714872685188</v>
      </c>
      <c r="P421" s="22"/>
      <c r="Q421" s="6" t="s">
        <v>26</v>
      </c>
      <c r="R421" s="6" t="s">
        <v>106</v>
      </c>
      <c r="S421" s="6" t="str">
        <f t="shared" si="12"/>
        <v>Junio</v>
      </c>
      <c r="T421" s="6" t="str">
        <f t="shared" si="13"/>
        <v>Administrativa</v>
      </c>
    </row>
    <row r="422" spans="1:20" x14ac:dyDescent="0.3">
      <c r="A422" s="6">
        <v>2404108</v>
      </c>
      <c r="B422" s="6" t="s">
        <v>217</v>
      </c>
      <c r="C422" s="6" t="s">
        <v>202</v>
      </c>
      <c r="D422" s="6" t="s">
        <v>30</v>
      </c>
      <c r="E422" s="6" t="s">
        <v>21</v>
      </c>
      <c r="F422" s="6" t="s">
        <v>22</v>
      </c>
      <c r="G422" s="6" t="s">
        <v>37</v>
      </c>
      <c r="H422" s="6" t="s">
        <v>215</v>
      </c>
      <c r="I422" s="9">
        <v>0.1361111111111111</v>
      </c>
      <c r="J422" s="6">
        <v>0</v>
      </c>
      <c r="K422" s="21">
        <v>45492</v>
      </c>
      <c r="L422" s="6" t="s">
        <v>24</v>
      </c>
      <c r="M422" s="6" t="s">
        <v>31</v>
      </c>
      <c r="N422" s="6" t="s">
        <v>216</v>
      </c>
      <c r="O422" s="22">
        <v>45492.725624999999</v>
      </c>
      <c r="P422" s="22"/>
      <c r="Q422" s="6" t="s">
        <v>26</v>
      </c>
      <c r="R422" s="6" t="s">
        <v>54</v>
      </c>
      <c r="S422" s="6" t="str">
        <f t="shared" si="12"/>
        <v>Julio</v>
      </c>
      <c r="T422" s="6" t="str">
        <f t="shared" si="13"/>
        <v>Administrativa</v>
      </c>
    </row>
    <row r="423" spans="1:20" x14ac:dyDescent="0.3">
      <c r="A423" s="6">
        <v>2399393</v>
      </c>
      <c r="B423" s="6" t="s">
        <v>217</v>
      </c>
      <c r="C423" s="6" t="s">
        <v>202</v>
      </c>
      <c r="D423" s="6" t="s">
        <v>30</v>
      </c>
      <c r="E423" s="6" t="s">
        <v>21</v>
      </c>
      <c r="F423" s="6" t="s">
        <v>22</v>
      </c>
      <c r="G423" s="6" t="s">
        <v>37</v>
      </c>
      <c r="H423" s="6" t="s">
        <v>215</v>
      </c>
      <c r="I423" s="9">
        <v>0.1451388888888889</v>
      </c>
      <c r="J423" s="6">
        <v>0</v>
      </c>
      <c r="K423" s="21">
        <v>45488</v>
      </c>
      <c r="L423" s="6" t="s">
        <v>24</v>
      </c>
      <c r="M423" s="6" t="s">
        <v>31</v>
      </c>
      <c r="N423" s="6" t="s">
        <v>216</v>
      </c>
      <c r="O423" s="22">
        <v>45488.748136574075</v>
      </c>
      <c r="P423" s="22"/>
      <c r="Q423" s="6" t="s">
        <v>26</v>
      </c>
      <c r="R423" s="6" t="s">
        <v>81</v>
      </c>
      <c r="S423" s="6" t="str">
        <f t="shared" si="12"/>
        <v>Julio</v>
      </c>
      <c r="T423" s="6" t="str">
        <f t="shared" si="13"/>
        <v>Administrativa</v>
      </c>
    </row>
    <row r="424" spans="1:20" x14ac:dyDescent="0.3">
      <c r="A424" s="6">
        <v>2277163</v>
      </c>
      <c r="B424" s="6" t="s">
        <v>217</v>
      </c>
      <c r="C424" s="6" t="s">
        <v>202</v>
      </c>
      <c r="D424" s="6" t="s">
        <v>30</v>
      </c>
      <c r="E424" s="6" t="s">
        <v>21</v>
      </c>
      <c r="F424" s="6" t="s">
        <v>22</v>
      </c>
      <c r="G424" s="6" t="s">
        <v>59</v>
      </c>
      <c r="H424" s="6" t="s">
        <v>215</v>
      </c>
      <c r="I424" s="9">
        <v>1.1111111111111112E-2</v>
      </c>
      <c r="J424" s="6">
        <v>0</v>
      </c>
      <c r="K424" s="21">
        <v>45366</v>
      </c>
      <c r="L424" s="6" t="s">
        <v>24</v>
      </c>
      <c r="M424" s="6" t="s">
        <v>31</v>
      </c>
      <c r="N424" s="6" t="s">
        <v>216</v>
      </c>
      <c r="O424" s="22">
        <v>45366.713935185187</v>
      </c>
      <c r="P424" s="22"/>
      <c r="Q424" s="6" t="s">
        <v>26</v>
      </c>
      <c r="R424" s="6" t="s">
        <v>35</v>
      </c>
      <c r="S424" s="6" t="str">
        <f t="shared" si="12"/>
        <v>Marzo</v>
      </c>
      <c r="T424" s="6" t="str">
        <f t="shared" si="13"/>
        <v>Falla</v>
      </c>
    </row>
    <row r="425" spans="1:20" x14ac:dyDescent="0.3">
      <c r="A425" s="6">
        <v>2240509</v>
      </c>
      <c r="B425" s="6" t="s">
        <v>217</v>
      </c>
      <c r="C425" s="6" t="s">
        <v>204</v>
      </c>
      <c r="D425" s="6" t="s">
        <v>46</v>
      </c>
      <c r="E425" s="6" t="s">
        <v>21</v>
      </c>
      <c r="F425" s="6" t="s">
        <v>47</v>
      </c>
      <c r="G425" s="6" t="s">
        <v>28</v>
      </c>
      <c r="H425" s="6" t="s">
        <v>215</v>
      </c>
      <c r="I425" s="9">
        <v>1.8055555555555554E-2</v>
      </c>
      <c r="J425" s="6">
        <v>0</v>
      </c>
      <c r="K425" s="21">
        <v>45338</v>
      </c>
      <c r="L425" s="6" t="s">
        <v>24</v>
      </c>
      <c r="M425" s="6" t="s">
        <v>49</v>
      </c>
      <c r="N425" s="6" t="s">
        <v>216</v>
      </c>
      <c r="O425" s="22">
        <v>45338.983078703706</v>
      </c>
      <c r="P425" s="22"/>
      <c r="Q425" s="6" t="s">
        <v>26</v>
      </c>
      <c r="R425" s="6" t="s">
        <v>32</v>
      </c>
      <c r="S425" s="6" t="str">
        <f t="shared" si="12"/>
        <v>Febrero</v>
      </c>
      <c r="T425" s="6" t="str">
        <f t="shared" si="13"/>
        <v>Administrativa</v>
      </c>
    </row>
    <row r="426" spans="1:20" x14ac:dyDescent="0.3">
      <c r="A426" s="6">
        <v>2393989</v>
      </c>
      <c r="B426" s="6" t="s">
        <v>217</v>
      </c>
      <c r="C426" s="6" t="s">
        <v>206</v>
      </c>
      <c r="D426" s="6" t="s">
        <v>64</v>
      </c>
      <c r="E426" s="6" t="s">
        <v>21</v>
      </c>
      <c r="F426" s="6" t="s">
        <v>22</v>
      </c>
      <c r="G426" s="6" t="s">
        <v>34</v>
      </c>
      <c r="H426" s="6" t="s">
        <v>215</v>
      </c>
      <c r="I426" s="9">
        <v>2.0833333333333333E-3</v>
      </c>
      <c r="J426" s="6">
        <v>0</v>
      </c>
      <c r="K426" s="21">
        <v>45482</v>
      </c>
      <c r="L426" s="6" t="s">
        <v>24</v>
      </c>
      <c r="M426" s="6" t="s">
        <v>65</v>
      </c>
      <c r="N426" s="6" t="s">
        <v>216</v>
      </c>
      <c r="O426" s="22">
        <v>45483.081805555557</v>
      </c>
      <c r="P426" s="22"/>
      <c r="Q426" s="6" t="s">
        <v>26</v>
      </c>
      <c r="R426" s="6" t="s">
        <v>35</v>
      </c>
      <c r="S426" s="6" t="str">
        <f t="shared" si="12"/>
        <v>Julio</v>
      </c>
      <c r="T426" s="6" t="str">
        <f t="shared" si="13"/>
        <v>Falla</v>
      </c>
    </row>
    <row r="427" spans="1:20" x14ac:dyDescent="0.3">
      <c r="A427" s="6">
        <v>2242235</v>
      </c>
      <c r="B427" s="6" t="s">
        <v>217</v>
      </c>
      <c r="C427" s="6" t="s">
        <v>205</v>
      </c>
      <c r="D427" s="6" t="s">
        <v>56</v>
      </c>
      <c r="E427" s="6" t="s">
        <v>21</v>
      </c>
      <c r="F427" s="6" t="s">
        <v>22</v>
      </c>
      <c r="G427" s="6" t="s">
        <v>43</v>
      </c>
      <c r="H427" s="6" t="s">
        <v>215</v>
      </c>
      <c r="I427" s="9">
        <v>1.3888888888888888E-2</v>
      </c>
      <c r="J427" s="6">
        <v>0</v>
      </c>
      <c r="K427" s="21">
        <v>45341</v>
      </c>
      <c r="L427" s="6" t="s">
        <v>24</v>
      </c>
      <c r="M427" s="6" t="s">
        <v>57</v>
      </c>
      <c r="N427" s="6" t="s">
        <v>216</v>
      </c>
      <c r="O427" s="22">
        <v>45341.620671296296</v>
      </c>
      <c r="P427" s="22"/>
      <c r="Q427" s="6" t="s">
        <v>26</v>
      </c>
      <c r="R427" s="6" t="s">
        <v>58</v>
      </c>
      <c r="S427" s="6" t="str">
        <f t="shared" si="12"/>
        <v>Febrero</v>
      </c>
      <c r="T427" s="6" t="str">
        <f t="shared" si="13"/>
        <v>Administrativa</v>
      </c>
    </row>
    <row r="428" spans="1:20" x14ac:dyDescent="0.3">
      <c r="A428" s="6">
        <v>2340504</v>
      </c>
      <c r="B428" s="6" t="s">
        <v>217</v>
      </c>
      <c r="C428" s="6" t="s">
        <v>202</v>
      </c>
      <c r="D428" s="6" t="s">
        <v>30</v>
      </c>
      <c r="E428" s="6" t="s">
        <v>21</v>
      </c>
      <c r="F428" s="6" t="s">
        <v>22</v>
      </c>
      <c r="G428" s="6" t="s">
        <v>55</v>
      </c>
      <c r="H428" s="6" t="s">
        <v>215</v>
      </c>
      <c r="I428" s="9">
        <v>7.7083333333333337E-2</v>
      </c>
      <c r="J428" s="6">
        <v>0</v>
      </c>
      <c r="K428" s="21">
        <v>45429</v>
      </c>
      <c r="L428" s="6" t="s">
        <v>24</v>
      </c>
      <c r="M428" s="6" t="s">
        <v>31</v>
      </c>
      <c r="N428" s="6" t="s">
        <v>216</v>
      </c>
      <c r="O428" s="22">
        <v>45432.350254629629</v>
      </c>
      <c r="P428" s="22"/>
      <c r="Q428" s="6" t="s">
        <v>26</v>
      </c>
      <c r="R428" s="6" t="s">
        <v>35</v>
      </c>
      <c r="S428" s="6" t="str">
        <f t="shared" si="12"/>
        <v>Mayo</v>
      </c>
      <c r="T428" s="6" t="str">
        <f t="shared" si="13"/>
        <v>Falla</v>
      </c>
    </row>
    <row r="429" spans="1:20" x14ac:dyDescent="0.3">
      <c r="A429" s="6">
        <v>2294718</v>
      </c>
      <c r="B429" s="6" t="s">
        <v>217</v>
      </c>
      <c r="C429" s="6" t="s">
        <v>201</v>
      </c>
      <c r="D429" s="6" t="s">
        <v>20</v>
      </c>
      <c r="E429" s="6" t="s">
        <v>21</v>
      </c>
      <c r="F429" s="6" t="s">
        <v>22</v>
      </c>
      <c r="G429" s="6" t="s">
        <v>28</v>
      </c>
      <c r="H429" s="6" t="s">
        <v>215</v>
      </c>
      <c r="I429" s="9">
        <v>4.5138888888888888E-2</v>
      </c>
      <c r="J429" s="6">
        <v>0</v>
      </c>
      <c r="K429" s="21">
        <v>45383</v>
      </c>
      <c r="L429" s="6" t="s">
        <v>24</v>
      </c>
      <c r="M429" s="6" t="s">
        <v>25</v>
      </c>
      <c r="N429" s="6" t="s">
        <v>216</v>
      </c>
      <c r="O429" s="22">
        <v>45383.651446759257</v>
      </c>
      <c r="P429" s="22"/>
      <c r="Q429" s="6" t="s">
        <v>26</v>
      </c>
      <c r="R429" s="6" t="s">
        <v>97</v>
      </c>
      <c r="S429" s="6" t="str">
        <f t="shared" si="12"/>
        <v>Abril</v>
      </c>
      <c r="T429" s="6" t="str">
        <f t="shared" si="13"/>
        <v>Administrativa</v>
      </c>
    </row>
    <row r="430" spans="1:20" x14ac:dyDescent="0.3">
      <c r="A430" s="6">
        <v>2301819</v>
      </c>
      <c r="B430" s="6" t="s">
        <v>217</v>
      </c>
      <c r="C430" s="6" t="s">
        <v>202</v>
      </c>
      <c r="D430" s="6" t="s">
        <v>30</v>
      </c>
      <c r="E430" s="6" t="s">
        <v>21</v>
      </c>
      <c r="F430" s="6" t="s">
        <v>22</v>
      </c>
      <c r="G430" s="6" t="s">
        <v>37</v>
      </c>
      <c r="H430" s="6" t="s">
        <v>215</v>
      </c>
      <c r="I430" s="9">
        <v>9.7222222222222224E-2</v>
      </c>
      <c r="J430" s="6">
        <v>0</v>
      </c>
      <c r="K430" s="21">
        <v>45390</v>
      </c>
      <c r="L430" s="6" t="s">
        <v>24</v>
      </c>
      <c r="M430" s="6" t="s">
        <v>31</v>
      </c>
      <c r="N430" s="6" t="s">
        <v>216</v>
      </c>
      <c r="O430" s="22">
        <v>45390.716377314813</v>
      </c>
      <c r="P430" s="22"/>
      <c r="Q430" s="6" t="s">
        <v>26</v>
      </c>
      <c r="R430" s="6" t="s">
        <v>54</v>
      </c>
      <c r="S430" s="6" t="str">
        <f t="shared" si="12"/>
        <v>Abril</v>
      </c>
      <c r="T430" s="6" t="str">
        <f t="shared" si="13"/>
        <v>Administrativa</v>
      </c>
    </row>
    <row r="431" spans="1:20" x14ac:dyDescent="0.3">
      <c r="A431" s="6">
        <v>2344048</v>
      </c>
      <c r="B431" s="6" t="s">
        <v>217</v>
      </c>
      <c r="C431" s="6" t="s">
        <v>206</v>
      </c>
      <c r="D431" s="6" t="s">
        <v>64</v>
      </c>
      <c r="E431" s="6" t="s">
        <v>21</v>
      </c>
      <c r="F431" s="6" t="s">
        <v>22</v>
      </c>
      <c r="G431" s="6" t="s">
        <v>34</v>
      </c>
      <c r="H431" s="6" t="s">
        <v>215</v>
      </c>
      <c r="I431" s="9">
        <v>2.0833333333333333E-3</v>
      </c>
      <c r="J431" s="6">
        <v>0</v>
      </c>
      <c r="K431" s="21">
        <v>45435</v>
      </c>
      <c r="L431" s="6" t="s">
        <v>24</v>
      </c>
      <c r="M431" s="6" t="s">
        <v>65</v>
      </c>
      <c r="N431" s="6" t="s">
        <v>216</v>
      </c>
      <c r="O431" s="22">
        <v>45435.062523148146</v>
      </c>
      <c r="P431" s="22"/>
      <c r="Q431" s="6" t="s">
        <v>26</v>
      </c>
      <c r="R431" s="6" t="s">
        <v>35</v>
      </c>
      <c r="S431" s="6" t="str">
        <f t="shared" si="12"/>
        <v>Mayo</v>
      </c>
      <c r="T431" s="6" t="str">
        <f t="shared" si="13"/>
        <v>Falla</v>
      </c>
    </row>
    <row r="432" spans="1:20" x14ac:dyDescent="0.3">
      <c r="A432" s="6">
        <v>2332040</v>
      </c>
      <c r="B432" s="6" t="s">
        <v>217</v>
      </c>
      <c r="C432" s="6" t="s">
        <v>201</v>
      </c>
      <c r="D432" s="6" t="s">
        <v>20</v>
      </c>
      <c r="E432" s="6" t="s">
        <v>21</v>
      </c>
      <c r="F432" s="6" t="s">
        <v>22</v>
      </c>
      <c r="G432" s="6" t="s">
        <v>33</v>
      </c>
      <c r="H432" s="6" t="s">
        <v>215</v>
      </c>
      <c r="I432" s="9">
        <v>2.5000000000000001E-2</v>
      </c>
      <c r="J432" s="6">
        <v>0</v>
      </c>
      <c r="K432" s="21">
        <v>45422</v>
      </c>
      <c r="L432" s="6" t="s">
        <v>24</v>
      </c>
      <c r="M432" s="6" t="s">
        <v>25</v>
      </c>
      <c r="N432" s="6" t="s">
        <v>216</v>
      </c>
      <c r="O432" s="22">
        <v>45422.607083333336</v>
      </c>
      <c r="P432" s="22"/>
      <c r="Q432" s="6" t="s">
        <v>26</v>
      </c>
      <c r="R432" s="6" t="s">
        <v>92</v>
      </c>
      <c r="S432" s="6" t="str">
        <f t="shared" si="12"/>
        <v>Mayo</v>
      </c>
      <c r="T432" s="6" t="str">
        <f t="shared" si="13"/>
        <v>Administrativa</v>
      </c>
    </row>
    <row r="433" spans="1:20" x14ac:dyDescent="0.3">
      <c r="A433" s="6">
        <v>2391810</v>
      </c>
      <c r="B433" s="6" t="s">
        <v>217</v>
      </c>
      <c r="C433" s="6" t="s">
        <v>202</v>
      </c>
      <c r="D433" s="6" t="s">
        <v>30</v>
      </c>
      <c r="E433" s="6" t="s">
        <v>21</v>
      </c>
      <c r="F433" s="6" t="s">
        <v>22</v>
      </c>
      <c r="G433" s="6" t="s">
        <v>34</v>
      </c>
      <c r="H433" s="6" t="s">
        <v>215</v>
      </c>
      <c r="I433" s="9">
        <v>6.9444444444444441E-3</v>
      </c>
      <c r="J433" s="6">
        <v>0</v>
      </c>
      <c r="K433" s="21">
        <v>45481</v>
      </c>
      <c r="L433" s="6" t="s">
        <v>24</v>
      </c>
      <c r="M433" s="6" t="s">
        <v>31</v>
      </c>
      <c r="N433" s="6" t="s">
        <v>216</v>
      </c>
      <c r="O433" s="22">
        <v>45481.733437499999</v>
      </c>
      <c r="P433" s="22"/>
      <c r="Q433" s="6" t="s">
        <v>26</v>
      </c>
      <c r="R433" s="6" t="s">
        <v>35</v>
      </c>
      <c r="S433" s="6" t="str">
        <f t="shared" si="12"/>
        <v>Julio</v>
      </c>
      <c r="T433" s="6" t="str">
        <f t="shared" si="13"/>
        <v>Falla</v>
      </c>
    </row>
    <row r="434" spans="1:20" x14ac:dyDescent="0.3">
      <c r="A434" s="6">
        <v>2388838</v>
      </c>
      <c r="B434" s="6" t="s">
        <v>217</v>
      </c>
      <c r="C434" s="6" t="s">
        <v>204</v>
      </c>
      <c r="D434" s="6" t="s">
        <v>46</v>
      </c>
      <c r="E434" s="6" t="s">
        <v>21</v>
      </c>
      <c r="F434" s="6" t="s">
        <v>47</v>
      </c>
      <c r="G434" s="6" t="s">
        <v>43</v>
      </c>
      <c r="H434" s="6" t="s">
        <v>215</v>
      </c>
      <c r="I434" s="9">
        <v>4.3749999999999997E-2</v>
      </c>
      <c r="J434" s="6">
        <v>0</v>
      </c>
      <c r="K434" s="21">
        <v>45477</v>
      </c>
      <c r="L434" s="6" t="s">
        <v>24</v>
      </c>
      <c r="M434" s="6" t="s">
        <v>49</v>
      </c>
      <c r="N434" s="6" t="s">
        <v>216</v>
      </c>
      <c r="O434" s="22">
        <v>45477.984386574077</v>
      </c>
      <c r="P434" s="22"/>
      <c r="Q434" s="6" t="s">
        <v>26</v>
      </c>
      <c r="R434" s="6" t="s">
        <v>113</v>
      </c>
      <c r="S434" s="6" t="str">
        <f t="shared" si="12"/>
        <v>Julio</v>
      </c>
      <c r="T434" s="6" t="str">
        <f t="shared" si="13"/>
        <v>Administrativa</v>
      </c>
    </row>
    <row r="435" spans="1:20" x14ac:dyDescent="0.3">
      <c r="A435" s="6">
        <v>2360803</v>
      </c>
      <c r="B435" s="6" t="s">
        <v>217</v>
      </c>
      <c r="C435" s="6" t="s">
        <v>205</v>
      </c>
      <c r="D435" s="6" t="s">
        <v>56</v>
      </c>
      <c r="E435" s="6" t="s">
        <v>21</v>
      </c>
      <c r="F435" s="6" t="s">
        <v>22</v>
      </c>
      <c r="G435" s="6" t="s">
        <v>48</v>
      </c>
      <c r="H435" s="6" t="s">
        <v>215</v>
      </c>
      <c r="I435" s="9">
        <v>2.5000000000000001E-2</v>
      </c>
      <c r="J435" s="6">
        <v>0</v>
      </c>
      <c r="K435" s="21">
        <v>45453</v>
      </c>
      <c r="L435" s="6" t="s">
        <v>24</v>
      </c>
      <c r="M435" s="6" t="s">
        <v>57</v>
      </c>
      <c r="N435" s="6" t="s">
        <v>216</v>
      </c>
      <c r="O435" s="22">
        <v>45453.407824074071</v>
      </c>
      <c r="P435" s="22"/>
      <c r="Q435" s="6" t="s">
        <v>26</v>
      </c>
      <c r="R435" s="6" t="s">
        <v>91</v>
      </c>
      <c r="S435" s="6" t="str">
        <f t="shared" si="12"/>
        <v>Junio</v>
      </c>
      <c r="T435" s="6" t="str">
        <f t="shared" si="13"/>
        <v>Falla</v>
      </c>
    </row>
    <row r="436" spans="1:20" x14ac:dyDescent="0.3">
      <c r="A436" s="6">
        <v>2242251</v>
      </c>
      <c r="B436" s="6" t="s">
        <v>217</v>
      </c>
      <c r="C436" s="6" t="s">
        <v>205</v>
      </c>
      <c r="D436" s="6" t="s">
        <v>56</v>
      </c>
      <c r="E436" s="6" t="s">
        <v>21</v>
      </c>
      <c r="F436" s="6" t="s">
        <v>22</v>
      </c>
      <c r="G436" s="6" t="s">
        <v>43</v>
      </c>
      <c r="H436" s="6" t="s">
        <v>215</v>
      </c>
      <c r="I436" s="9">
        <v>1.3888888888888888E-2</v>
      </c>
      <c r="J436" s="6">
        <v>0</v>
      </c>
      <c r="K436" s="21">
        <v>45341</v>
      </c>
      <c r="L436" s="6" t="s">
        <v>24</v>
      </c>
      <c r="M436" s="6" t="s">
        <v>57</v>
      </c>
      <c r="N436" s="6" t="s">
        <v>216</v>
      </c>
      <c r="O436" s="22">
        <v>45341.624548611115</v>
      </c>
      <c r="P436" s="22"/>
      <c r="Q436" s="6" t="s">
        <v>26</v>
      </c>
      <c r="R436" s="6" t="s">
        <v>58</v>
      </c>
      <c r="S436" s="6" t="str">
        <f t="shared" si="12"/>
        <v>Febrero</v>
      </c>
      <c r="T436" s="6" t="str">
        <f t="shared" si="13"/>
        <v>Administrativa</v>
      </c>
    </row>
    <row r="437" spans="1:20" x14ac:dyDescent="0.3">
      <c r="A437" s="6">
        <v>2394953</v>
      </c>
      <c r="B437" s="6" t="s">
        <v>217</v>
      </c>
      <c r="C437" s="6" t="s">
        <v>203</v>
      </c>
      <c r="D437" s="6" t="s">
        <v>36</v>
      </c>
      <c r="E437" s="6" t="s">
        <v>21</v>
      </c>
      <c r="F437" s="6" t="s">
        <v>22</v>
      </c>
      <c r="G437" s="6" t="s">
        <v>37</v>
      </c>
      <c r="H437" s="6" t="s">
        <v>215</v>
      </c>
      <c r="I437" s="9">
        <v>6.25E-2</v>
      </c>
      <c r="J437" s="6">
        <v>0</v>
      </c>
      <c r="K437" s="21">
        <v>45483</v>
      </c>
      <c r="L437" s="6" t="s">
        <v>24</v>
      </c>
      <c r="M437" s="6" t="s">
        <v>38</v>
      </c>
      <c r="N437" s="6" t="s">
        <v>216</v>
      </c>
      <c r="O437" s="22">
        <v>45483.926203703704</v>
      </c>
      <c r="P437" s="22"/>
      <c r="Q437" s="6" t="s">
        <v>26</v>
      </c>
      <c r="R437" s="6" t="s">
        <v>81</v>
      </c>
      <c r="S437" s="6" t="str">
        <f t="shared" si="12"/>
        <v>Julio</v>
      </c>
      <c r="T437" s="6" t="str">
        <f t="shared" si="13"/>
        <v>Administrativa</v>
      </c>
    </row>
    <row r="438" spans="1:20" x14ac:dyDescent="0.3">
      <c r="A438" s="6">
        <v>2339405</v>
      </c>
      <c r="B438" s="6" t="s">
        <v>217</v>
      </c>
      <c r="C438" s="6" t="s">
        <v>203</v>
      </c>
      <c r="D438" s="6" t="s">
        <v>36</v>
      </c>
      <c r="E438" s="6" t="s">
        <v>21</v>
      </c>
      <c r="F438" s="6" t="s">
        <v>22</v>
      </c>
      <c r="G438" s="6" t="s">
        <v>37</v>
      </c>
      <c r="H438" s="6" t="s">
        <v>215</v>
      </c>
      <c r="I438" s="9">
        <v>0.10277777777777777</v>
      </c>
      <c r="J438" s="6">
        <v>0</v>
      </c>
      <c r="K438" s="21">
        <v>45429</v>
      </c>
      <c r="L438" s="6" t="s">
        <v>24</v>
      </c>
      <c r="M438" s="6" t="s">
        <v>38</v>
      </c>
      <c r="N438" s="6" t="s">
        <v>216</v>
      </c>
      <c r="O438" s="22">
        <v>45429.949756944443</v>
      </c>
      <c r="P438" s="22"/>
      <c r="Q438" s="6" t="s">
        <v>26</v>
      </c>
      <c r="R438" s="6" t="s">
        <v>67</v>
      </c>
      <c r="S438" s="6" t="str">
        <f t="shared" si="12"/>
        <v>Mayo</v>
      </c>
      <c r="T438" s="6" t="str">
        <f t="shared" si="13"/>
        <v>Administrativa</v>
      </c>
    </row>
    <row r="439" spans="1:20" x14ac:dyDescent="0.3">
      <c r="A439" s="6">
        <v>2275639</v>
      </c>
      <c r="B439" s="6" t="s">
        <v>217</v>
      </c>
      <c r="C439" s="6" t="s">
        <v>205</v>
      </c>
      <c r="D439" s="6" t="s">
        <v>56</v>
      </c>
      <c r="E439" s="6" t="s">
        <v>21</v>
      </c>
      <c r="F439" s="6" t="s">
        <v>22</v>
      </c>
      <c r="G439" s="6" t="s">
        <v>43</v>
      </c>
      <c r="H439" s="6" t="s">
        <v>215</v>
      </c>
      <c r="I439" s="9">
        <v>4.8611111111111112E-2</v>
      </c>
      <c r="J439" s="6">
        <v>0</v>
      </c>
      <c r="K439" s="21">
        <v>45365</v>
      </c>
      <c r="L439" s="6" t="s">
        <v>24</v>
      </c>
      <c r="M439" s="6" t="s">
        <v>57</v>
      </c>
      <c r="N439" s="6" t="s">
        <v>216</v>
      </c>
      <c r="O439" s="22">
        <v>45365.629282407404</v>
      </c>
      <c r="P439" s="22"/>
      <c r="Q439" s="6" t="s">
        <v>26</v>
      </c>
      <c r="R439" s="6" t="s">
        <v>58</v>
      </c>
      <c r="S439" s="6" t="str">
        <f t="shared" si="12"/>
        <v>Marzo</v>
      </c>
      <c r="T439" s="6" t="str">
        <f t="shared" si="13"/>
        <v>Administrativa</v>
      </c>
    </row>
    <row r="440" spans="1:20" x14ac:dyDescent="0.3">
      <c r="A440" s="6">
        <v>2316535</v>
      </c>
      <c r="B440" s="6" t="s">
        <v>217</v>
      </c>
      <c r="C440" s="6" t="s">
        <v>202</v>
      </c>
      <c r="D440" s="6" t="s">
        <v>30</v>
      </c>
      <c r="E440" s="6" t="s">
        <v>21</v>
      </c>
      <c r="F440" s="6" t="s">
        <v>22</v>
      </c>
      <c r="G440" s="6" t="s">
        <v>37</v>
      </c>
      <c r="H440" s="6" t="s">
        <v>215</v>
      </c>
      <c r="I440" s="9">
        <v>0.12083333333333333</v>
      </c>
      <c r="J440" s="6">
        <v>0</v>
      </c>
      <c r="K440" s="21">
        <v>45405</v>
      </c>
      <c r="L440" s="6" t="s">
        <v>24</v>
      </c>
      <c r="M440" s="6" t="s">
        <v>31</v>
      </c>
      <c r="N440" s="6" t="s">
        <v>216</v>
      </c>
      <c r="O440" s="22">
        <v>45405.716122685182</v>
      </c>
      <c r="P440" s="22"/>
      <c r="Q440" s="6" t="s">
        <v>26</v>
      </c>
      <c r="R440" s="6" t="s">
        <v>85</v>
      </c>
      <c r="S440" s="6" t="str">
        <f t="shared" si="12"/>
        <v>Abril</v>
      </c>
      <c r="T440" s="6" t="str">
        <f t="shared" si="13"/>
        <v>Administrativa</v>
      </c>
    </row>
    <row r="441" spans="1:20" x14ac:dyDescent="0.3">
      <c r="A441" s="6">
        <v>2395976</v>
      </c>
      <c r="B441" s="6" t="s">
        <v>217</v>
      </c>
      <c r="C441" s="6" t="s">
        <v>202</v>
      </c>
      <c r="D441" s="6" t="s">
        <v>30</v>
      </c>
      <c r="E441" s="6" t="s">
        <v>21</v>
      </c>
      <c r="F441" s="6" t="s">
        <v>22</v>
      </c>
      <c r="G441" s="6" t="s">
        <v>37</v>
      </c>
      <c r="H441" s="6" t="s">
        <v>215</v>
      </c>
      <c r="I441" s="9">
        <v>0.14861111111111111</v>
      </c>
      <c r="J441" s="6">
        <v>0</v>
      </c>
      <c r="K441" s="21">
        <v>45484</v>
      </c>
      <c r="L441" s="6" t="s">
        <v>24</v>
      </c>
      <c r="M441" s="6" t="s">
        <v>31</v>
      </c>
      <c r="N441" s="6" t="s">
        <v>216</v>
      </c>
      <c r="O441" s="22">
        <v>45484.712314814817</v>
      </c>
      <c r="P441" s="22"/>
      <c r="Q441" s="6" t="s">
        <v>26</v>
      </c>
      <c r="R441" s="6" t="s">
        <v>81</v>
      </c>
      <c r="S441" s="6" t="str">
        <f t="shared" si="12"/>
        <v>Julio</v>
      </c>
      <c r="T441" s="6" t="str">
        <f t="shared" si="13"/>
        <v>Administrativa</v>
      </c>
    </row>
    <row r="442" spans="1:20" x14ac:dyDescent="0.3">
      <c r="A442" s="6">
        <v>2299982</v>
      </c>
      <c r="B442" s="6" t="s">
        <v>217</v>
      </c>
      <c r="C442" s="6" t="s">
        <v>203</v>
      </c>
      <c r="D442" s="6" t="s">
        <v>36</v>
      </c>
      <c r="E442" s="6" t="s">
        <v>21</v>
      </c>
      <c r="F442" s="6" t="s">
        <v>22</v>
      </c>
      <c r="G442" s="6" t="s">
        <v>37</v>
      </c>
      <c r="H442" s="6" t="s">
        <v>215</v>
      </c>
      <c r="I442" s="9">
        <v>5.9722222222222225E-2</v>
      </c>
      <c r="J442" s="6">
        <v>0</v>
      </c>
      <c r="K442" s="21">
        <v>45387</v>
      </c>
      <c r="L442" s="6" t="s">
        <v>24</v>
      </c>
      <c r="M442" s="6" t="s">
        <v>38</v>
      </c>
      <c r="N442" s="6" t="s">
        <v>216</v>
      </c>
      <c r="O442" s="22">
        <v>45387.921932870369</v>
      </c>
      <c r="P442" s="22"/>
      <c r="Q442" s="6" t="s">
        <v>26</v>
      </c>
      <c r="R442" s="6" t="s">
        <v>54</v>
      </c>
      <c r="S442" s="6" t="str">
        <f t="shared" si="12"/>
        <v>Abril</v>
      </c>
      <c r="T442" s="6" t="str">
        <f t="shared" si="13"/>
        <v>Administrativa</v>
      </c>
    </row>
    <row r="443" spans="1:20" x14ac:dyDescent="0.3">
      <c r="A443" s="6">
        <v>2272637</v>
      </c>
      <c r="B443" s="6" t="s">
        <v>217</v>
      </c>
      <c r="C443" s="6" t="s">
        <v>206</v>
      </c>
      <c r="D443" s="6" t="s">
        <v>64</v>
      </c>
      <c r="E443" s="6" t="s">
        <v>21</v>
      </c>
      <c r="F443" s="6" t="s">
        <v>22</v>
      </c>
      <c r="G443" s="6" t="s">
        <v>28</v>
      </c>
      <c r="H443" s="6" t="s">
        <v>215</v>
      </c>
      <c r="I443" s="9">
        <v>1.7361111111111112E-2</v>
      </c>
      <c r="J443" s="6">
        <v>0</v>
      </c>
      <c r="K443" s="21">
        <v>45362</v>
      </c>
      <c r="L443" s="6" t="s">
        <v>24</v>
      </c>
      <c r="M443" s="6" t="s">
        <v>65</v>
      </c>
      <c r="N443" s="6" t="s">
        <v>216</v>
      </c>
      <c r="O443" s="22">
        <v>45362.989930555559</v>
      </c>
      <c r="P443" s="22"/>
      <c r="Q443" s="6" t="s">
        <v>26</v>
      </c>
      <c r="R443" s="6" t="s">
        <v>101</v>
      </c>
      <c r="S443" s="6" t="str">
        <f t="shared" si="12"/>
        <v>Marzo</v>
      </c>
      <c r="T443" s="6" t="str">
        <f t="shared" si="13"/>
        <v>Administrativa</v>
      </c>
    </row>
    <row r="444" spans="1:20" x14ac:dyDescent="0.3">
      <c r="A444" s="6">
        <v>2358007</v>
      </c>
      <c r="B444" s="6" t="s">
        <v>217</v>
      </c>
      <c r="C444" s="6" t="s">
        <v>201</v>
      </c>
      <c r="D444" s="6" t="s">
        <v>20</v>
      </c>
      <c r="E444" s="6" t="s">
        <v>21</v>
      </c>
      <c r="F444" s="6" t="s">
        <v>22</v>
      </c>
      <c r="G444" s="6" t="s">
        <v>45</v>
      </c>
      <c r="H444" s="6" t="s">
        <v>215</v>
      </c>
      <c r="I444" s="9">
        <v>4.1666666666666664E-2</v>
      </c>
      <c r="J444" s="6">
        <v>0</v>
      </c>
      <c r="K444" s="21">
        <v>45449</v>
      </c>
      <c r="L444" s="6" t="s">
        <v>24</v>
      </c>
      <c r="M444" s="6" t="s">
        <v>25</v>
      </c>
      <c r="N444" s="6" t="s">
        <v>216</v>
      </c>
      <c r="O444" s="22">
        <v>45449.716192129628</v>
      </c>
      <c r="P444" s="22"/>
      <c r="Q444" s="6" t="s">
        <v>26</v>
      </c>
      <c r="R444" s="6" t="s">
        <v>130</v>
      </c>
      <c r="S444" s="6" t="str">
        <f t="shared" si="12"/>
        <v>Junio</v>
      </c>
      <c r="T444" s="6" t="str">
        <f t="shared" si="13"/>
        <v>Administrativa</v>
      </c>
    </row>
    <row r="445" spans="1:20" x14ac:dyDescent="0.3">
      <c r="A445" s="6">
        <v>2259003</v>
      </c>
      <c r="B445" s="6" t="s">
        <v>217</v>
      </c>
      <c r="C445" s="6" t="s">
        <v>202</v>
      </c>
      <c r="D445" s="6" t="s">
        <v>30</v>
      </c>
      <c r="E445" s="6" t="s">
        <v>21</v>
      </c>
      <c r="F445" s="6" t="s">
        <v>22</v>
      </c>
      <c r="G445" s="6" t="s">
        <v>40</v>
      </c>
      <c r="H445" s="6" t="s">
        <v>215</v>
      </c>
      <c r="I445" s="9">
        <v>1.9444444444444445E-2</v>
      </c>
      <c r="J445" s="6">
        <v>0</v>
      </c>
      <c r="K445" s="21">
        <v>45351</v>
      </c>
      <c r="L445" s="6" t="s">
        <v>24</v>
      </c>
      <c r="M445" s="6" t="s">
        <v>31</v>
      </c>
      <c r="N445" s="6" t="s">
        <v>216</v>
      </c>
      <c r="O445" s="22">
        <v>45351.72</v>
      </c>
      <c r="P445" s="22"/>
      <c r="Q445" s="6" t="s">
        <v>26</v>
      </c>
      <c r="R445" s="6" t="s">
        <v>131</v>
      </c>
      <c r="S445" s="6" t="str">
        <f t="shared" si="12"/>
        <v>Febrero</v>
      </c>
      <c r="T445" s="6" t="str">
        <f t="shared" si="13"/>
        <v>Administrativa</v>
      </c>
    </row>
    <row r="446" spans="1:20" x14ac:dyDescent="0.3">
      <c r="A446" s="6">
        <v>2240081</v>
      </c>
      <c r="B446" s="6" t="s">
        <v>217</v>
      </c>
      <c r="C446" s="6" t="s">
        <v>201</v>
      </c>
      <c r="D446" s="6" t="s">
        <v>20</v>
      </c>
      <c r="E446" s="6" t="s">
        <v>21</v>
      </c>
      <c r="F446" s="6" t="s">
        <v>22</v>
      </c>
      <c r="G446" s="6" t="s">
        <v>43</v>
      </c>
      <c r="H446" s="6" t="s">
        <v>215</v>
      </c>
      <c r="I446" s="9">
        <v>6.9444444444444447E-4</v>
      </c>
      <c r="J446" s="6">
        <v>0</v>
      </c>
      <c r="K446" s="21">
        <v>45338</v>
      </c>
      <c r="L446" s="6" t="s">
        <v>24</v>
      </c>
      <c r="M446" s="6" t="s">
        <v>25</v>
      </c>
      <c r="N446" s="6" t="s">
        <v>216</v>
      </c>
      <c r="O446" s="22">
        <v>45338.734976851854</v>
      </c>
      <c r="P446" s="22"/>
      <c r="Q446" s="6" t="s">
        <v>26</v>
      </c>
      <c r="R446" s="6" t="s">
        <v>132</v>
      </c>
      <c r="S446" s="6" t="str">
        <f t="shared" si="12"/>
        <v>Febrero</v>
      </c>
      <c r="T446" s="6" t="str">
        <f t="shared" si="13"/>
        <v>Administrativa</v>
      </c>
    </row>
    <row r="447" spans="1:20" x14ac:dyDescent="0.3">
      <c r="A447" s="6">
        <v>2396630</v>
      </c>
      <c r="B447" s="6" t="s">
        <v>217</v>
      </c>
      <c r="C447" s="6" t="s">
        <v>203</v>
      </c>
      <c r="D447" s="6" t="s">
        <v>36</v>
      </c>
      <c r="E447" s="6" t="s">
        <v>21</v>
      </c>
      <c r="F447" s="6" t="s">
        <v>22</v>
      </c>
      <c r="G447" s="6" t="s">
        <v>23</v>
      </c>
      <c r="H447" s="6" t="s">
        <v>215</v>
      </c>
      <c r="I447" s="9">
        <v>4.1666666666666664E-2</v>
      </c>
      <c r="J447" s="6">
        <v>0</v>
      </c>
      <c r="K447" s="21">
        <v>45484</v>
      </c>
      <c r="L447" s="6" t="s">
        <v>24</v>
      </c>
      <c r="M447" s="6" t="s">
        <v>38</v>
      </c>
      <c r="N447" s="6" t="s">
        <v>216</v>
      </c>
      <c r="O447" s="22">
        <v>45484.980821759258</v>
      </c>
      <c r="P447" s="22"/>
      <c r="Q447" s="6" t="s">
        <v>26</v>
      </c>
      <c r="R447" s="6" t="s">
        <v>81</v>
      </c>
      <c r="S447" s="6" t="str">
        <f t="shared" si="12"/>
        <v>Julio</v>
      </c>
      <c r="T447" s="6" t="str">
        <f t="shared" si="13"/>
        <v>Administrativa</v>
      </c>
    </row>
    <row r="448" spans="1:20" x14ac:dyDescent="0.3">
      <c r="A448" s="6">
        <v>2231807</v>
      </c>
      <c r="B448" s="6" t="s">
        <v>217</v>
      </c>
      <c r="C448" s="6" t="s">
        <v>203</v>
      </c>
      <c r="D448" s="6" t="s">
        <v>36</v>
      </c>
      <c r="E448" s="6" t="s">
        <v>21</v>
      </c>
      <c r="F448" s="6" t="s">
        <v>22</v>
      </c>
      <c r="G448" s="6" t="s">
        <v>37</v>
      </c>
      <c r="H448" s="6" t="s">
        <v>215</v>
      </c>
      <c r="I448" s="9">
        <v>6.25E-2</v>
      </c>
      <c r="J448" s="6">
        <v>0</v>
      </c>
      <c r="K448" s="21">
        <v>45332</v>
      </c>
      <c r="L448" s="6" t="s">
        <v>24</v>
      </c>
      <c r="M448" s="6" t="s">
        <v>38</v>
      </c>
      <c r="N448" s="6" t="s">
        <v>216</v>
      </c>
      <c r="O448" s="22">
        <v>45332.935729166667</v>
      </c>
      <c r="P448" s="22"/>
      <c r="Q448" s="6" t="s">
        <v>26</v>
      </c>
      <c r="R448" s="6" t="s">
        <v>54</v>
      </c>
      <c r="S448" s="6" t="str">
        <f t="shared" si="12"/>
        <v>Febrero</v>
      </c>
      <c r="T448" s="6" t="str">
        <f t="shared" si="13"/>
        <v>Administrativa</v>
      </c>
    </row>
    <row r="449" spans="1:20" x14ac:dyDescent="0.3">
      <c r="A449" s="6">
        <v>2283156</v>
      </c>
      <c r="B449" s="6" t="s">
        <v>217</v>
      </c>
      <c r="C449" s="6" t="s">
        <v>202</v>
      </c>
      <c r="D449" s="6" t="s">
        <v>30</v>
      </c>
      <c r="E449" s="6" t="s">
        <v>21</v>
      </c>
      <c r="F449" s="6" t="s">
        <v>22</v>
      </c>
      <c r="G449" s="6" t="s">
        <v>37</v>
      </c>
      <c r="H449" s="6" t="s">
        <v>215</v>
      </c>
      <c r="I449" s="9">
        <v>0.13958333333333334</v>
      </c>
      <c r="J449" s="6">
        <v>0</v>
      </c>
      <c r="K449" s="21">
        <v>45372</v>
      </c>
      <c r="L449" s="6" t="s">
        <v>24</v>
      </c>
      <c r="M449" s="6" t="s">
        <v>31</v>
      </c>
      <c r="N449" s="6" t="s">
        <v>216</v>
      </c>
      <c r="O449" s="22">
        <v>45372.728726851848</v>
      </c>
      <c r="P449" s="22"/>
      <c r="Q449" s="6" t="s">
        <v>26</v>
      </c>
      <c r="R449" s="6" t="s">
        <v>67</v>
      </c>
      <c r="S449" s="6" t="str">
        <f t="shared" si="12"/>
        <v>Marzo</v>
      </c>
      <c r="T449" s="6" t="str">
        <f t="shared" si="13"/>
        <v>Administrativa</v>
      </c>
    </row>
    <row r="450" spans="1:20" x14ac:dyDescent="0.3">
      <c r="A450" s="6">
        <v>2307821</v>
      </c>
      <c r="B450" s="6" t="s">
        <v>217</v>
      </c>
      <c r="C450" s="6" t="s">
        <v>201</v>
      </c>
      <c r="D450" s="6" t="s">
        <v>20</v>
      </c>
      <c r="E450" s="6" t="s">
        <v>21</v>
      </c>
      <c r="F450" s="6" t="s">
        <v>22</v>
      </c>
      <c r="G450" s="6" t="s">
        <v>48</v>
      </c>
      <c r="H450" s="6" t="s">
        <v>215</v>
      </c>
      <c r="I450" s="9">
        <v>1.0416666666666666E-2</v>
      </c>
      <c r="J450" s="6">
        <v>0</v>
      </c>
      <c r="K450" s="21">
        <v>45395</v>
      </c>
      <c r="L450" s="6" t="s">
        <v>24</v>
      </c>
      <c r="M450" s="6" t="s">
        <v>25</v>
      </c>
      <c r="N450" s="6" t="s">
        <v>216</v>
      </c>
      <c r="O450" s="22">
        <v>45395.708356481482</v>
      </c>
      <c r="P450" s="22"/>
      <c r="Q450" s="6" t="s">
        <v>26</v>
      </c>
      <c r="R450" s="6" t="s">
        <v>35</v>
      </c>
      <c r="S450" s="6" t="str">
        <f t="shared" si="12"/>
        <v>Abril</v>
      </c>
      <c r="T450" s="6" t="str">
        <f t="shared" si="13"/>
        <v>Falla</v>
      </c>
    </row>
    <row r="451" spans="1:20" x14ac:dyDescent="0.3">
      <c r="A451" s="6">
        <v>2293043</v>
      </c>
      <c r="B451" s="6" t="s">
        <v>217</v>
      </c>
      <c r="C451" s="6" t="s">
        <v>205</v>
      </c>
      <c r="D451" s="6" t="s">
        <v>56</v>
      </c>
      <c r="E451" s="6" t="s">
        <v>21</v>
      </c>
      <c r="F451" s="6" t="s">
        <v>22</v>
      </c>
      <c r="G451" s="6" t="s">
        <v>43</v>
      </c>
      <c r="H451" s="6" t="s">
        <v>215</v>
      </c>
      <c r="I451" s="9">
        <v>2.0833333333333333E-3</v>
      </c>
      <c r="J451" s="6">
        <v>0</v>
      </c>
      <c r="K451" s="21">
        <v>45381</v>
      </c>
      <c r="L451" s="6" t="s">
        <v>24</v>
      </c>
      <c r="M451" s="6" t="s">
        <v>57</v>
      </c>
      <c r="N451" s="6" t="s">
        <v>216</v>
      </c>
      <c r="O451" s="22">
        <v>45381.383761574078</v>
      </c>
      <c r="P451" s="22"/>
      <c r="Q451" s="6" t="s">
        <v>26</v>
      </c>
      <c r="R451" s="6" t="s">
        <v>41</v>
      </c>
      <c r="S451" s="6" t="str">
        <f t="shared" ref="S451:S514" si="14">PROPER(TEXT($K451,"MMMM"))</f>
        <v>Marzo</v>
      </c>
      <c r="T451" s="6" t="str">
        <f t="shared" ref="T451:T514" si="15">VLOOKUP($G451,$Y$2:$Z$18,2,0)</f>
        <v>Administrativa</v>
      </c>
    </row>
    <row r="452" spans="1:20" x14ac:dyDescent="0.3">
      <c r="A452" s="6">
        <v>2355102</v>
      </c>
      <c r="B452" s="6" t="s">
        <v>217</v>
      </c>
      <c r="C452" s="6" t="s">
        <v>203</v>
      </c>
      <c r="D452" s="6" t="s">
        <v>36</v>
      </c>
      <c r="E452" s="6" t="s">
        <v>21</v>
      </c>
      <c r="F452" s="6" t="s">
        <v>22</v>
      </c>
      <c r="G452" s="6" t="s">
        <v>37</v>
      </c>
      <c r="H452" s="6" t="s">
        <v>215</v>
      </c>
      <c r="I452" s="9">
        <v>6.25E-2</v>
      </c>
      <c r="J452" s="6">
        <v>0</v>
      </c>
      <c r="K452" s="21">
        <v>45446</v>
      </c>
      <c r="L452" s="6" t="s">
        <v>24</v>
      </c>
      <c r="M452" s="6" t="s">
        <v>38</v>
      </c>
      <c r="N452" s="6" t="s">
        <v>216</v>
      </c>
      <c r="O452" s="22">
        <v>45446.93886574074</v>
      </c>
      <c r="P452" s="22"/>
      <c r="Q452" s="6" t="s">
        <v>26</v>
      </c>
      <c r="R452" s="6" t="s">
        <v>81</v>
      </c>
      <c r="S452" s="6" t="str">
        <f t="shared" si="14"/>
        <v>Junio</v>
      </c>
      <c r="T452" s="6" t="str">
        <f t="shared" si="15"/>
        <v>Administrativa</v>
      </c>
    </row>
    <row r="453" spans="1:20" x14ac:dyDescent="0.3">
      <c r="A453" s="6">
        <v>2349391</v>
      </c>
      <c r="B453" s="6" t="s">
        <v>217</v>
      </c>
      <c r="C453" s="6" t="s">
        <v>206</v>
      </c>
      <c r="D453" s="6" t="s">
        <v>64</v>
      </c>
      <c r="E453" s="6" t="s">
        <v>21</v>
      </c>
      <c r="F453" s="6" t="s">
        <v>22</v>
      </c>
      <c r="G453" s="6" t="s">
        <v>34</v>
      </c>
      <c r="H453" s="6" t="s">
        <v>215</v>
      </c>
      <c r="I453" s="9">
        <v>2.0833333333333333E-3</v>
      </c>
      <c r="J453" s="6">
        <v>0</v>
      </c>
      <c r="K453" s="21">
        <v>45441</v>
      </c>
      <c r="L453" s="6" t="s">
        <v>24</v>
      </c>
      <c r="M453" s="6" t="s">
        <v>65</v>
      </c>
      <c r="N453" s="6" t="s">
        <v>216</v>
      </c>
      <c r="O453" s="22">
        <v>45441.028715277775</v>
      </c>
      <c r="P453" s="22"/>
      <c r="Q453" s="6" t="s">
        <v>26</v>
      </c>
      <c r="R453" s="6" t="s">
        <v>91</v>
      </c>
      <c r="S453" s="6" t="str">
        <f t="shared" si="14"/>
        <v>Mayo</v>
      </c>
      <c r="T453" s="6" t="str">
        <f t="shared" si="15"/>
        <v>Falla</v>
      </c>
    </row>
    <row r="454" spans="1:20" x14ac:dyDescent="0.3">
      <c r="A454" s="6">
        <v>2274216</v>
      </c>
      <c r="B454" s="6" t="s">
        <v>217</v>
      </c>
      <c r="C454" s="6" t="s">
        <v>201</v>
      </c>
      <c r="D454" s="6" t="s">
        <v>20</v>
      </c>
      <c r="E454" s="6" t="s">
        <v>21</v>
      </c>
      <c r="F454" s="6" t="s">
        <v>22</v>
      </c>
      <c r="G454" s="6" t="s">
        <v>52</v>
      </c>
      <c r="H454" s="6" t="s">
        <v>215</v>
      </c>
      <c r="I454" s="9">
        <v>7.9861111111111105E-2</v>
      </c>
      <c r="J454" s="6">
        <v>0</v>
      </c>
      <c r="K454" s="21">
        <v>45364</v>
      </c>
      <c r="L454" s="6" t="s">
        <v>24</v>
      </c>
      <c r="M454" s="6" t="s">
        <v>25</v>
      </c>
      <c r="N454" s="6" t="s">
        <v>216</v>
      </c>
      <c r="O454" s="22">
        <v>45364.537499999999</v>
      </c>
      <c r="P454" s="22"/>
      <c r="Q454" s="6" t="s">
        <v>26</v>
      </c>
      <c r="R454" s="6" t="s">
        <v>35</v>
      </c>
      <c r="S454" s="6" t="str">
        <f t="shared" si="14"/>
        <v>Marzo</v>
      </c>
      <c r="T454" s="6" t="str">
        <f t="shared" si="15"/>
        <v>Falla</v>
      </c>
    </row>
    <row r="455" spans="1:20" x14ac:dyDescent="0.3">
      <c r="A455" s="6">
        <v>2222887</v>
      </c>
      <c r="B455" s="6" t="s">
        <v>217</v>
      </c>
      <c r="C455" s="6" t="s">
        <v>202</v>
      </c>
      <c r="D455" s="6" t="s">
        <v>30</v>
      </c>
      <c r="E455" s="6" t="s">
        <v>21</v>
      </c>
      <c r="F455" s="6" t="s">
        <v>22</v>
      </c>
      <c r="G455" s="6" t="s">
        <v>52</v>
      </c>
      <c r="H455" s="6" t="s">
        <v>215</v>
      </c>
      <c r="I455" s="9">
        <v>2.0833333333333332E-2</v>
      </c>
      <c r="J455" s="6">
        <v>0</v>
      </c>
      <c r="K455" s="21">
        <v>45324</v>
      </c>
      <c r="L455" s="6" t="s">
        <v>24</v>
      </c>
      <c r="M455" s="6" t="s">
        <v>31</v>
      </c>
      <c r="N455" s="6" t="s">
        <v>216</v>
      </c>
      <c r="O455" s="22">
        <v>45324.722685185188</v>
      </c>
      <c r="P455" s="22"/>
      <c r="Q455" s="6" t="s">
        <v>26</v>
      </c>
      <c r="R455" s="6" t="s">
        <v>35</v>
      </c>
      <c r="S455" s="6" t="str">
        <f t="shared" si="14"/>
        <v>Febrero</v>
      </c>
      <c r="T455" s="6" t="str">
        <f t="shared" si="15"/>
        <v>Falla</v>
      </c>
    </row>
    <row r="456" spans="1:20" x14ac:dyDescent="0.3">
      <c r="A456" s="6">
        <v>2329895</v>
      </c>
      <c r="B456" s="6" t="s">
        <v>217</v>
      </c>
      <c r="C456" s="6" t="s">
        <v>205</v>
      </c>
      <c r="D456" s="6" t="s">
        <v>56</v>
      </c>
      <c r="E456" s="6" t="s">
        <v>21</v>
      </c>
      <c r="F456" s="6" t="s">
        <v>22</v>
      </c>
      <c r="G456" s="6" t="s">
        <v>43</v>
      </c>
      <c r="H456" s="6" t="s">
        <v>215</v>
      </c>
      <c r="I456" s="9">
        <v>1.3888888888888888E-2</v>
      </c>
      <c r="J456" s="6">
        <v>0</v>
      </c>
      <c r="K456" s="21">
        <v>45420</v>
      </c>
      <c r="L456" s="6" t="s">
        <v>24</v>
      </c>
      <c r="M456" s="6" t="s">
        <v>57</v>
      </c>
      <c r="N456" s="6" t="s">
        <v>216</v>
      </c>
      <c r="O456" s="22">
        <v>45420.608483796299</v>
      </c>
      <c r="P456" s="22"/>
      <c r="Q456" s="6" t="s">
        <v>26</v>
      </c>
      <c r="R456" s="6" t="s">
        <v>58</v>
      </c>
      <c r="S456" s="6" t="str">
        <f t="shared" si="14"/>
        <v>Mayo</v>
      </c>
      <c r="T456" s="6" t="str">
        <f t="shared" si="15"/>
        <v>Administrativa</v>
      </c>
    </row>
    <row r="457" spans="1:20" x14ac:dyDescent="0.3">
      <c r="A457" s="6">
        <v>2236694</v>
      </c>
      <c r="B457" s="6" t="s">
        <v>217</v>
      </c>
      <c r="C457" s="6" t="s">
        <v>202</v>
      </c>
      <c r="D457" s="6" t="s">
        <v>30</v>
      </c>
      <c r="E457" s="6" t="s">
        <v>21</v>
      </c>
      <c r="F457" s="6" t="s">
        <v>22</v>
      </c>
      <c r="G457" s="6" t="s">
        <v>37</v>
      </c>
      <c r="H457" s="6" t="s">
        <v>215</v>
      </c>
      <c r="I457" s="9">
        <v>0.11388888888888889</v>
      </c>
      <c r="J457" s="6">
        <v>0</v>
      </c>
      <c r="K457" s="21">
        <v>45336</v>
      </c>
      <c r="L457" s="6" t="s">
        <v>24</v>
      </c>
      <c r="M457" s="6" t="s">
        <v>31</v>
      </c>
      <c r="N457" s="6" t="s">
        <v>216</v>
      </c>
      <c r="O457" s="22">
        <v>45336.717442129629</v>
      </c>
      <c r="P457" s="22"/>
      <c r="Q457" s="6" t="s">
        <v>26</v>
      </c>
      <c r="R457" s="6" t="s">
        <v>54</v>
      </c>
      <c r="S457" s="6" t="str">
        <f t="shared" si="14"/>
        <v>Febrero</v>
      </c>
      <c r="T457" s="6" t="str">
        <f t="shared" si="15"/>
        <v>Administrativa</v>
      </c>
    </row>
    <row r="458" spans="1:20" x14ac:dyDescent="0.3">
      <c r="A458" s="6">
        <v>2253400</v>
      </c>
      <c r="B458" s="6" t="s">
        <v>217</v>
      </c>
      <c r="C458" s="6" t="s">
        <v>202</v>
      </c>
      <c r="D458" s="6" t="s">
        <v>30</v>
      </c>
      <c r="E458" s="6" t="s">
        <v>21</v>
      </c>
      <c r="F458" s="6" t="s">
        <v>22</v>
      </c>
      <c r="G458" s="6" t="s">
        <v>34</v>
      </c>
      <c r="H458" s="6" t="s">
        <v>215</v>
      </c>
      <c r="I458" s="9">
        <v>4.8611111111111112E-3</v>
      </c>
      <c r="J458" s="6">
        <v>0</v>
      </c>
      <c r="K458" s="21">
        <v>45348</v>
      </c>
      <c r="L458" s="6" t="s">
        <v>24</v>
      </c>
      <c r="M458" s="6" t="s">
        <v>31</v>
      </c>
      <c r="N458" s="6" t="s">
        <v>216</v>
      </c>
      <c r="O458" s="22">
        <v>45348.718298611115</v>
      </c>
      <c r="P458" s="22"/>
      <c r="Q458" s="6" t="s">
        <v>26</v>
      </c>
      <c r="R458" s="6" t="s">
        <v>35</v>
      </c>
      <c r="S458" s="6" t="str">
        <f t="shared" si="14"/>
        <v>Febrero</v>
      </c>
      <c r="T458" s="6" t="str">
        <f t="shared" si="15"/>
        <v>Falla</v>
      </c>
    </row>
    <row r="459" spans="1:20" x14ac:dyDescent="0.3">
      <c r="A459" s="6">
        <v>2360041</v>
      </c>
      <c r="B459" s="6" t="s">
        <v>217</v>
      </c>
      <c r="C459" s="6" t="s">
        <v>202</v>
      </c>
      <c r="D459" s="6" t="s">
        <v>30</v>
      </c>
      <c r="E459" s="6" t="s">
        <v>21</v>
      </c>
      <c r="F459" s="6" t="s">
        <v>22</v>
      </c>
      <c r="G459" s="6" t="s">
        <v>55</v>
      </c>
      <c r="H459" s="6" t="s">
        <v>215</v>
      </c>
      <c r="I459" s="9">
        <v>1.5277777777777777E-2</v>
      </c>
      <c r="J459" s="6">
        <v>0</v>
      </c>
      <c r="K459" s="21">
        <v>45451</v>
      </c>
      <c r="L459" s="6" t="s">
        <v>24</v>
      </c>
      <c r="M459" s="6" t="s">
        <v>31</v>
      </c>
      <c r="N459" s="6" t="s">
        <v>216</v>
      </c>
      <c r="O459" s="22">
        <v>45451.716666666667</v>
      </c>
      <c r="P459" s="22"/>
      <c r="Q459" s="6" t="s">
        <v>26</v>
      </c>
      <c r="R459" s="6" t="s">
        <v>35</v>
      </c>
      <c r="S459" s="6" t="str">
        <f t="shared" si="14"/>
        <v>Junio</v>
      </c>
      <c r="T459" s="6" t="str">
        <f t="shared" si="15"/>
        <v>Falla</v>
      </c>
    </row>
    <row r="460" spans="1:20" x14ac:dyDescent="0.3">
      <c r="A460" s="6">
        <v>2370226</v>
      </c>
      <c r="B460" s="6" t="s">
        <v>217</v>
      </c>
      <c r="C460" s="6" t="s">
        <v>206</v>
      </c>
      <c r="D460" s="6" t="s">
        <v>64</v>
      </c>
      <c r="E460" s="6" t="s">
        <v>21</v>
      </c>
      <c r="F460" s="6" t="s">
        <v>22</v>
      </c>
      <c r="G460" s="6" t="s">
        <v>23</v>
      </c>
      <c r="H460" s="6" t="s">
        <v>215</v>
      </c>
      <c r="I460" s="9">
        <v>4.7222222222222221E-2</v>
      </c>
      <c r="J460" s="6">
        <v>0</v>
      </c>
      <c r="K460" s="21">
        <v>45461</v>
      </c>
      <c r="L460" s="6" t="s">
        <v>24</v>
      </c>
      <c r="M460" s="6" t="s">
        <v>65</v>
      </c>
      <c r="N460" s="6" t="s">
        <v>216</v>
      </c>
      <c r="O460" s="22">
        <v>45462.004942129628</v>
      </c>
      <c r="P460" s="22"/>
      <c r="Q460" s="6" t="s">
        <v>26</v>
      </c>
      <c r="R460" s="6" t="s">
        <v>81</v>
      </c>
      <c r="S460" s="6" t="str">
        <f t="shared" si="14"/>
        <v>Junio</v>
      </c>
      <c r="T460" s="6" t="str">
        <f t="shared" si="15"/>
        <v>Administrativa</v>
      </c>
    </row>
    <row r="461" spans="1:20" x14ac:dyDescent="0.3">
      <c r="A461" s="6">
        <v>2298993</v>
      </c>
      <c r="B461" s="6" t="s">
        <v>217</v>
      </c>
      <c r="C461" s="6" t="s">
        <v>206</v>
      </c>
      <c r="D461" s="6" t="s">
        <v>64</v>
      </c>
      <c r="E461" s="6" t="s">
        <v>21</v>
      </c>
      <c r="F461" s="6" t="s">
        <v>22</v>
      </c>
      <c r="G461" s="6" t="s">
        <v>23</v>
      </c>
      <c r="H461" s="6" t="s">
        <v>215</v>
      </c>
      <c r="I461" s="9">
        <v>4.2361111111111113E-2</v>
      </c>
      <c r="J461" s="6">
        <v>0</v>
      </c>
      <c r="K461" s="21">
        <v>45386</v>
      </c>
      <c r="L461" s="6" t="s">
        <v>24</v>
      </c>
      <c r="M461" s="6" t="s">
        <v>65</v>
      </c>
      <c r="N461" s="6" t="s">
        <v>216</v>
      </c>
      <c r="O461" s="22">
        <v>45387.01258101852</v>
      </c>
      <c r="P461" s="22"/>
      <c r="Q461" s="6" t="s">
        <v>26</v>
      </c>
      <c r="R461" s="6" t="s">
        <v>32</v>
      </c>
      <c r="S461" s="6" t="str">
        <f t="shared" si="14"/>
        <v>Abril</v>
      </c>
      <c r="T461" s="6" t="str">
        <f t="shared" si="15"/>
        <v>Administrativa</v>
      </c>
    </row>
    <row r="462" spans="1:20" x14ac:dyDescent="0.3">
      <c r="A462" s="6">
        <v>2331377</v>
      </c>
      <c r="B462" s="6" t="s">
        <v>217</v>
      </c>
      <c r="C462" s="6" t="s">
        <v>202</v>
      </c>
      <c r="D462" s="6" t="s">
        <v>30</v>
      </c>
      <c r="E462" s="6" t="s">
        <v>21</v>
      </c>
      <c r="F462" s="6" t="s">
        <v>22</v>
      </c>
      <c r="G462" s="6" t="s">
        <v>37</v>
      </c>
      <c r="H462" s="6" t="s">
        <v>215</v>
      </c>
      <c r="I462" s="9">
        <v>0.12291666666666666</v>
      </c>
      <c r="J462" s="6">
        <v>0</v>
      </c>
      <c r="K462" s="21">
        <v>45421</v>
      </c>
      <c r="L462" s="6" t="s">
        <v>24</v>
      </c>
      <c r="M462" s="6" t="s">
        <v>31</v>
      </c>
      <c r="N462" s="6" t="s">
        <v>216</v>
      </c>
      <c r="O462" s="22">
        <v>45421.725231481483</v>
      </c>
      <c r="P462" s="22"/>
      <c r="Q462" s="6" t="s">
        <v>26</v>
      </c>
      <c r="R462" s="6" t="s">
        <v>92</v>
      </c>
      <c r="S462" s="6" t="str">
        <f t="shared" si="14"/>
        <v>Mayo</v>
      </c>
      <c r="T462" s="6" t="str">
        <f t="shared" si="15"/>
        <v>Administrativa</v>
      </c>
    </row>
    <row r="463" spans="1:20" x14ac:dyDescent="0.3">
      <c r="A463" s="6">
        <v>2289590</v>
      </c>
      <c r="B463" s="6" t="s">
        <v>217</v>
      </c>
      <c r="C463" s="6" t="s">
        <v>205</v>
      </c>
      <c r="D463" s="6" t="s">
        <v>56</v>
      </c>
      <c r="E463" s="6" t="s">
        <v>21</v>
      </c>
      <c r="F463" s="6" t="s">
        <v>22</v>
      </c>
      <c r="G463" s="6" t="s">
        <v>37</v>
      </c>
      <c r="H463" s="6" t="s">
        <v>215</v>
      </c>
      <c r="I463" s="9">
        <v>1.1111111111111112E-2</v>
      </c>
      <c r="J463" s="6">
        <v>0</v>
      </c>
      <c r="K463" s="21">
        <v>45378</v>
      </c>
      <c r="L463" s="6" t="s">
        <v>24</v>
      </c>
      <c r="M463" s="6" t="s">
        <v>57</v>
      </c>
      <c r="N463" s="6" t="s">
        <v>216</v>
      </c>
      <c r="O463" s="22">
        <v>45378.616122685184</v>
      </c>
      <c r="P463" s="22"/>
      <c r="Q463" s="6" t="s">
        <v>26</v>
      </c>
      <c r="R463" s="6" t="s">
        <v>54</v>
      </c>
      <c r="S463" s="6" t="str">
        <f t="shared" si="14"/>
        <v>Marzo</v>
      </c>
      <c r="T463" s="6" t="str">
        <f t="shared" si="15"/>
        <v>Administrativa</v>
      </c>
    </row>
    <row r="464" spans="1:20" x14ac:dyDescent="0.3">
      <c r="A464" s="6">
        <v>2315700</v>
      </c>
      <c r="B464" s="6" t="s">
        <v>217</v>
      </c>
      <c r="C464" s="6" t="s">
        <v>203</v>
      </c>
      <c r="D464" s="6" t="s">
        <v>36</v>
      </c>
      <c r="E464" s="6" t="s">
        <v>21</v>
      </c>
      <c r="F464" s="6" t="s">
        <v>22</v>
      </c>
      <c r="G464" s="6" t="s">
        <v>37</v>
      </c>
      <c r="H464" s="6" t="s">
        <v>215</v>
      </c>
      <c r="I464" s="9">
        <v>4.1666666666666664E-2</v>
      </c>
      <c r="J464" s="6">
        <v>0</v>
      </c>
      <c r="K464" s="21">
        <v>45404</v>
      </c>
      <c r="L464" s="6" t="s">
        <v>24</v>
      </c>
      <c r="M464" s="6" t="s">
        <v>38</v>
      </c>
      <c r="N464" s="6" t="s">
        <v>216</v>
      </c>
      <c r="O464" s="22">
        <v>45404.917731481481</v>
      </c>
      <c r="P464" s="22"/>
      <c r="Q464" s="6" t="s">
        <v>26</v>
      </c>
      <c r="R464" s="6" t="s">
        <v>85</v>
      </c>
      <c r="S464" s="6" t="str">
        <f t="shared" si="14"/>
        <v>Abril</v>
      </c>
      <c r="T464" s="6" t="str">
        <f t="shared" si="15"/>
        <v>Administrativa</v>
      </c>
    </row>
    <row r="465" spans="1:20" x14ac:dyDescent="0.3">
      <c r="A465" s="6">
        <v>2348158</v>
      </c>
      <c r="B465" s="6" t="s">
        <v>217</v>
      </c>
      <c r="C465" s="6" t="s">
        <v>203</v>
      </c>
      <c r="D465" s="6" t="s">
        <v>36</v>
      </c>
      <c r="E465" s="6" t="s">
        <v>21</v>
      </c>
      <c r="F465" s="6" t="s">
        <v>22</v>
      </c>
      <c r="G465" s="6" t="s">
        <v>37</v>
      </c>
      <c r="H465" s="6" t="s">
        <v>215</v>
      </c>
      <c r="I465" s="9">
        <v>5.1388888888888887E-2</v>
      </c>
      <c r="J465" s="6">
        <v>0</v>
      </c>
      <c r="K465" s="21">
        <v>45439</v>
      </c>
      <c r="L465" s="6" t="s">
        <v>24</v>
      </c>
      <c r="M465" s="6" t="s">
        <v>38</v>
      </c>
      <c r="N465" s="6" t="s">
        <v>216</v>
      </c>
      <c r="O465" s="22">
        <v>45439.96297453704</v>
      </c>
      <c r="P465" s="22"/>
      <c r="Q465" s="6" t="s">
        <v>26</v>
      </c>
      <c r="R465" s="6" t="s">
        <v>110</v>
      </c>
      <c r="S465" s="6" t="str">
        <f t="shared" si="14"/>
        <v>Mayo</v>
      </c>
      <c r="T465" s="6" t="str">
        <f t="shared" si="15"/>
        <v>Administrativa</v>
      </c>
    </row>
    <row r="466" spans="1:20" x14ac:dyDescent="0.3">
      <c r="A466" s="6">
        <v>2387510</v>
      </c>
      <c r="B466" s="6" t="s">
        <v>217</v>
      </c>
      <c r="C466" s="6" t="s">
        <v>203</v>
      </c>
      <c r="D466" s="6" t="s">
        <v>36</v>
      </c>
      <c r="E466" s="6" t="s">
        <v>21</v>
      </c>
      <c r="F466" s="6" t="s">
        <v>22</v>
      </c>
      <c r="G466" s="6" t="s">
        <v>37</v>
      </c>
      <c r="H466" s="6" t="s">
        <v>215</v>
      </c>
      <c r="I466" s="9">
        <v>6.9444444444444448E-2</v>
      </c>
      <c r="J466" s="6">
        <v>0</v>
      </c>
      <c r="K466" s="21">
        <v>45476</v>
      </c>
      <c r="L466" s="6" t="s">
        <v>24</v>
      </c>
      <c r="M466" s="6" t="s">
        <v>38</v>
      </c>
      <c r="N466" s="6" t="s">
        <v>216</v>
      </c>
      <c r="O466" s="22">
        <v>45476.923506944448</v>
      </c>
      <c r="P466" s="22"/>
      <c r="Q466" s="6" t="s">
        <v>26</v>
      </c>
      <c r="R466" s="6" t="s">
        <v>81</v>
      </c>
      <c r="S466" s="6" t="str">
        <f t="shared" si="14"/>
        <v>Julio</v>
      </c>
      <c r="T466" s="6" t="str">
        <f t="shared" si="15"/>
        <v>Administrativa</v>
      </c>
    </row>
    <row r="467" spans="1:20" x14ac:dyDescent="0.3">
      <c r="A467" s="6">
        <v>2252487</v>
      </c>
      <c r="B467" s="6" t="s">
        <v>217</v>
      </c>
      <c r="C467" s="6" t="s">
        <v>206</v>
      </c>
      <c r="D467" s="6" t="s">
        <v>64</v>
      </c>
      <c r="E467" s="6" t="s">
        <v>21</v>
      </c>
      <c r="F467" s="6" t="s">
        <v>22</v>
      </c>
      <c r="G467" s="6" t="s">
        <v>34</v>
      </c>
      <c r="H467" s="6" t="s">
        <v>215</v>
      </c>
      <c r="I467" s="9">
        <v>2.0833333333333333E-3</v>
      </c>
      <c r="J467" s="6">
        <v>0</v>
      </c>
      <c r="K467" s="21">
        <v>45348</v>
      </c>
      <c r="L467" s="6" t="s">
        <v>24</v>
      </c>
      <c r="M467" s="6" t="s">
        <v>65</v>
      </c>
      <c r="N467" s="6" t="s">
        <v>216</v>
      </c>
      <c r="O467" s="22">
        <v>45348.025937500002</v>
      </c>
      <c r="P467" s="22"/>
      <c r="Q467" s="6" t="s">
        <v>26</v>
      </c>
      <c r="R467" s="6" t="s">
        <v>35</v>
      </c>
      <c r="S467" s="6" t="str">
        <f t="shared" si="14"/>
        <v>Febrero</v>
      </c>
      <c r="T467" s="6" t="str">
        <f t="shared" si="15"/>
        <v>Falla</v>
      </c>
    </row>
    <row r="468" spans="1:20" x14ac:dyDescent="0.3">
      <c r="A468" s="6">
        <v>2305322</v>
      </c>
      <c r="B468" s="6" t="s">
        <v>217</v>
      </c>
      <c r="C468" s="6" t="s">
        <v>206</v>
      </c>
      <c r="D468" s="6" t="s">
        <v>64</v>
      </c>
      <c r="E468" s="6" t="s">
        <v>21</v>
      </c>
      <c r="F468" s="6" t="s">
        <v>22</v>
      </c>
      <c r="G468" s="6" t="s">
        <v>34</v>
      </c>
      <c r="H468" s="6" t="s">
        <v>215</v>
      </c>
      <c r="I468" s="9">
        <v>1.3888888888888889E-3</v>
      </c>
      <c r="J468" s="6">
        <v>0</v>
      </c>
      <c r="K468" s="21">
        <v>45392</v>
      </c>
      <c r="L468" s="6" t="s">
        <v>24</v>
      </c>
      <c r="M468" s="6" t="s">
        <v>65</v>
      </c>
      <c r="N468" s="6" t="s">
        <v>216</v>
      </c>
      <c r="O468" s="22">
        <v>45393.011666666665</v>
      </c>
      <c r="P468" s="22"/>
      <c r="Q468" s="6" t="s">
        <v>26</v>
      </c>
      <c r="R468" s="6" t="s">
        <v>35</v>
      </c>
      <c r="S468" s="6" t="str">
        <f t="shared" si="14"/>
        <v>Abril</v>
      </c>
      <c r="T468" s="6" t="str">
        <f t="shared" si="15"/>
        <v>Falla</v>
      </c>
    </row>
    <row r="469" spans="1:20" x14ac:dyDescent="0.3">
      <c r="A469" s="6">
        <v>2337667</v>
      </c>
      <c r="B469" s="6" t="s">
        <v>217</v>
      </c>
      <c r="C469" s="6" t="s">
        <v>201</v>
      </c>
      <c r="D469" s="6" t="s">
        <v>20</v>
      </c>
      <c r="E469" s="6" t="s">
        <v>21</v>
      </c>
      <c r="F469" s="6" t="s">
        <v>22</v>
      </c>
      <c r="G469" s="6" t="s">
        <v>43</v>
      </c>
      <c r="H469" s="6" t="s">
        <v>215</v>
      </c>
      <c r="I469" s="9">
        <v>3.5416666666666666E-2</v>
      </c>
      <c r="J469" s="6">
        <v>0</v>
      </c>
      <c r="K469" s="21">
        <v>45428</v>
      </c>
      <c r="L469" s="6" t="s">
        <v>24</v>
      </c>
      <c r="M469" s="6" t="s">
        <v>25</v>
      </c>
      <c r="N469" s="6" t="s">
        <v>216</v>
      </c>
      <c r="O469" s="22">
        <v>45428.530624999999</v>
      </c>
      <c r="P469" s="22"/>
      <c r="Q469" s="6" t="s">
        <v>26</v>
      </c>
      <c r="R469" s="6" t="s">
        <v>133</v>
      </c>
      <c r="S469" s="6" t="str">
        <f t="shared" si="14"/>
        <v>Mayo</v>
      </c>
      <c r="T469" s="6" t="str">
        <f t="shared" si="15"/>
        <v>Administrativa</v>
      </c>
    </row>
    <row r="470" spans="1:20" x14ac:dyDescent="0.3">
      <c r="A470" s="6">
        <v>2408159</v>
      </c>
      <c r="B470" s="6" t="s">
        <v>217</v>
      </c>
      <c r="C470" s="6" t="s">
        <v>203</v>
      </c>
      <c r="D470" s="6" t="s">
        <v>36</v>
      </c>
      <c r="E470" s="6" t="s">
        <v>21</v>
      </c>
      <c r="F470" s="6" t="s">
        <v>22</v>
      </c>
      <c r="G470" s="6" t="s">
        <v>23</v>
      </c>
      <c r="H470" s="6" t="s">
        <v>215</v>
      </c>
      <c r="I470" s="9">
        <v>3.9583333333333331E-2</v>
      </c>
      <c r="J470" s="6">
        <v>0</v>
      </c>
      <c r="K470" s="21">
        <v>45496</v>
      </c>
      <c r="L470" s="6" t="s">
        <v>24</v>
      </c>
      <c r="M470" s="6" t="s">
        <v>38</v>
      </c>
      <c r="N470" s="6" t="s">
        <v>216</v>
      </c>
      <c r="O470" s="22">
        <v>45496.980902777781</v>
      </c>
      <c r="P470" s="22"/>
      <c r="Q470" s="6" t="s">
        <v>26</v>
      </c>
      <c r="R470" s="6" t="s">
        <v>81</v>
      </c>
      <c r="S470" s="6" t="str">
        <f t="shared" si="14"/>
        <v>Julio</v>
      </c>
      <c r="T470" s="6" t="str">
        <f t="shared" si="15"/>
        <v>Administrativa</v>
      </c>
    </row>
    <row r="471" spans="1:20" x14ac:dyDescent="0.3">
      <c r="A471" s="6">
        <v>2240729</v>
      </c>
      <c r="B471" s="6" t="s">
        <v>217</v>
      </c>
      <c r="C471" s="6" t="s">
        <v>201</v>
      </c>
      <c r="D471" s="6" t="s">
        <v>20</v>
      </c>
      <c r="E471" s="6" t="s">
        <v>21</v>
      </c>
      <c r="F471" s="6" t="s">
        <v>22</v>
      </c>
      <c r="G471" s="6" t="s">
        <v>23</v>
      </c>
      <c r="H471" s="6" t="s">
        <v>215</v>
      </c>
      <c r="I471" s="9">
        <v>3.125E-2</v>
      </c>
      <c r="J471" s="6">
        <v>0</v>
      </c>
      <c r="K471" s="21">
        <v>45339</v>
      </c>
      <c r="L471" s="6" t="s">
        <v>24</v>
      </c>
      <c r="M471" s="6" t="s">
        <v>25</v>
      </c>
      <c r="N471" s="6" t="s">
        <v>216</v>
      </c>
      <c r="O471" s="22">
        <v>45339.526967592596</v>
      </c>
      <c r="P471" s="22"/>
      <c r="Q471" s="6" t="s">
        <v>26</v>
      </c>
      <c r="R471" s="6" t="s">
        <v>54</v>
      </c>
      <c r="S471" s="6" t="str">
        <f t="shared" si="14"/>
        <v>Febrero</v>
      </c>
      <c r="T471" s="6" t="str">
        <f t="shared" si="15"/>
        <v>Administrativa</v>
      </c>
    </row>
    <row r="472" spans="1:20" x14ac:dyDescent="0.3">
      <c r="A472" s="6">
        <v>2354706</v>
      </c>
      <c r="B472" s="6" t="s">
        <v>217</v>
      </c>
      <c r="C472" s="6" t="s">
        <v>202</v>
      </c>
      <c r="D472" s="6" t="s">
        <v>30</v>
      </c>
      <c r="E472" s="6" t="s">
        <v>21</v>
      </c>
      <c r="F472" s="6" t="s">
        <v>22</v>
      </c>
      <c r="G472" s="6" t="s">
        <v>37</v>
      </c>
      <c r="H472" s="6" t="s">
        <v>215</v>
      </c>
      <c r="I472" s="9">
        <v>0.16041666666666668</v>
      </c>
      <c r="J472" s="6">
        <v>0</v>
      </c>
      <c r="K472" s="21">
        <v>45446</v>
      </c>
      <c r="L472" s="6" t="s">
        <v>24</v>
      </c>
      <c r="M472" s="6" t="s">
        <v>31</v>
      </c>
      <c r="N472" s="6" t="s">
        <v>216</v>
      </c>
      <c r="O472" s="22">
        <v>45446.721215277779</v>
      </c>
      <c r="P472" s="22"/>
      <c r="Q472" s="6" t="s">
        <v>26</v>
      </c>
      <c r="R472" s="6" t="s">
        <v>81</v>
      </c>
      <c r="S472" s="6" t="str">
        <f t="shared" si="14"/>
        <v>Junio</v>
      </c>
      <c r="T472" s="6" t="str">
        <f t="shared" si="15"/>
        <v>Administrativa</v>
      </c>
    </row>
    <row r="473" spans="1:20" x14ac:dyDescent="0.3">
      <c r="A473" s="6">
        <v>2260719</v>
      </c>
      <c r="B473" s="6" t="s">
        <v>217</v>
      </c>
      <c r="C473" s="6" t="s">
        <v>204</v>
      </c>
      <c r="D473" s="6" t="s">
        <v>46</v>
      </c>
      <c r="E473" s="6" t="s">
        <v>21</v>
      </c>
      <c r="F473" s="6" t="s">
        <v>47</v>
      </c>
      <c r="G473" s="6" t="s">
        <v>48</v>
      </c>
      <c r="H473" s="6" t="s">
        <v>215</v>
      </c>
      <c r="I473" s="9">
        <v>9.0277777777777769E-3</v>
      </c>
      <c r="J473" s="6">
        <v>0</v>
      </c>
      <c r="K473" s="21">
        <v>45352</v>
      </c>
      <c r="L473" s="6" t="s">
        <v>24</v>
      </c>
      <c r="M473" s="6" t="s">
        <v>49</v>
      </c>
      <c r="N473" s="6" t="s">
        <v>216</v>
      </c>
      <c r="O473" s="22">
        <v>45352.820740740739</v>
      </c>
      <c r="P473" s="22"/>
      <c r="Q473" s="6" t="s">
        <v>26</v>
      </c>
      <c r="R473" s="6" t="s">
        <v>35</v>
      </c>
      <c r="S473" s="6" t="str">
        <f t="shared" si="14"/>
        <v>Marzo</v>
      </c>
      <c r="T473" s="6" t="str">
        <f t="shared" si="15"/>
        <v>Falla</v>
      </c>
    </row>
    <row r="474" spans="1:20" x14ac:dyDescent="0.3">
      <c r="A474" s="6">
        <v>2250140</v>
      </c>
      <c r="B474" s="6" t="s">
        <v>217</v>
      </c>
      <c r="C474" s="6" t="s">
        <v>202</v>
      </c>
      <c r="D474" s="6" t="s">
        <v>30</v>
      </c>
      <c r="E474" s="6" t="s">
        <v>21</v>
      </c>
      <c r="F474" s="6" t="s">
        <v>22</v>
      </c>
      <c r="G474" s="6" t="s">
        <v>37</v>
      </c>
      <c r="H474" s="6" t="s">
        <v>215</v>
      </c>
      <c r="I474" s="9">
        <v>9.5138888888888884E-2</v>
      </c>
      <c r="J474" s="6">
        <v>0</v>
      </c>
      <c r="K474" s="21">
        <v>45345</v>
      </c>
      <c r="L474" s="6" t="s">
        <v>24</v>
      </c>
      <c r="M474" s="6" t="s">
        <v>31</v>
      </c>
      <c r="N474" s="6" t="s">
        <v>216</v>
      </c>
      <c r="O474" s="22">
        <v>45345.719108796293</v>
      </c>
      <c r="P474" s="22"/>
      <c r="Q474" s="6" t="s">
        <v>26</v>
      </c>
      <c r="R474" s="6" t="s">
        <v>39</v>
      </c>
      <c r="S474" s="6" t="str">
        <f t="shared" si="14"/>
        <v>Febrero</v>
      </c>
      <c r="T474" s="6" t="str">
        <f t="shared" si="15"/>
        <v>Administrativa</v>
      </c>
    </row>
    <row r="475" spans="1:20" x14ac:dyDescent="0.3">
      <c r="A475" s="6">
        <v>2401183</v>
      </c>
      <c r="B475" s="6" t="s">
        <v>217</v>
      </c>
      <c r="C475" s="6" t="s">
        <v>201</v>
      </c>
      <c r="D475" s="6" t="s">
        <v>20</v>
      </c>
      <c r="E475" s="6" t="s">
        <v>21</v>
      </c>
      <c r="F475" s="6" t="s">
        <v>22</v>
      </c>
      <c r="G475" s="6" t="s">
        <v>23</v>
      </c>
      <c r="H475" s="6" t="s">
        <v>215</v>
      </c>
      <c r="I475" s="9">
        <v>4.1666666666666664E-2</v>
      </c>
      <c r="J475" s="6">
        <v>0</v>
      </c>
      <c r="K475" s="21">
        <v>45490</v>
      </c>
      <c r="L475" s="6" t="s">
        <v>24</v>
      </c>
      <c r="M475" s="6" t="s">
        <v>25</v>
      </c>
      <c r="N475" s="6" t="s">
        <v>216</v>
      </c>
      <c r="O475" s="22">
        <v>45490.481226851851</v>
      </c>
      <c r="P475" s="22"/>
      <c r="Q475" s="6" t="s">
        <v>26</v>
      </c>
      <c r="R475" s="6" t="s">
        <v>81</v>
      </c>
      <c r="S475" s="6" t="str">
        <f t="shared" si="14"/>
        <v>Julio</v>
      </c>
      <c r="T475" s="6" t="str">
        <f t="shared" si="15"/>
        <v>Administrativa</v>
      </c>
    </row>
    <row r="476" spans="1:20" x14ac:dyDescent="0.3">
      <c r="A476" s="6">
        <v>2355504</v>
      </c>
      <c r="B476" s="6" t="s">
        <v>217</v>
      </c>
      <c r="C476" s="6" t="s">
        <v>201</v>
      </c>
      <c r="D476" s="6" t="s">
        <v>20</v>
      </c>
      <c r="E476" s="6" t="s">
        <v>21</v>
      </c>
      <c r="F476" s="6" t="s">
        <v>22</v>
      </c>
      <c r="G476" s="6" t="s">
        <v>23</v>
      </c>
      <c r="H476" s="6" t="s">
        <v>215</v>
      </c>
      <c r="I476" s="9">
        <v>3.9583333333333331E-2</v>
      </c>
      <c r="J476" s="6">
        <v>0</v>
      </c>
      <c r="K476" s="21">
        <v>45447</v>
      </c>
      <c r="L476" s="6" t="s">
        <v>24</v>
      </c>
      <c r="M476" s="6" t="s">
        <v>25</v>
      </c>
      <c r="N476" s="6" t="s">
        <v>216</v>
      </c>
      <c r="O476" s="22">
        <v>45447.646018518521</v>
      </c>
      <c r="P476" s="22"/>
      <c r="Q476" s="6" t="s">
        <v>26</v>
      </c>
      <c r="R476" s="6" t="s">
        <v>81</v>
      </c>
      <c r="S476" s="6" t="str">
        <f t="shared" si="14"/>
        <v>Junio</v>
      </c>
      <c r="T476" s="6" t="str">
        <f t="shared" si="15"/>
        <v>Administrativa</v>
      </c>
    </row>
    <row r="477" spans="1:20" x14ac:dyDescent="0.3">
      <c r="A477" s="6">
        <v>2389892</v>
      </c>
      <c r="B477" s="6" t="s">
        <v>217</v>
      </c>
      <c r="C477" s="6" t="s">
        <v>203</v>
      </c>
      <c r="D477" s="6" t="s">
        <v>36</v>
      </c>
      <c r="E477" s="6" t="s">
        <v>21</v>
      </c>
      <c r="F477" s="6" t="s">
        <v>22</v>
      </c>
      <c r="G477" s="6" t="s">
        <v>37</v>
      </c>
      <c r="H477" s="6" t="s">
        <v>215</v>
      </c>
      <c r="I477" s="9">
        <v>5.1388888888888887E-2</v>
      </c>
      <c r="J477" s="6">
        <v>0</v>
      </c>
      <c r="K477" s="21">
        <v>45478</v>
      </c>
      <c r="L477" s="6" t="s">
        <v>24</v>
      </c>
      <c r="M477" s="6" t="s">
        <v>38</v>
      </c>
      <c r="N477" s="6" t="s">
        <v>216</v>
      </c>
      <c r="O477" s="22">
        <v>45478.94835648148</v>
      </c>
      <c r="P477" s="22"/>
      <c r="Q477" s="6" t="s">
        <v>26</v>
      </c>
      <c r="R477" s="6" t="s">
        <v>54</v>
      </c>
      <c r="S477" s="6" t="str">
        <f t="shared" si="14"/>
        <v>Julio</v>
      </c>
      <c r="T477" s="6" t="str">
        <f t="shared" si="15"/>
        <v>Administrativa</v>
      </c>
    </row>
    <row r="478" spans="1:20" x14ac:dyDescent="0.3">
      <c r="A478" s="6">
        <v>2284944</v>
      </c>
      <c r="B478" s="6" t="s">
        <v>217</v>
      </c>
      <c r="C478" s="6" t="s">
        <v>202</v>
      </c>
      <c r="D478" s="6" t="s">
        <v>30</v>
      </c>
      <c r="E478" s="6" t="s">
        <v>21</v>
      </c>
      <c r="F478" s="6" t="s">
        <v>22</v>
      </c>
      <c r="G478" s="6" t="s">
        <v>37</v>
      </c>
      <c r="H478" s="6" t="s">
        <v>215</v>
      </c>
      <c r="I478" s="9">
        <v>0.30208333333333331</v>
      </c>
      <c r="J478" s="6">
        <v>0</v>
      </c>
      <c r="K478" s="21">
        <v>45373</v>
      </c>
      <c r="L478" s="6" t="s">
        <v>24</v>
      </c>
      <c r="M478" s="6" t="s">
        <v>31</v>
      </c>
      <c r="N478" s="6" t="s">
        <v>216</v>
      </c>
      <c r="O478" s="22">
        <v>45373.850300925929</v>
      </c>
      <c r="P478" s="22"/>
      <c r="Q478" s="6" t="s">
        <v>26</v>
      </c>
      <c r="R478" s="6" t="s">
        <v>67</v>
      </c>
      <c r="S478" s="6" t="str">
        <f t="shared" si="14"/>
        <v>Marzo</v>
      </c>
      <c r="T478" s="6" t="str">
        <f t="shared" si="15"/>
        <v>Administrativa</v>
      </c>
    </row>
    <row r="479" spans="1:20" x14ac:dyDescent="0.3">
      <c r="A479" s="6">
        <v>2277153</v>
      </c>
      <c r="B479" s="6" t="s">
        <v>217</v>
      </c>
      <c r="C479" s="6" t="s">
        <v>202</v>
      </c>
      <c r="D479" s="6" t="s">
        <v>30</v>
      </c>
      <c r="E479" s="6" t="s">
        <v>21</v>
      </c>
      <c r="F479" s="6" t="s">
        <v>22</v>
      </c>
      <c r="G479" s="6" t="s">
        <v>34</v>
      </c>
      <c r="H479" s="6" t="s">
        <v>215</v>
      </c>
      <c r="I479" s="9">
        <v>1.0416666666666666E-2</v>
      </c>
      <c r="J479" s="6">
        <v>0</v>
      </c>
      <c r="K479" s="21">
        <v>45366</v>
      </c>
      <c r="L479" s="6" t="s">
        <v>24</v>
      </c>
      <c r="M479" s="6" t="s">
        <v>31</v>
      </c>
      <c r="N479" s="6" t="s">
        <v>216</v>
      </c>
      <c r="O479" s="22">
        <v>45366.712256944447</v>
      </c>
      <c r="P479" s="22"/>
      <c r="Q479" s="6" t="s">
        <v>26</v>
      </c>
      <c r="R479" s="6" t="s">
        <v>35</v>
      </c>
      <c r="S479" s="6" t="str">
        <f t="shared" si="14"/>
        <v>Marzo</v>
      </c>
      <c r="T479" s="6" t="str">
        <f t="shared" si="15"/>
        <v>Falla</v>
      </c>
    </row>
    <row r="480" spans="1:20" x14ac:dyDescent="0.3">
      <c r="A480" s="6">
        <v>2226907</v>
      </c>
      <c r="B480" s="6" t="s">
        <v>217</v>
      </c>
      <c r="C480" s="6" t="s">
        <v>201</v>
      </c>
      <c r="D480" s="6" t="s">
        <v>20</v>
      </c>
      <c r="E480" s="6" t="s">
        <v>21</v>
      </c>
      <c r="F480" s="6" t="s">
        <v>22</v>
      </c>
      <c r="G480" s="6" t="s">
        <v>43</v>
      </c>
      <c r="H480" s="6" t="s">
        <v>215</v>
      </c>
      <c r="I480" s="9">
        <v>6.9444444444444447E-4</v>
      </c>
      <c r="J480" s="6">
        <v>0</v>
      </c>
      <c r="K480" s="21">
        <v>45329</v>
      </c>
      <c r="L480" s="6" t="s">
        <v>24</v>
      </c>
      <c r="M480" s="6" t="s">
        <v>25</v>
      </c>
      <c r="N480" s="6" t="s">
        <v>216</v>
      </c>
      <c r="O480" s="22">
        <v>45329.685150462959</v>
      </c>
      <c r="P480" s="22"/>
      <c r="Q480" s="6" t="s">
        <v>26</v>
      </c>
      <c r="R480" s="6" t="s">
        <v>63</v>
      </c>
      <c r="S480" s="6" t="str">
        <f t="shared" si="14"/>
        <v>Febrero</v>
      </c>
      <c r="T480" s="6" t="str">
        <f t="shared" si="15"/>
        <v>Administrativa</v>
      </c>
    </row>
    <row r="481" spans="1:20" x14ac:dyDescent="0.3">
      <c r="A481" s="6">
        <v>2303301</v>
      </c>
      <c r="B481" s="6" t="s">
        <v>217</v>
      </c>
      <c r="C481" s="6" t="s">
        <v>202</v>
      </c>
      <c r="D481" s="6" t="s">
        <v>30</v>
      </c>
      <c r="E481" s="6" t="s">
        <v>21</v>
      </c>
      <c r="F481" s="6" t="s">
        <v>22</v>
      </c>
      <c r="G481" s="6" t="s">
        <v>23</v>
      </c>
      <c r="H481" s="6" t="s">
        <v>215</v>
      </c>
      <c r="I481" s="9">
        <v>5.5555555555555552E-2</v>
      </c>
      <c r="J481" s="6">
        <v>0</v>
      </c>
      <c r="K481" s="21">
        <v>45391</v>
      </c>
      <c r="L481" s="6" t="s">
        <v>24</v>
      </c>
      <c r="M481" s="6" t="s">
        <v>31</v>
      </c>
      <c r="N481" s="6" t="s">
        <v>216</v>
      </c>
      <c r="O481" s="22">
        <v>45391.716493055559</v>
      </c>
      <c r="P481" s="22"/>
      <c r="Q481" s="6" t="s">
        <v>26</v>
      </c>
      <c r="R481" s="6" t="s">
        <v>32</v>
      </c>
      <c r="S481" s="6" t="str">
        <f t="shared" si="14"/>
        <v>Abril</v>
      </c>
      <c r="T481" s="6" t="str">
        <f t="shared" si="15"/>
        <v>Administrativa</v>
      </c>
    </row>
    <row r="482" spans="1:20" x14ac:dyDescent="0.3">
      <c r="A482" s="6">
        <v>2323594</v>
      </c>
      <c r="B482" s="6" t="s">
        <v>217</v>
      </c>
      <c r="C482" s="6" t="s">
        <v>203</v>
      </c>
      <c r="D482" s="6" t="s">
        <v>36</v>
      </c>
      <c r="E482" s="6" t="s">
        <v>21</v>
      </c>
      <c r="F482" s="6" t="s">
        <v>22</v>
      </c>
      <c r="G482" s="6" t="s">
        <v>37</v>
      </c>
      <c r="H482" s="6" t="s">
        <v>215</v>
      </c>
      <c r="I482" s="9">
        <v>7.013888888888889E-2</v>
      </c>
      <c r="J482" s="6">
        <v>0</v>
      </c>
      <c r="K482" s="21">
        <v>45412</v>
      </c>
      <c r="L482" s="6" t="s">
        <v>24</v>
      </c>
      <c r="M482" s="6" t="s">
        <v>38</v>
      </c>
      <c r="N482" s="6" t="s">
        <v>216</v>
      </c>
      <c r="O482" s="22">
        <v>45412.905474537038</v>
      </c>
      <c r="P482" s="22"/>
      <c r="Q482" s="6" t="s">
        <v>26</v>
      </c>
      <c r="R482" s="6" t="s">
        <v>85</v>
      </c>
      <c r="S482" s="6" t="str">
        <f t="shared" si="14"/>
        <v>Abril</v>
      </c>
      <c r="T482" s="6" t="str">
        <f t="shared" si="15"/>
        <v>Administrativa</v>
      </c>
    </row>
    <row r="483" spans="1:20" x14ac:dyDescent="0.3">
      <c r="A483" s="6">
        <v>2275182</v>
      </c>
      <c r="B483" s="6" t="s">
        <v>217</v>
      </c>
      <c r="C483" s="6" t="s">
        <v>204</v>
      </c>
      <c r="D483" s="6" t="s">
        <v>46</v>
      </c>
      <c r="E483" s="6" t="s">
        <v>21</v>
      </c>
      <c r="F483" s="6" t="s">
        <v>47</v>
      </c>
      <c r="G483" s="6" t="s">
        <v>28</v>
      </c>
      <c r="H483" s="6" t="s">
        <v>215</v>
      </c>
      <c r="I483" s="9">
        <v>4.027777777777778E-2</v>
      </c>
      <c r="J483" s="6">
        <v>0</v>
      </c>
      <c r="K483" s="21">
        <v>45364</v>
      </c>
      <c r="L483" s="6" t="s">
        <v>24</v>
      </c>
      <c r="M483" s="6" t="s">
        <v>49</v>
      </c>
      <c r="N483" s="6" t="s">
        <v>216</v>
      </c>
      <c r="O483" s="22">
        <v>45364.954988425925</v>
      </c>
      <c r="P483" s="22"/>
      <c r="Q483" s="6" t="s">
        <v>26</v>
      </c>
      <c r="R483" s="6" t="s">
        <v>103</v>
      </c>
      <c r="S483" s="6" t="str">
        <f t="shared" si="14"/>
        <v>Marzo</v>
      </c>
      <c r="T483" s="6" t="str">
        <f t="shared" si="15"/>
        <v>Administrativa</v>
      </c>
    </row>
    <row r="484" spans="1:20" x14ac:dyDescent="0.3">
      <c r="A484" s="6">
        <v>2326241</v>
      </c>
      <c r="B484" s="6" t="s">
        <v>217</v>
      </c>
      <c r="C484" s="6" t="s">
        <v>205</v>
      </c>
      <c r="D484" s="6" t="s">
        <v>56</v>
      </c>
      <c r="E484" s="6" t="s">
        <v>21</v>
      </c>
      <c r="F484" s="6" t="s">
        <v>22</v>
      </c>
      <c r="G484" s="6" t="s">
        <v>33</v>
      </c>
      <c r="H484" s="6" t="s">
        <v>215</v>
      </c>
      <c r="I484" s="9">
        <v>1.0416666666666666E-2</v>
      </c>
      <c r="J484" s="6">
        <v>0</v>
      </c>
      <c r="K484" s="21">
        <v>45416</v>
      </c>
      <c r="L484" s="6" t="s">
        <v>24</v>
      </c>
      <c r="M484" s="6" t="s">
        <v>57</v>
      </c>
      <c r="N484" s="6" t="s">
        <v>216</v>
      </c>
      <c r="O484" s="22">
        <v>45416.621689814812</v>
      </c>
      <c r="P484" s="22"/>
      <c r="Q484" s="6" t="s">
        <v>26</v>
      </c>
      <c r="R484" s="6" t="s">
        <v>32</v>
      </c>
      <c r="S484" s="6" t="str">
        <f t="shared" si="14"/>
        <v>Mayo</v>
      </c>
      <c r="T484" s="6" t="str">
        <f t="shared" si="15"/>
        <v>Administrativa</v>
      </c>
    </row>
    <row r="485" spans="1:20" x14ac:dyDescent="0.3">
      <c r="A485" s="6">
        <v>2381559</v>
      </c>
      <c r="B485" s="6" t="s">
        <v>217</v>
      </c>
      <c r="C485" s="6" t="s">
        <v>201</v>
      </c>
      <c r="D485" s="6" t="s">
        <v>20</v>
      </c>
      <c r="E485" s="6" t="s">
        <v>21</v>
      </c>
      <c r="F485" s="6" t="s">
        <v>22</v>
      </c>
      <c r="G485" s="6" t="s">
        <v>55</v>
      </c>
      <c r="H485" s="6" t="s">
        <v>215</v>
      </c>
      <c r="I485" s="9">
        <v>0.125</v>
      </c>
      <c r="J485" s="6">
        <v>0</v>
      </c>
      <c r="K485" s="21">
        <v>45470</v>
      </c>
      <c r="L485" s="6" t="s">
        <v>24</v>
      </c>
      <c r="M485" s="6" t="s">
        <v>25</v>
      </c>
      <c r="N485" s="6" t="s">
        <v>216</v>
      </c>
      <c r="O485" s="22">
        <v>45471.517881944441</v>
      </c>
      <c r="P485" s="22"/>
      <c r="Q485" s="6" t="s">
        <v>26</v>
      </c>
      <c r="R485" s="6" t="s">
        <v>134</v>
      </c>
      <c r="S485" s="6" t="str">
        <f t="shared" si="14"/>
        <v>Junio</v>
      </c>
      <c r="T485" s="6" t="str">
        <f t="shared" si="15"/>
        <v>Falla</v>
      </c>
    </row>
    <row r="486" spans="1:20" x14ac:dyDescent="0.3">
      <c r="A486" s="6">
        <v>2255135</v>
      </c>
      <c r="B486" s="6" t="s">
        <v>217</v>
      </c>
      <c r="C486" s="6" t="s">
        <v>201</v>
      </c>
      <c r="D486" s="6" t="s">
        <v>20</v>
      </c>
      <c r="E486" s="6" t="s">
        <v>21</v>
      </c>
      <c r="F486" s="6" t="s">
        <v>22</v>
      </c>
      <c r="G486" s="6" t="s">
        <v>23</v>
      </c>
      <c r="H486" s="6" t="s">
        <v>215</v>
      </c>
      <c r="I486" s="9">
        <v>5.5555555555555552E-2</v>
      </c>
      <c r="J486" s="6">
        <v>0</v>
      </c>
      <c r="K486" s="21">
        <v>45349</v>
      </c>
      <c r="L486" s="6" t="s">
        <v>24</v>
      </c>
      <c r="M486" s="6" t="s">
        <v>25</v>
      </c>
      <c r="N486" s="6" t="s">
        <v>216</v>
      </c>
      <c r="O486" s="22">
        <v>45349.676620370374</v>
      </c>
      <c r="P486" s="22"/>
      <c r="Q486" s="6" t="s">
        <v>26</v>
      </c>
      <c r="R486" s="6" t="s">
        <v>32</v>
      </c>
      <c r="S486" s="6" t="str">
        <f t="shared" si="14"/>
        <v>Febrero</v>
      </c>
      <c r="T486" s="6" t="str">
        <f t="shared" si="15"/>
        <v>Administrativa</v>
      </c>
    </row>
    <row r="487" spans="1:20" x14ac:dyDescent="0.3">
      <c r="A487" s="6">
        <v>2366355</v>
      </c>
      <c r="B487" s="6" t="s">
        <v>217</v>
      </c>
      <c r="C487" s="6" t="s">
        <v>206</v>
      </c>
      <c r="D487" s="6" t="s">
        <v>64</v>
      </c>
      <c r="E487" s="6" t="s">
        <v>21</v>
      </c>
      <c r="F487" s="6" t="s">
        <v>22</v>
      </c>
      <c r="G487" s="6" t="s">
        <v>34</v>
      </c>
      <c r="H487" s="6" t="s">
        <v>215</v>
      </c>
      <c r="I487" s="9">
        <v>9.0277777777777769E-3</v>
      </c>
      <c r="J487" s="6">
        <v>0</v>
      </c>
      <c r="K487" s="21">
        <v>45457</v>
      </c>
      <c r="L487" s="6" t="s">
        <v>24</v>
      </c>
      <c r="M487" s="6" t="s">
        <v>65</v>
      </c>
      <c r="N487" s="6" t="s">
        <v>216</v>
      </c>
      <c r="O487" s="22">
        <v>45458.050717592596</v>
      </c>
      <c r="P487" s="22"/>
      <c r="Q487" s="6" t="s">
        <v>26</v>
      </c>
      <c r="R487" s="6" t="s">
        <v>35</v>
      </c>
      <c r="S487" s="6" t="str">
        <f t="shared" si="14"/>
        <v>Junio</v>
      </c>
      <c r="T487" s="6" t="str">
        <f t="shared" si="15"/>
        <v>Falla</v>
      </c>
    </row>
    <row r="488" spans="1:20" x14ac:dyDescent="0.3">
      <c r="A488" s="6">
        <v>2298641</v>
      </c>
      <c r="B488" s="6" t="s">
        <v>217</v>
      </c>
      <c r="C488" s="6" t="s">
        <v>206</v>
      </c>
      <c r="D488" s="6" t="s">
        <v>64</v>
      </c>
      <c r="E488" s="6" t="s">
        <v>21</v>
      </c>
      <c r="F488" s="6" t="s">
        <v>22</v>
      </c>
      <c r="G488" s="6" t="s">
        <v>34</v>
      </c>
      <c r="H488" s="6" t="s">
        <v>215</v>
      </c>
      <c r="I488" s="9">
        <v>6.9444444444444441E-3</v>
      </c>
      <c r="J488" s="6">
        <v>0</v>
      </c>
      <c r="K488" s="21">
        <v>45386</v>
      </c>
      <c r="L488" s="6" t="s">
        <v>24</v>
      </c>
      <c r="M488" s="6" t="s">
        <v>65</v>
      </c>
      <c r="N488" s="6" t="s">
        <v>216</v>
      </c>
      <c r="O488" s="22">
        <v>45386.833819444444</v>
      </c>
      <c r="P488" s="22"/>
      <c r="Q488" s="6" t="s">
        <v>26</v>
      </c>
      <c r="R488" s="6" t="s">
        <v>77</v>
      </c>
      <c r="S488" s="6" t="str">
        <f t="shared" si="14"/>
        <v>Abril</v>
      </c>
      <c r="T488" s="6" t="str">
        <f t="shared" si="15"/>
        <v>Falla</v>
      </c>
    </row>
    <row r="489" spans="1:20" x14ac:dyDescent="0.3">
      <c r="A489" s="6">
        <v>2384670</v>
      </c>
      <c r="B489" s="6" t="s">
        <v>217</v>
      </c>
      <c r="C489" s="6" t="s">
        <v>202</v>
      </c>
      <c r="D489" s="6" t="s">
        <v>30</v>
      </c>
      <c r="E489" s="6" t="s">
        <v>21</v>
      </c>
      <c r="F489" s="6" t="s">
        <v>22</v>
      </c>
      <c r="G489" s="6" t="s">
        <v>43</v>
      </c>
      <c r="H489" s="6" t="s">
        <v>215</v>
      </c>
      <c r="I489" s="9">
        <v>2.0833333333333332E-2</v>
      </c>
      <c r="J489" s="6">
        <v>0</v>
      </c>
      <c r="K489" s="21">
        <v>45474</v>
      </c>
      <c r="L489" s="6" t="s">
        <v>24</v>
      </c>
      <c r="M489" s="6" t="s">
        <v>31</v>
      </c>
      <c r="N489" s="6" t="s">
        <v>216</v>
      </c>
      <c r="O489" s="22">
        <v>45474.720671296294</v>
      </c>
      <c r="P489" s="22"/>
      <c r="Q489" s="6" t="s">
        <v>26</v>
      </c>
      <c r="R489" s="6" t="s">
        <v>129</v>
      </c>
      <c r="S489" s="6" t="str">
        <f t="shared" si="14"/>
        <v>Julio</v>
      </c>
      <c r="T489" s="6" t="str">
        <f t="shared" si="15"/>
        <v>Administrativa</v>
      </c>
    </row>
    <row r="490" spans="1:20" x14ac:dyDescent="0.3">
      <c r="A490" s="6">
        <v>2378054</v>
      </c>
      <c r="B490" s="6" t="s">
        <v>217</v>
      </c>
      <c r="C490" s="6" t="s">
        <v>202</v>
      </c>
      <c r="D490" s="6" t="s">
        <v>30</v>
      </c>
      <c r="E490" s="6" t="s">
        <v>21</v>
      </c>
      <c r="F490" s="6" t="s">
        <v>22</v>
      </c>
      <c r="G490" s="6" t="s">
        <v>37</v>
      </c>
      <c r="H490" s="6" t="s">
        <v>215</v>
      </c>
      <c r="I490" s="9">
        <v>0.14305555555555555</v>
      </c>
      <c r="J490" s="6">
        <v>0</v>
      </c>
      <c r="K490" s="21">
        <v>45468</v>
      </c>
      <c r="L490" s="6" t="s">
        <v>24</v>
      </c>
      <c r="M490" s="6" t="s">
        <v>31</v>
      </c>
      <c r="N490" s="6" t="s">
        <v>216</v>
      </c>
      <c r="O490" s="22">
        <v>45468.734756944446</v>
      </c>
      <c r="P490" s="22"/>
      <c r="Q490" s="6" t="s">
        <v>26</v>
      </c>
      <c r="R490" s="6" t="s">
        <v>92</v>
      </c>
      <c r="S490" s="6" t="str">
        <f t="shared" si="14"/>
        <v>Junio</v>
      </c>
      <c r="T490" s="6" t="str">
        <f t="shared" si="15"/>
        <v>Administrativa</v>
      </c>
    </row>
    <row r="491" spans="1:20" x14ac:dyDescent="0.3">
      <c r="A491" s="6">
        <v>2274713</v>
      </c>
      <c r="B491" s="6" t="s">
        <v>217</v>
      </c>
      <c r="C491" s="6" t="s">
        <v>201</v>
      </c>
      <c r="D491" s="6" t="s">
        <v>20</v>
      </c>
      <c r="E491" s="6" t="s">
        <v>21</v>
      </c>
      <c r="F491" s="6" t="s">
        <v>22</v>
      </c>
      <c r="G491" s="6" t="s">
        <v>43</v>
      </c>
      <c r="H491" s="6" t="s">
        <v>215</v>
      </c>
      <c r="I491" s="9">
        <v>6.3194444444444442E-2</v>
      </c>
      <c r="J491" s="6">
        <v>0</v>
      </c>
      <c r="K491" s="21">
        <v>45364</v>
      </c>
      <c r="L491" s="6" t="s">
        <v>24</v>
      </c>
      <c r="M491" s="6" t="s">
        <v>25</v>
      </c>
      <c r="N491" s="6" t="s">
        <v>216</v>
      </c>
      <c r="O491" s="22">
        <v>45364.709131944444</v>
      </c>
      <c r="P491" s="22"/>
      <c r="Q491" s="6" t="s">
        <v>26</v>
      </c>
      <c r="R491" s="6" t="s">
        <v>63</v>
      </c>
      <c r="S491" s="6" t="str">
        <f t="shared" si="14"/>
        <v>Marzo</v>
      </c>
      <c r="T491" s="6" t="str">
        <f t="shared" si="15"/>
        <v>Administrativa</v>
      </c>
    </row>
    <row r="492" spans="1:20" x14ac:dyDescent="0.3">
      <c r="A492" s="6">
        <v>2276797</v>
      </c>
      <c r="B492" s="6" t="s">
        <v>217</v>
      </c>
      <c r="C492" s="6" t="s">
        <v>205</v>
      </c>
      <c r="D492" s="6" t="s">
        <v>56</v>
      </c>
      <c r="E492" s="6" t="s">
        <v>21</v>
      </c>
      <c r="F492" s="6" t="s">
        <v>22</v>
      </c>
      <c r="G492" s="6" t="s">
        <v>43</v>
      </c>
      <c r="H492" s="6" t="s">
        <v>215</v>
      </c>
      <c r="I492" s="9">
        <v>2.1527777777777778E-2</v>
      </c>
      <c r="J492" s="6">
        <v>0</v>
      </c>
      <c r="K492" s="21">
        <v>45366</v>
      </c>
      <c r="L492" s="6" t="s">
        <v>24</v>
      </c>
      <c r="M492" s="6" t="s">
        <v>57</v>
      </c>
      <c r="N492" s="6" t="s">
        <v>216</v>
      </c>
      <c r="O492" s="22">
        <v>45366.618923611109</v>
      </c>
      <c r="P492" s="22"/>
      <c r="Q492" s="6" t="s">
        <v>26</v>
      </c>
      <c r="R492" s="6" t="s">
        <v>58</v>
      </c>
      <c r="S492" s="6" t="str">
        <f t="shared" si="14"/>
        <v>Marzo</v>
      </c>
      <c r="T492" s="6" t="str">
        <f t="shared" si="15"/>
        <v>Administrativa</v>
      </c>
    </row>
    <row r="493" spans="1:20" x14ac:dyDescent="0.3">
      <c r="A493" s="6">
        <v>2334853</v>
      </c>
      <c r="B493" s="6" t="s">
        <v>217</v>
      </c>
      <c r="C493" s="6" t="s">
        <v>203</v>
      </c>
      <c r="D493" s="6" t="s">
        <v>36</v>
      </c>
      <c r="E493" s="6" t="s">
        <v>21</v>
      </c>
      <c r="F493" s="6" t="s">
        <v>22</v>
      </c>
      <c r="G493" s="6" t="s">
        <v>37</v>
      </c>
      <c r="H493" s="6" t="s">
        <v>215</v>
      </c>
      <c r="I493" s="9">
        <v>9.375E-2</v>
      </c>
      <c r="J493" s="6">
        <v>0</v>
      </c>
      <c r="K493" s="21">
        <v>45425</v>
      </c>
      <c r="L493" s="6" t="s">
        <v>24</v>
      </c>
      <c r="M493" s="6" t="s">
        <v>38</v>
      </c>
      <c r="N493" s="6" t="s">
        <v>216</v>
      </c>
      <c r="O493" s="22">
        <v>45425.931446759256</v>
      </c>
      <c r="P493" s="22"/>
      <c r="Q493" s="6" t="s">
        <v>26</v>
      </c>
      <c r="R493" s="6" t="s">
        <v>67</v>
      </c>
      <c r="S493" s="6" t="str">
        <f t="shared" si="14"/>
        <v>Mayo</v>
      </c>
      <c r="T493" s="6" t="str">
        <f t="shared" si="15"/>
        <v>Administrativa</v>
      </c>
    </row>
    <row r="494" spans="1:20" x14ac:dyDescent="0.3">
      <c r="A494" s="6">
        <v>2395266</v>
      </c>
      <c r="B494" s="6" t="s">
        <v>217</v>
      </c>
      <c r="C494" s="6" t="s">
        <v>205</v>
      </c>
      <c r="D494" s="6" t="s">
        <v>56</v>
      </c>
      <c r="E494" s="6" t="s">
        <v>21</v>
      </c>
      <c r="F494" s="6" t="s">
        <v>22</v>
      </c>
      <c r="G494" s="6" t="s">
        <v>33</v>
      </c>
      <c r="H494" s="6" t="s">
        <v>215</v>
      </c>
      <c r="I494" s="9">
        <v>1.2500000000000001E-2</v>
      </c>
      <c r="J494" s="6">
        <v>0</v>
      </c>
      <c r="K494" s="21">
        <v>45484</v>
      </c>
      <c r="L494" s="6" t="s">
        <v>24</v>
      </c>
      <c r="M494" s="6" t="s">
        <v>57</v>
      </c>
      <c r="N494" s="6" t="s">
        <v>216</v>
      </c>
      <c r="O494" s="22">
        <v>45484.398368055554</v>
      </c>
      <c r="P494" s="22"/>
      <c r="Q494" s="6" t="s">
        <v>26</v>
      </c>
      <c r="R494" s="6" t="s">
        <v>81</v>
      </c>
      <c r="S494" s="6" t="str">
        <f t="shared" si="14"/>
        <v>Julio</v>
      </c>
      <c r="T494" s="6" t="str">
        <f t="shared" si="15"/>
        <v>Administrativa</v>
      </c>
    </row>
    <row r="495" spans="1:20" x14ac:dyDescent="0.3">
      <c r="A495" s="6">
        <v>2241093</v>
      </c>
      <c r="B495" s="6" t="s">
        <v>217</v>
      </c>
      <c r="C495" s="6" t="s">
        <v>202</v>
      </c>
      <c r="D495" s="6" t="s">
        <v>30</v>
      </c>
      <c r="E495" s="6" t="s">
        <v>21</v>
      </c>
      <c r="F495" s="6" t="s">
        <v>22</v>
      </c>
      <c r="G495" s="6" t="s">
        <v>28</v>
      </c>
      <c r="H495" s="6" t="s">
        <v>215</v>
      </c>
      <c r="I495" s="9">
        <v>3.0555555555555555E-2</v>
      </c>
      <c r="J495" s="6">
        <v>0</v>
      </c>
      <c r="K495" s="21">
        <v>45339</v>
      </c>
      <c r="L495" s="6" t="s">
        <v>24</v>
      </c>
      <c r="M495" s="6" t="s">
        <v>31</v>
      </c>
      <c r="N495" s="6" t="s">
        <v>216</v>
      </c>
      <c r="O495" s="22">
        <v>45339.713402777779</v>
      </c>
      <c r="P495" s="22"/>
      <c r="Q495" s="6" t="s">
        <v>26</v>
      </c>
      <c r="R495" s="6" t="s">
        <v>101</v>
      </c>
      <c r="S495" s="6" t="str">
        <f t="shared" si="14"/>
        <v>Febrero</v>
      </c>
      <c r="T495" s="6" t="str">
        <f t="shared" si="15"/>
        <v>Administrativa</v>
      </c>
    </row>
    <row r="496" spans="1:20" x14ac:dyDescent="0.3">
      <c r="A496" s="6">
        <v>2381483</v>
      </c>
      <c r="B496" s="6" t="s">
        <v>217</v>
      </c>
      <c r="C496" s="6" t="s">
        <v>205</v>
      </c>
      <c r="D496" s="6" t="s">
        <v>56</v>
      </c>
      <c r="E496" s="6" t="s">
        <v>21</v>
      </c>
      <c r="F496" s="6" t="s">
        <v>22</v>
      </c>
      <c r="G496" s="6" t="s">
        <v>43</v>
      </c>
      <c r="H496" s="6" t="s">
        <v>215</v>
      </c>
      <c r="I496" s="9">
        <v>3.472222222222222E-3</v>
      </c>
      <c r="J496" s="6">
        <v>0</v>
      </c>
      <c r="K496" s="21">
        <v>45471</v>
      </c>
      <c r="L496" s="6" t="s">
        <v>24</v>
      </c>
      <c r="M496" s="6" t="s">
        <v>57</v>
      </c>
      <c r="N496" s="6" t="s">
        <v>216</v>
      </c>
      <c r="O496" s="22">
        <v>45471.393634259257</v>
      </c>
      <c r="P496" s="22"/>
      <c r="Q496" s="6" t="s">
        <v>26</v>
      </c>
      <c r="R496" s="6" t="s">
        <v>135</v>
      </c>
      <c r="S496" s="6" t="str">
        <f t="shared" si="14"/>
        <v>Junio</v>
      </c>
      <c r="T496" s="6" t="str">
        <f t="shared" si="15"/>
        <v>Administrativa</v>
      </c>
    </row>
    <row r="497" spans="1:20" x14ac:dyDescent="0.3">
      <c r="A497" s="6">
        <v>2313826</v>
      </c>
      <c r="B497" s="6" t="s">
        <v>217</v>
      </c>
      <c r="C497" s="6" t="s">
        <v>205</v>
      </c>
      <c r="D497" s="6" t="s">
        <v>56</v>
      </c>
      <c r="E497" s="6" t="s">
        <v>21</v>
      </c>
      <c r="F497" s="6" t="s">
        <v>22</v>
      </c>
      <c r="G497" s="6" t="s">
        <v>43</v>
      </c>
      <c r="H497" s="6" t="s">
        <v>215</v>
      </c>
      <c r="I497" s="9">
        <v>4.3055555555555555E-2</v>
      </c>
      <c r="J497" s="6">
        <v>0</v>
      </c>
      <c r="K497" s="21">
        <v>45402</v>
      </c>
      <c r="L497" s="6" t="s">
        <v>24</v>
      </c>
      <c r="M497" s="6" t="s">
        <v>57</v>
      </c>
      <c r="N497" s="6" t="s">
        <v>216</v>
      </c>
      <c r="O497" s="22">
        <v>45402.520983796298</v>
      </c>
      <c r="P497" s="22"/>
      <c r="Q497" s="6" t="s">
        <v>26</v>
      </c>
      <c r="R497" s="6" t="s">
        <v>136</v>
      </c>
      <c r="S497" s="6" t="str">
        <f t="shared" si="14"/>
        <v>Abril</v>
      </c>
      <c r="T497" s="6" t="str">
        <f t="shared" si="15"/>
        <v>Administrativa</v>
      </c>
    </row>
    <row r="498" spans="1:20" x14ac:dyDescent="0.3">
      <c r="A498" s="6">
        <v>2341047</v>
      </c>
      <c r="B498" s="6" t="s">
        <v>217</v>
      </c>
      <c r="C498" s="6" t="s">
        <v>202</v>
      </c>
      <c r="D498" s="6" t="s">
        <v>30</v>
      </c>
      <c r="E498" s="6" t="s">
        <v>21</v>
      </c>
      <c r="F498" s="6" t="s">
        <v>22</v>
      </c>
      <c r="G498" s="6" t="s">
        <v>37</v>
      </c>
      <c r="H498" s="6" t="s">
        <v>215</v>
      </c>
      <c r="I498" s="9">
        <v>0.17152777777777778</v>
      </c>
      <c r="J498" s="6">
        <v>0</v>
      </c>
      <c r="K498" s="21">
        <v>45432</v>
      </c>
      <c r="L498" s="6" t="s">
        <v>24</v>
      </c>
      <c r="M498" s="6" t="s">
        <v>31</v>
      </c>
      <c r="N498" s="6" t="s">
        <v>216</v>
      </c>
      <c r="O498" s="22">
        <v>45432.714629629627</v>
      </c>
      <c r="P498" s="22"/>
      <c r="Q498" s="6" t="s">
        <v>26</v>
      </c>
      <c r="R498" s="6" t="s">
        <v>67</v>
      </c>
      <c r="S498" s="6" t="str">
        <f t="shared" si="14"/>
        <v>Mayo</v>
      </c>
      <c r="T498" s="6" t="str">
        <f t="shared" si="15"/>
        <v>Administrativa</v>
      </c>
    </row>
    <row r="499" spans="1:20" x14ac:dyDescent="0.3">
      <c r="A499" s="6">
        <v>2338156</v>
      </c>
      <c r="B499" s="6" t="s">
        <v>217</v>
      </c>
      <c r="C499" s="6" t="s">
        <v>202</v>
      </c>
      <c r="D499" s="6" t="s">
        <v>30</v>
      </c>
      <c r="E499" s="6" t="s">
        <v>21</v>
      </c>
      <c r="F499" s="6" t="s">
        <v>22</v>
      </c>
      <c r="G499" s="6" t="s">
        <v>34</v>
      </c>
      <c r="H499" s="6" t="s">
        <v>215</v>
      </c>
      <c r="I499" s="9">
        <v>1.3888888888888888E-2</v>
      </c>
      <c r="J499" s="6">
        <v>0</v>
      </c>
      <c r="K499" s="21">
        <v>45428</v>
      </c>
      <c r="L499" s="6" t="s">
        <v>24</v>
      </c>
      <c r="M499" s="6" t="s">
        <v>31</v>
      </c>
      <c r="N499" s="6" t="s">
        <v>216</v>
      </c>
      <c r="O499" s="22">
        <v>45428.726064814815</v>
      </c>
      <c r="P499" s="22"/>
      <c r="Q499" s="6" t="s">
        <v>26</v>
      </c>
      <c r="R499" s="6" t="s">
        <v>83</v>
      </c>
      <c r="S499" s="6" t="str">
        <f t="shared" si="14"/>
        <v>Mayo</v>
      </c>
      <c r="T499" s="6" t="str">
        <f t="shared" si="15"/>
        <v>Falla</v>
      </c>
    </row>
    <row r="500" spans="1:20" x14ac:dyDescent="0.3">
      <c r="A500" s="6">
        <v>2367989</v>
      </c>
      <c r="B500" s="6" t="s">
        <v>217</v>
      </c>
      <c r="C500" s="6" t="s">
        <v>202</v>
      </c>
      <c r="D500" s="6" t="s">
        <v>30</v>
      </c>
      <c r="E500" s="6" t="s">
        <v>21</v>
      </c>
      <c r="F500" s="6" t="s">
        <v>22</v>
      </c>
      <c r="G500" s="6" t="s">
        <v>37</v>
      </c>
      <c r="H500" s="6" t="s">
        <v>215</v>
      </c>
      <c r="I500" s="9">
        <v>0.14861111111111111</v>
      </c>
      <c r="J500" s="6">
        <v>0</v>
      </c>
      <c r="K500" s="21">
        <v>45460</v>
      </c>
      <c r="L500" s="6" t="s">
        <v>24</v>
      </c>
      <c r="M500" s="6" t="s">
        <v>31</v>
      </c>
      <c r="N500" s="6" t="s">
        <v>216</v>
      </c>
      <c r="O500" s="22">
        <v>45460.721064814818</v>
      </c>
      <c r="P500" s="22"/>
      <c r="Q500" s="6" t="s">
        <v>26</v>
      </c>
      <c r="R500" s="6" t="s">
        <v>81</v>
      </c>
      <c r="S500" s="6" t="str">
        <f t="shared" si="14"/>
        <v>Junio</v>
      </c>
      <c r="T500" s="6" t="str">
        <f t="shared" si="15"/>
        <v>Administrativa</v>
      </c>
    </row>
    <row r="501" spans="1:20" x14ac:dyDescent="0.3">
      <c r="A501" s="6">
        <v>2233271</v>
      </c>
      <c r="B501" s="6" t="s">
        <v>217</v>
      </c>
      <c r="C501" s="6" t="s">
        <v>202</v>
      </c>
      <c r="D501" s="6" t="s">
        <v>30</v>
      </c>
      <c r="E501" s="6" t="s">
        <v>21</v>
      </c>
      <c r="F501" s="6" t="s">
        <v>22</v>
      </c>
      <c r="G501" s="6" t="s">
        <v>37</v>
      </c>
      <c r="H501" s="6" t="s">
        <v>215</v>
      </c>
      <c r="I501" s="9">
        <v>7.9861111111111105E-2</v>
      </c>
      <c r="J501" s="6">
        <v>0</v>
      </c>
      <c r="K501" s="21">
        <v>45334</v>
      </c>
      <c r="L501" s="6" t="s">
        <v>24</v>
      </c>
      <c r="M501" s="6" t="s">
        <v>31</v>
      </c>
      <c r="N501" s="6" t="s">
        <v>216</v>
      </c>
      <c r="O501" s="22">
        <v>45334.717719907407</v>
      </c>
      <c r="P501" s="22"/>
      <c r="Q501" s="6" t="s">
        <v>26</v>
      </c>
      <c r="R501" s="6" t="s">
        <v>54</v>
      </c>
      <c r="S501" s="6" t="str">
        <f t="shared" si="14"/>
        <v>Febrero</v>
      </c>
      <c r="T501" s="6" t="str">
        <f t="shared" si="15"/>
        <v>Administrativa</v>
      </c>
    </row>
    <row r="502" spans="1:20" x14ac:dyDescent="0.3">
      <c r="A502" s="6">
        <v>2296671</v>
      </c>
      <c r="B502" s="6" t="s">
        <v>217</v>
      </c>
      <c r="C502" s="6" t="s">
        <v>205</v>
      </c>
      <c r="D502" s="6" t="s">
        <v>56</v>
      </c>
      <c r="E502" s="6" t="s">
        <v>21</v>
      </c>
      <c r="F502" s="6" t="s">
        <v>22</v>
      </c>
      <c r="G502" s="6" t="s">
        <v>42</v>
      </c>
      <c r="H502" s="6" t="s">
        <v>215</v>
      </c>
      <c r="I502" s="9">
        <v>1.0416666666666666E-2</v>
      </c>
      <c r="J502" s="6">
        <v>0</v>
      </c>
      <c r="K502" s="21">
        <v>45385</v>
      </c>
      <c r="L502" s="6" t="s">
        <v>24</v>
      </c>
      <c r="M502" s="6" t="s">
        <v>57</v>
      </c>
      <c r="N502" s="6" t="s">
        <v>216</v>
      </c>
      <c r="O502" s="22">
        <v>45385.405138888891</v>
      </c>
      <c r="P502" s="22"/>
      <c r="Q502" s="6" t="s">
        <v>26</v>
      </c>
      <c r="R502" s="6" t="s">
        <v>54</v>
      </c>
      <c r="S502" s="6" t="str">
        <f t="shared" si="14"/>
        <v>Abril</v>
      </c>
      <c r="T502" s="6" t="str">
        <f t="shared" si="15"/>
        <v>Administrativa</v>
      </c>
    </row>
    <row r="503" spans="1:20" x14ac:dyDescent="0.3">
      <c r="A503" s="6">
        <v>2285867</v>
      </c>
      <c r="B503" s="6" t="s">
        <v>217</v>
      </c>
      <c r="C503" s="6" t="s">
        <v>202</v>
      </c>
      <c r="D503" s="6" t="s">
        <v>30</v>
      </c>
      <c r="E503" s="6" t="s">
        <v>21</v>
      </c>
      <c r="F503" s="6" t="s">
        <v>22</v>
      </c>
      <c r="G503" s="6" t="s">
        <v>37</v>
      </c>
      <c r="H503" s="6" t="s">
        <v>215</v>
      </c>
      <c r="I503" s="9">
        <v>8.6805555555555552E-2</v>
      </c>
      <c r="J503" s="6">
        <v>0</v>
      </c>
      <c r="K503" s="21">
        <v>45373</v>
      </c>
      <c r="L503" s="6" t="s">
        <v>24</v>
      </c>
      <c r="M503" s="6" t="s">
        <v>31</v>
      </c>
      <c r="N503" s="6" t="s">
        <v>216</v>
      </c>
      <c r="O503" s="22">
        <v>45374.713333333333</v>
      </c>
      <c r="P503" s="22"/>
      <c r="Q503" s="6" t="s">
        <v>26</v>
      </c>
      <c r="R503" s="6" t="s">
        <v>67</v>
      </c>
      <c r="S503" s="6" t="str">
        <f t="shared" si="14"/>
        <v>Marzo</v>
      </c>
      <c r="T503" s="6" t="str">
        <f t="shared" si="15"/>
        <v>Administrativa</v>
      </c>
    </row>
    <row r="504" spans="1:20" x14ac:dyDescent="0.3">
      <c r="A504" s="6">
        <v>2366712</v>
      </c>
      <c r="B504" s="6" t="s">
        <v>217</v>
      </c>
      <c r="C504" s="6" t="s">
        <v>202</v>
      </c>
      <c r="D504" s="6" t="s">
        <v>30</v>
      </c>
      <c r="E504" s="6" t="s">
        <v>21</v>
      </c>
      <c r="F504" s="6" t="s">
        <v>22</v>
      </c>
      <c r="G504" s="6" t="s">
        <v>37</v>
      </c>
      <c r="H504" s="6" t="s">
        <v>215</v>
      </c>
      <c r="I504" s="9">
        <v>0.13194444444444445</v>
      </c>
      <c r="J504" s="6">
        <v>0</v>
      </c>
      <c r="K504" s="21">
        <v>45458</v>
      </c>
      <c r="L504" s="6" t="s">
        <v>24</v>
      </c>
      <c r="M504" s="6" t="s">
        <v>31</v>
      </c>
      <c r="N504" s="6" t="s">
        <v>216</v>
      </c>
      <c r="O504" s="22">
        <v>45458.715254629627</v>
      </c>
      <c r="P504" s="22"/>
      <c r="Q504" s="6" t="s">
        <v>26</v>
      </c>
      <c r="R504" s="6" t="s">
        <v>54</v>
      </c>
      <c r="S504" s="6" t="str">
        <f t="shared" si="14"/>
        <v>Junio</v>
      </c>
      <c r="T504" s="6" t="str">
        <f t="shared" si="15"/>
        <v>Administrativa</v>
      </c>
    </row>
    <row r="505" spans="1:20" x14ac:dyDescent="0.3">
      <c r="A505" s="6">
        <v>2352011</v>
      </c>
      <c r="B505" s="6" t="s">
        <v>217</v>
      </c>
      <c r="C505" s="6" t="s">
        <v>205</v>
      </c>
      <c r="D505" s="6" t="s">
        <v>56</v>
      </c>
      <c r="E505" s="6" t="s">
        <v>21</v>
      </c>
      <c r="F505" s="6" t="s">
        <v>22</v>
      </c>
      <c r="G505" s="6" t="s">
        <v>48</v>
      </c>
      <c r="H505" s="6" t="s">
        <v>215</v>
      </c>
      <c r="I505" s="9">
        <v>5.5555555555555558E-3</v>
      </c>
      <c r="J505" s="6">
        <v>0</v>
      </c>
      <c r="K505" s="21">
        <v>45443</v>
      </c>
      <c r="L505" s="6" t="s">
        <v>24</v>
      </c>
      <c r="M505" s="6" t="s">
        <v>57</v>
      </c>
      <c r="N505" s="6" t="s">
        <v>216</v>
      </c>
      <c r="O505" s="22">
        <v>45443.411678240744</v>
      </c>
      <c r="P505" s="22"/>
      <c r="Q505" s="6" t="s">
        <v>26</v>
      </c>
      <c r="R505" s="6" t="s">
        <v>91</v>
      </c>
      <c r="S505" s="6" t="str">
        <f t="shared" si="14"/>
        <v>Mayo</v>
      </c>
      <c r="T505" s="6" t="str">
        <f t="shared" si="15"/>
        <v>Falla</v>
      </c>
    </row>
    <row r="506" spans="1:20" x14ac:dyDescent="0.3">
      <c r="A506" s="6">
        <v>2253404</v>
      </c>
      <c r="B506" s="6" t="s">
        <v>217</v>
      </c>
      <c r="C506" s="6" t="s">
        <v>202</v>
      </c>
      <c r="D506" s="6" t="s">
        <v>30</v>
      </c>
      <c r="E506" s="6" t="s">
        <v>21</v>
      </c>
      <c r="F506" s="6" t="s">
        <v>22</v>
      </c>
      <c r="G506" s="6" t="s">
        <v>43</v>
      </c>
      <c r="H506" s="6" t="s">
        <v>215</v>
      </c>
      <c r="I506" s="9">
        <v>0.12777777777777777</v>
      </c>
      <c r="J506" s="6">
        <v>0</v>
      </c>
      <c r="K506" s="21">
        <v>45348</v>
      </c>
      <c r="L506" s="6" t="s">
        <v>24</v>
      </c>
      <c r="M506" s="6" t="s">
        <v>31</v>
      </c>
      <c r="N506" s="6" t="s">
        <v>216</v>
      </c>
      <c r="O506" s="22">
        <v>45348.719328703701</v>
      </c>
      <c r="P506" s="22"/>
      <c r="Q506" s="6" t="s">
        <v>26</v>
      </c>
      <c r="R506" s="6" t="s">
        <v>70</v>
      </c>
      <c r="S506" s="6" t="str">
        <f t="shared" si="14"/>
        <v>Febrero</v>
      </c>
      <c r="T506" s="6" t="str">
        <f t="shared" si="15"/>
        <v>Administrativa</v>
      </c>
    </row>
    <row r="507" spans="1:20" x14ac:dyDescent="0.3">
      <c r="A507" s="6">
        <v>2372048</v>
      </c>
      <c r="B507" s="6" t="s">
        <v>217</v>
      </c>
      <c r="C507" s="6" t="s">
        <v>205</v>
      </c>
      <c r="D507" s="6" t="s">
        <v>56</v>
      </c>
      <c r="E507" s="6" t="s">
        <v>21</v>
      </c>
      <c r="F507" s="6" t="s">
        <v>22</v>
      </c>
      <c r="G507" s="6" t="s">
        <v>23</v>
      </c>
      <c r="H507" s="6" t="s">
        <v>215</v>
      </c>
      <c r="I507" s="9">
        <v>6.25E-2</v>
      </c>
      <c r="J507" s="6">
        <v>0</v>
      </c>
      <c r="K507" s="21">
        <v>45463</v>
      </c>
      <c r="L507" s="6" t="s">
        <v>24</v>
      </c>
      <c r="M507" s="6" t="s">
        <v>57</v>
      </c>
      <c r="N507" s="6" t="s">
        <v>216</v>
      </c>
      <c r="O507" s="22">
        <v>45463.469189814816</v>
      </c>
      <c r="P507" s="22"/>
      <c r="Q507" s="6" t="s">
        <v>26</v>
      </c>
      <c r="R507" s="6" t="s">
        <v>81</v>
      </c>
      <c r="S507" s="6" t="str">
        <f t="shared" si="14"/>
        <v>Junio</v>
      </c>
      <c r="T507" s="6" t="str">
        <f t="shared" si="15"/>
        <v>Administrativa</v>
      </c>
    </row>
    <row r="508" spans="1:20" x14ac:dyDescent="0.3">
      <c r="A508" s="6">
        <v>2238571</v>
      </c>
      <c r="B508" s="6" t="s">
        <v>217</v>
      </c>
      <c r="C508" s="6" t="s">
        <v>202</v>
      </c>
      <c r="D508" s="6" t="s">
        <v>30</v>
      </c>
      <c r="E508" s="6" t="s">
        <v>21</v>
      </c>
      <c r="F508" s="6" t="s">
        <v>22</v>
      </c>
      <c r="G508" s="6" t="s">
        <v>37</v>
      </c>
      <c r="H508" s="6" t="s">
        <v>215</v>
      </c>
      <c r="I508" s="9">
        <v>0.14583333333333334</v>
      </c>
      <c r="J508" s="6">
        <v>0</v>
      </c>
      <c r="K508" s="21">
        <v>45337</v>
      </c>
      <c r="L508" s="6" t="s">
        <v>24</v>
      </c>
      <c r="M508" s="6" t="s">
        <v>31</v>
      </c>
      <c r="N508" s="6" t="s">
        <v>216</v>
      </c>
      <c r="O508" s="22">
        <v>45337.719444444447</v>
      </c>
      <c r="P508" s="22"/>
      <c r="Q508" s="6" t="s">
        <v>26</v>
      </c>
      <c r="R508" s="6" t="s">
        <v>54</v>
      </c>
      <c r="S508" s="6" t="str">
        <f t="shared" si="14"/>
        <v>Febrero</v>
      </c>
      <c r="T508" s="6" t="str">
        <f t="shared" si="15"/>
        <v>Administrativa</v>
      </c>
    </row>
    <row r="509" spans="1:20" x14ac:dyDescent="0.3">
      <c r="A509" s="6">
        <v>2389056</v>
      </c>
      <c r="B509" s="6" t="s">
        <v>217</v>
      </c>
      <c r="C509" s="6" t="s">
        <v>204</v>
      </c>
      <c r="D509" s="6" t="s">
        <v>46</v>
      </c>
      <c r="E509" s="6" t="s">
        <v>21</v>
      </c>
      <c r="F509" s="6" t="s">
        <v>47</v>
      </c>
      <c r="G509" s="6" t="s">
        <v>34</v>
      </c>
      <c r="H509" s="6" t="s">
        <v>215</v>
      </c>
      <c r="I509" s="9">
        <v>1.0416666666666666E-2</v>
      </c>
      <c r="J509" s="6">
        <v>0</v>
      </c>
      <c r="K509" s="21">
        <v>45478</v>
      </c>
      <c r="L509" s="6" t="s">
        <v>24</v>
      </c>
      <c r="M509" s="6" t="s">
        <v>49</v>
      </c>
      <c r="N509" s="6" t="s">
        <v>216</v>
      </c>
      <c r="O509" s="22">
        <v>45478.589930555558</v>
      </c>
      <c r="P509" s="22"/>
      <c r="Q509" s="6" t="s">
        <v>26</v>
      </c>
      <c r="R509" s="6" t="s">
        <v>35</v>
      </c>
      <c r="S509" s="6" t="str">
        <f t="shared" si="14"/>
        <v>Julio</v>
      </c>
      <c r="T509" s="6" t="str">
        <f t="shared" si="15"/>
        <v>Falla</v>
      </c>
    </row>
    <row r="510" spans="1:20" x14ac:dyDescent="0.3">
      <c r="A510" s="6">
        <v>2244427</v>
      </c>
      <c r="B510" s="6" t="s">
        <v>217</v>
      </c>
      <c r="C510" s="6" t="s">
        <v>202</v>
      </c>
      <c r="D510" s="6" t="s">
        <v>30</v>
      </c>
      <c r="E510" s="6" t="s">
        <v>21</v>
      </c>
      <c r="F510" s="6" t="s">
        <v>22</v>
      </c>
      <c r="G510" s="6" t="s">
        <v>23</v>
      </c>
      <c r="H510" s="6" t="s">
        <v>215</v>
      </c>
      <c r="I510" s="9">
        <v>5.5555555555555552E-2</v>
      </c>
      <c r="J510" s="6">
        <v>0</v>
      </c>
      <c r="K510" s="21">
        <v>45342</v>
      </c>
      <c r="L510" s="6" t="s">
        <v>24</v>
      </c>
      <c r="M510" s="6" t="s">
        <v>31</v>
      </c>
      <c r="N510" s="6" t="s">
        <v>216</v>
      </c>
      <c r="O510" s="22">
        <v>45342.718541666669</v>
      </c>
      <c r="P510" s="22"/>
      <c r="Q510" s="6" t="s">
        <v>26</v>
      </c>
      <c r="R510" s="6" t="s">
        <v>39</v>
      </c>
      <c r="S510" s="6" t="str">
        <f t="shared" si="14"/>
        <v>Febrero</v>
      </c>
      <c r="T510" s="6" t="str">
        <f t="shared" si="15"/>
        <v>Administrativa</v>
      </c>
    </row>
    <row r="511" spans="1:20" x14ac:dyDescent="0.3">
      <c r="A511" s="6">
        <v>2352733</v>
      </c>
      <c r="B511" s="6" t="s">
        <v>217</v>
      </c>
      <c r="C511" s="6" t="s">
        <v>202</v>
      </c>
      <c r="D511" s="6" t="s">
        <v>30</v>
      </c>
      <c r="E511" s="6" t="s">
        <v>21</v>
      </c>
      <c r="F511" s="6" t="s">
        <v>22</v>
      </c>
      <c r="G511" s="6" t="s">
        <v>37</v>
      </c>
      <c r="H511" s="6" t="s">
        <v>215</v>
      </c>
      <c r="I511" s="9">
        <v>0.11388888888888889</v>
      </c>
      <c r="J511" s="6">
        <v>0</v>
      </c>
      <c r="K511" s="21">
        <v>45443</v>
      </c>
      <c r="L511" s="6" t="s">
        <v>24</v>
      </c>
      <c r="M511" s="6" t="s">
        <v>31</v>
      </c>
      <c r="N511" s="6" t="s">
        <v>216</v>
      </c>
      <c r="O511" s="22">
        <v>45443.719606481478</v>
      </c>
      <c r="P511" s="22"/>
      <c r="Q511" s="6" t="s">
        <v>26</v>
      </c>
      <c r="R511" s="6" t="s">
        <v>110</v>
      </c>
      <c r="S511" s="6" t="str">
        <f t="shared" si="14"/>
        <v>Mayo</v>
      </c>
      <c r="T511" s="6" t="str">
        <f t="shared" si="15"/>
        <v>Administrativa</v>
      </c>
    </row>
    <row r="512" spans="1:20" x14ac:dyDescent="0.3">
      <c r="A512" s="6">
        <v>2395120</v>
      </c>
      <c r="B512" s="6" t="s">
        <v>217</v>
      </c>
      <c r="C512" s="6" t="s">
        <v>206</v>
      </c>
      <c r="D512" s="6" t="s">
        <v>64</v>
      </c>
      <c r="E512" s="6" t="s">
        <v>21</v>
      </c>
      <c r="F512" s="6" t="s">
        <v>22</v>
      </c>
      <c r="G512" s="6" t="s">
        <v>23</v>
      </c>
      <c r="H512" s="6" t="s">
        <v>215</v>
      </c>
      <c r="I512" s="9">
        <v>3.6111111111111108E-2</v>
      </c>
      <c r="J512" s="6">
        <v>0</v>
      </c>
      <c r="K512" s="21">
        <v>45483</v>
      </c>
      <c r="L512" s="6" t="s">
        <v>24</v>
      </c>
      <c r="M512" s="6" t="s">
        <v>65</v>
      </c>
      <c r="N512" s="6" t="s">
        <v>216</v>
      </c>
      <c r="O512" s="22">
        <v>45484.000185185185</v>
      </c>
      <c r="P512" s="22"/>
      <c r="Q512" s="6" t="s">
        <v>26</v>
      </c>
      <c r="R512" s="6" t="s">
        <v>81</v>
      </c>
      <c r="S512" s="6" t="str">
        <f t="shared" si="14"/>
        <v>Julio</v>
      </c>
      <c r="T512" s="6" t="str">
        <f t="shared" si="15"/>
        <v>Administrativa</v>
      </c>
    </row>
    <row r="513" spans="1:20" x14ac:dyDescent="0.3">
      <c r="A513" s="6">
        <v>2347921</v>
      </c>
      <c r="B513" s="6" t="s">
        <v>217</v>
      </c>
      <c r="C513" s="6" t="s">
        <v>203</v>
      </c>
      <c r="D513" s="6" t="s">
        <v>36</v>
      </c>
      <c r="E513" s="6" t="s">
        <v>21</v>
      </c>
      <c r="F513" s="6" t="s">
        <v>22</v>
      </c>
      <c r="G513" s="6" t="s">
        <v>34</v>
      </c>
      <c r="H513" s="6" t="s">
        <v>215</v>
      </c>
      <c r="I513" s="9">
        <v>1.3888888888888888E-2</v>
      </c>
      <c r="J513" s="6">
        <v>0</v>
      </c>
      <c r="K513" s="21">
        <v>45439</v>
      </c>
      <c r="L513" s="6" t="s">
        <v>24</v>
      </c>
      <c r="M513" s="6" t="s">
        <v>38</v>
      </c>
      <c r="N513" s="6" t="s">
        <v>216</v>
      </c>
      <c r="O513" s="22">
        <v>45439.882037037038</v>
      </c>
      <c r="P513" s="22"/>
      <c r="Q513" s="6" t="s">
        <v>26</v>
      </c>
      <c r="R513" s="6" t="s">
        <v>35</v>
      </c>
      <c r="S513" s="6" t="str">
        <f t="shared" si="14"/>
        <v>Mayo</v>
      </c>
      <c r="T513" s="6" t="str">
        <f t="shared" si="15"/>
        <v>Falla</v>
      </c>
    </row>
    <row r="514" spans="1:20" x14ac:dyDescent="0.3">
      <c r="A514" s="6">
        <v>2241101</v>
      </c>
      <c r="B514" s="6" t="s">
        <v>217</v>
      </c>
      <c r="C514" s="6" t="s">
        <v>202</v>
      </c>
      <c r="D514" s="6" t="s">
        <v>30</v>
      </c>
      <c r="E514" s="6" t="s">
        <v>21</v>
      </c>
      <c r="F514" s="6" t="s">
        <v>22</v>
      </c>
      <c r="G514" s="6" t="s">
        <v>37</v>
      </c>
      <c r="H514" s="6" t="s">
        <v>215</v>
      </c>
      <c r="I514" s="9">
        <v>0.11527777777777778</v>
      </c>
      <c r="J514" s="6">
        <v>0</v>
      </c>
      <c r="K514" s="21">
        <v>45339</v>
      </c>
      <c r="L514" s="6" t="s">
        <v>24</v>
      </c>
      <c r="M514" s="6" t="s">
        <v>31</v>
      </c>
      <c r="N514" s="6" t="s">
        <v>216</v>
      </c>
      <c r="O514" s="22">
        <v>45339.715092592596</v>
      </c>
      <c r="P514" s="22"/>
      <c r="Q514" s="6" t="s">
        <v>26</v>
      </c>
      <c r="R514" s="6" t="s">
        <v>54</v>
      </c>
      <c r="S514" s="6" t="str">
        <f t="shared" si="14"/>
        <v>Febrero</v>
      </c>
      <c r="T514" s="6" t="str">
        <f t="shared" si="15"/>
        <v>Administrativa</v>
      </c>
    </row>
    <row r="515" spans="1:20" x14ac:dyDescent="0.3">
      <c r="A515" s="6">
        <v>2247453</v>
      </c>
      <c r="B515" s="6" t="s">
        <v>217</v>
      </c>
      <c r="C515" s="6" t="s">
        <v>205</v>
      </c>
      <c r="D515" s="6" t="s">
        <v>56</v>
      </c>
      <c r="E515" s="6" t="s">
        <v>21</v>
      </c>
      <c r="F515" s="6" t="s">
        <v>22</v>
      </c>
      <c r="G515" s="6" t="s">
        <v>43</v>
      </c>
      <c r="H515" s="6" t="s">
        <v>215</v>
      </c>
      <c r="I515" s="9">
        <v>4.8611111111111112E-3</v>
      </c>
      <c r="J515" s="6">
        <v>0</v>
      </c>
      <c r="K515" s="21">
        <v>45344</v>
      </c>
      <c r="L515" s="6" t="s">
        <v>24</v>
      </c>
      <c r="M515" s="6" t="s">
        <v>57</v>
      </c>
      <c r="N515" s="6" t="s">
        <v>216</v>
      </c>
      <c r="O515" s="22">
        <v>45344.55228009259</v>
      </c>
      <c r="P515" s="22"/>
      <c r="Q515" s="6" t="s">
        <v>26</v>
      </c>
      <c r="R515" s="6" t="s">
        <v>137</v>
      </c>
      <c r="S515" s="6" t="str">
        <f t="shared" ref="S515:S578" si="16">PROPER(TEXT($K515,"MMMM"))</f>
        <v>Febrero</v>
      </c>
      <c r="T515" s="6" t="str">
        <f t="shared" ref="T515:T578" si="17">VLOOKUP($G515,$Y$2:$Z$18,2,0)</f>
        <v>Administrativa</v>
      </c>
    </row>
    <row r="516" spans="1:20" x14ac:dyDescent="0.3">
      <c r="A516" s="6">
        <v>2238189</v>
      </c>
      <c r="B516" s="6" t="s">
        <v>217</v>
      </c>
      <c r="C516" s="6" t="s">
        <v>201</v>
      </c>
      <c r="D516" s="6" t="s">
        <v>20</v>
      </c>
      <c r="E516" s="6" t="s">
        <v>21</v>
      </c>
      <c r="F516" s="6" t="s">
        <v>22</v>
      </c>
      <c r="G516" s="6" t="s">
        <v>28</v>
      </c>
      <c r="H516" s="6" t="s">
        <v>215</v>
      </c>
      <c r="I516" s="9">
        <v>1.8749999999999999E-2</v>
      </c>
      <c r="J516" s="6">
        <v>0</v>
      </c>
      <c r="K516" s="21">
        <v>45337</v>
      </c>
      <c r="L516" s="6" t="s">
        <v>24</v>
      </c>
      <c r="M516" s="6" t="s">
        <v>25</v>
      </c>
      <c r="N516" s="6" t="s">
        <v>216</v>
      </c>
      <c r="O516" s="22">
        <v>45337.666331018518</v>
      </c>
      <c r="P516" s="22"/>
      <c r="Q516" s="6" t="s">
        <v>26</v>
      </c>
      <c r="R516" s="6" t="s">
        <v>32</v>
      </c>
      <c r="S516" s="6" t="str">
        <f t="shared" si="16"/>
        <v>Febrero</v>
      </c>
      <c r="T516" s="6" t="str">
        <f t="shared" si="17"/>
        <v>Administrativa</v>
      </c>
    </row>
    <row r="517" spans="1:20" x14ac:dyDescent="0.3">
      <c r="A517" s="6">
        <v>2234059</v>
      </c>
      <c r="B517" s="6" t="s">
        <v>217</v>
      </c>
      <c r="C517" s="6" t="s">
        <v>205</v>
      </c>
      <c r="D517" s="6" t="s">
        <v>56</v>
      </c>
      <c r="E517" s="6" t="s">
        <v>21</v>
      </c>
      <c r="F517" s="6" t="s">
        <v>22</v>
      </c>
      <c r="G517" s="6" t="s">
        <v>23</v>
      </c>
      <c r="H517" s="6" t="s">
        <v>215</v>
      </c>
      <c r="I517" s="9">
        <v>5.5555555555555552E-2</v>
      </c>
      <c r="J517" s="6">
        <v>0</v>
      </c>
      <c r="K517" s="21">
        <v>45335</v>
      </c>
      <c r="L517" s="6" t="s">
        <v>24</v>
      </c>
      <c r="M517" s="6" t="s">
        <v>57</v>
      </c>
      <c r="N517" s="6" t="s">
        <v>216</v>
      </c>
      <c r="O517" s="22">
        <v>45335.410567129627</v>
      </c>
      <c r="P517" s="22"/>
      <c r="Q517" s="6" t="s">
        <v>26</v>
      </c>
      <c r="R517" s="6" t="s">
        <v>32</v>
      </c>
      <c r="S517" s="6" t="str">
        <f t="shared" si="16"/>
        <v>Febrero</v>
      </c>
      <c r="T517" s="6" t="str">
        <f t="shared" si="17"/>
        <v>Administrativa</v>
      </c>
    </row>
    <row r="518" spans="1:20" x14ac:dyDescent="0.3">
      <c r="A518" s="6">
        <v>2365574</v>
      </c>
      <c r="B518" s="6" t="s">
        <v>217</v>
      </c>
      <c r="C518" s="6" t="s">
        <v>201</v>
      </c>
      <c r="D518" s="6" t="s">
        <v>20</v>
      </c>
      <c r="E518" s="6" t="s">
        <v>21</v>
      </c>
      <c r="F518" s="6" t="s">
        <v>22</v>
      </c>
      <c r="G518" s="6" t="s">
        <v>43</v>
      </c>
      <c r="H518" s="6" t="s">
        <v>215</v>
      </c>
      <c r="I518" s="9">
        <v>6.9444444444444441E-3</v>
      </c>
      <c r="J518" s="6">
        <v>0</v>
      </c>
      <c r="K518" s="21">
        <v>45457</v>
      </c>
      <c r="L518" s="6" t="s">
        <v>24</v>
      </c>
      <c r="M518" s="6" t="s">
        <v>25</v>
      </c>
      <c r="N518" s="6" t="s">
        <v>216</v>
      </c>
      <c r="O518" s="22">
        <v>45457.592916666668</v>
      </c>
      <c r="P518" s="22"/>
      <c r="Q518" s="6" t="s">
        <v>26</v>
      </c>
      <c r="R518" s="6" t="s">
        <v>138</v>
      </c>
      <c r="S518" s="6" t="str">
        <f t="shared" si="16"/>
        <v>Junio</v>
      </c>
      <c r="T518" s="6" t="str">
        <f t="shared" si="17"/>
        <v>Administrativa</v>
      </c>
    </row>
    <row r="519" spans="1:20" x14ac:dyDescent="0.3">
      <c r="A519" s="6">
        <v>2343415</v>
      </c>
      <c r="B519" s="6" t="s">
        <v>217</v>
      </c>
      <c r="C519" s="6" t="s">
        <v>202</v>
      </c>
      <c r="D519" s="6" t="s">
        <v>30</v>
      </c>
      <c r="E519" s="6" t="s">
        <v>21</v>
      </c>
      <c r="F519" s="6" t="s">
        <v>22</v>
      </c>
      <c r="G519" s="6" t="s">
        <v>37</v>
      </c>
      <c r="H519" s="6" t="s">
        <v>215</v>
      </c>
      <c r="I519" s="9">
        <v>0.13055555555555556</v>
      </c>
      <c r="J519" s="6">
        <v>0</v>
      </c>
      <c r="K519" s="21">
        <v>45434</v>
      </c>
      <c r="L519" s="6" t="s">
        <v>24</v>
      </c>
      <c r="M519" s="6" t="s">
        <v>31</v>
      </c>
      <c r="N519" s="6" t="s">
        <v>216</v>
      </c>
      <c r="O519" s="22">
        <v>45434.729004629633</v>
      </c>
      <c r="P519" s="22"/>
      <c r="Q519" s="6" t="s">
        <v>26</v>
      </c>
      <c r="R519" s="6" t="s">
        <v>67</v>
      </c>
      <c r="S519" s="6" t="str">
        <f t="shared" si="16"/>
        <v>Mayo</v>
      </c>
      <c r="T519" s="6" t="str">
        <f t="shared" si="17"/>
        <v>Administrativa</v>
      </c>
    </row>
    <row r="520" spans="1:20" x14ac:dyDescent="0.3">
      <c r="A520" s="6">
        <v>2394077</v>
      </c>
      <c r="B520" s="6" t="s">
        <v>217</v>
      </c>
      <c r="C520" s="6" t="s">
        <v>202</v>
      </c>
      <c r="D520" s="6" t="s">
        <v>30</v>
      </c>
      <c r="E520" s="6" t="s">
        <v>21</v>
      </c>
      <c r="F520" s="6" t="s">
        <v>22</v>
      </c>
      <c r="G520" s="6" t="s">
        <v>34</v>
      </c>
      <c r="H520" s="6" t="s">
        <v>215</v>
      </c>
      <c r="I520" s="9">
        <v>1.3888888888888888E-2</v>
      </c>
      <c r="J520" s="6">
        <v>0</v>
      </c>
      <c r="K520" s="21">
        <v>45482</v>
      </c>
      <c r="L520" s="6" t="s">
        <v>24</v>
      </c>
      <c r="M520" s="6" t="s">
        <v>31</v>
      </c>
      <c r="N520" s="6" t="s">
        <v>216</v>
      </c>
      <c r="O520" s="22">
        <v>45483.415405092594</v>
      </c>
      <c r="P520" s="22"/>
      <c r="Q520" s="6" t="s">
        <v>26</v>
      </c>
      <c r="R520" s="6" t="s">
        <v>35</v>
      </c>
      <c r="S520" s="6" t="str">
        <f t="shared" si="16"/>
        <v>Julio</v>
      </c>
      <c r="T520" s="6" t="str">
        <f t="shared" si="17"/>
        <v>Falla</v>
      </c>
    </row>
    <row r="521" spans="1:20" x14ac:dyDescent="0.3">
      <c r="A521" s="6">
        <v>2338149</v>
      </c>
      <c r="B521" s="6" t="s">
        <v>217</v>
      </c>
      <c r="C521" s="6" t="s">
        <v>202</v>
      </c>
      <c r="D521" s="6" t="s">
        <v>30</v>
      </c>
      <c r="E521" s="6" t="s">
        <v>21</v>
      </c>
      <c r="F521" s="6" t="s">
        <v>22</v>
      </c>
      <c r="G521" s="6" t="s">
        <v>55</v>
      </c>
      <c r="H521" s="6" t="s">
        <v>215</v>
      </c>
      <c r="I521" s="9">
        <v>7.6388888888888895E-2</v>
      </c>
      <c r="J521" s="6">
        <v>0</v>
      </c>
      <c r="K521" s="21">
        <v>45428</v>
      </c>
      <c r="L521" s="6" t="s">
        <v>24</v>
      </c>
      <c r="M521" s="6" t="s">
        <v>31</v>
      </c>
      <c r="N521" s="6" t="s">
        <v>216</v>
      </c>
      <c r="O521" s="22">
        <v>45428.721516203703</v>
      </c>
      <c r="P521" s="22"/>
      <c r="Q521" s="6" t="s">
        <v>26</v>
      </c>
      <c r="R521" s="6" t="s">
        <v>83</v>
      </c>
      <c r="S521" s="6" t="str">
        <f t="shared" si="16"/>
        <v>Mayo</v>
      </c>
      <c r="T521" s="6" t="str">
        <f t="shared" si="17"/>
        <v>Falla</v>
      </c>
    </row>
    <row r="522" spans="1:20" x14ac:dyDescent="0.3">
      <c r="A522" s="6">
        <v>2358690</v>
      </c>
      <c r="B522" s="6" t="s">
        <v>217</v>
      </c>
      <c r="C522" s="6" t="s">
        <v>205</v>
      </c>
      <c r="D522" s="6" t="s">
        <v>56</v>
      </c>
      <c r="E522" s="6" t="s">
        <v>21</v>
      </c>
      <c r="F522" s="6" t="s">
        <v>22</v>
      </c>
      <c r="G522" s="6" t="s">
        <v>33</v>
      </c>
      <c r="H522" s="6" t="s">
        <v>215</v>
      </c>
      <c r="I522" s="9">
        <v>9.7222222222222224E-3</v>
      </c>
      <c r="J522" s="6">
        <v>0</v>
      </c>
      <c r="K522" s="21">
        <v>45450</v>
      </c>
      <c r="L522" s="6" t="s">
        <v>24</v>
      </c>
      <c r="M522" s="6" t="s">
        <v>57</v>
      </c>
      <c r="N522" s="6" t="s">
        <v>216</v>
      </c>
      <c r="O522" s="22">
        <v>45450.626134259262</v>
      </c>
      <c r="P522" s="22"/>
      <c r="Q522" s="6" t="s">
        <v>26</v>
      </c>
      <c r="R522" s="6" t="s">
        <v>106</v>
      </c>
      <c r="S522" s="6" t="str">
        <f t="shared" si="16"/>
        <v>Junio</v>
      </c>
      <c r="T522" s="6" t="str">
        <f t="shared" si="17"/>
        <v>Administrativa</v>
      </c>
    </row>
    <row r="523" spans="1:20" x14ac:dyDescent="0.3">
      <c r="A523" s="6">
        <v>2363135</v>
      </c>
      <c r="B523" s="6" t="s">
        <v>217</v>
      </c>
      <c r="C523" s="6" t="s">
        <v>205</v>
      </c>
      <c r="D523" s="6" t="s">
        <v>56</v>
      </c>
      <c r="E523" s="6" t="s">
        <v>21</v>
      </c>
      <c r="F523" s="6" t="s">
        <v>22</v>
      </c>
      <c r="G523" s="6" t="s">
        <v>34</v>
      </c>
      <c r="H523" s="6" t="s">
        <v>215</v>
      </c>
      <c r="I523" s="9">
        <v>1.1805555555555555E-2</v>
      </c>
      <c r="J523" s="6">
        <v>0</v>
      </c>
      <c r="K523" s="21">
        <v>45455</v>
      </c>
      <c r="L523" s="6" t="s">
        <v>24</v>
      </c>
      <c r="M523" s="6" t="s">
        <v>57</v>
      </c>
      <c r="N523" s="6" t="s">
        <v>216</v>
      </c>
      <c r="O523" s="22">
        <v>45455.327650462961</v>
      </c>
      <c r="P523" s="22"/>
      <c r="Q523" s="6" t="s">
        <v>26</v>
      </c>
      <c r="R523" s="6" t="s">
        <v>35</v>
      </c>
      <c r="S523" s="6" t="str">
        <f t="shared" si="16"/>
        <v>Junio</v>
      </c>
      <c r="T523" s="6" t="str">
        <f t="shared" si="17"/>
        <v>Falla</v>
      </c>
    </row>
    <row r="524" spans="1:20" x14ac:dyDescent="0.3">
      <c r="A524" s="6">
        <v>2250649</v>
      </c>
      <c r="B524" s="6" t="s">
        <v>217</v>
      </c>
      <c r="C524" s="6" t="s">
        <v>203</v>
      </c>
      <c r="D524" s="6" t="s">
        <v>36</v>
      </c>
      <c r="E524" s="6" t="s">
        <v>21</v>
      </c>
      <c r="F524" s="6" t="s">
        <v>22</v>
      </c>
      <c r="G524" s="6" t="s">
        <v>37</v>
      </c>
      <c r="H524" s="6" t="s">
        <v>215</v>
      </c>
      <c r="I524" s="9">
        <v>5.486111111111111E-2</v>
      </c>
      <c r="J524" s="6">
        <v>0</v>
      </c>
      <c r="K524" s="21">
        <v>45345</v>
      </c>
      <c r="L524" s="6" t="s">
        <v>24</v>
      </c>
      <c r="M524" s="6" t="s">
        <v>38</v>
      </c>
      <c r="N524" s="6" t="s">
        <v>216</v>
      </c>
      <c r="O524" s="22">
        <v>45345.929363425923</v>
      </c>
      <c r="P524" s="22"/>
      <c r="Q524" s="6" t="s">
        <v>26</v>
      </c>
      <c r="R524" s="6" t="s">
        <v>39</v>
      </c>
      <c r="S524" s="6" t="str">
        <f t="shared" si="16"/>
        <v>Febrero</v>
      </c>
      <c r="T524" s="6" t="str">
        <f t="shared" si="17"/>
        <v>Administrativa</v>
      </c>
    </row>
    <row r="525" spans="1:20" x14ac:dyDescent="0.3">
      <c r="A525" s="6">
        <v>2329502</v>
      </c>
      <c r="B525" s="6" t="s">
        <v>217</v>
      </c>
      <c r="C525" s="6" t="s">
        <v>203</v>
      </c>
      <c r="D525" s="6" t="s">
        <v>36</v>
      </c>
      <c r="E525" s="6" t="s">
        <v>21</v>
      </c>
      <c r="F525" s="6" t="s">
        <v>22</v>
      </c>
      <c r="G525" s="6" t="s">
        <v>37</v>
      </c>
      <c r="H525" s="6" t="s">
        <v>215</v>
      </c>
      <c r="I525" s="9">
        <v>0.10277777777777777</v>
      </c>
      <c r="J525" s="6">
        <v>0</v>
      </c>
      <c r="K525" s="21">
        <v>45419</v>
      </c>
      <c r="L525" s="6" t="s">
        <v>24</v>
      </c>
      <c r="M525" s="6" t="s">
        <v>38</v>
      </c>
      <c r="N525" s="6" t="s">
        <v>216</v>
      </c>
      <c r="O525" s="22">
        <v>45419.921539351853</v>
      </c>
      <c r="P525" s="22"/>
      <c r="Q525" s="6" t="s">
        <v>26</v>
      </c>
      <c r="R525" s="6" t="s">
        <v>67</v>
      </c>
      <c r="S525" s="6" t="str">
        <f t="shared" si="16"/>
        <v>Mayo</v>
      </c>
      <c r="T525" s="6" t="str">
        <f t="shared" si="17"/>
        <v>Administrativa</v>
      </c>
    </row>
    <row r="526" spans="1:20" x14ac:dyDescent="0.3">
      <c r="A526" s="6">
        <v>2283036</v>
      </c>
      <c r="B526" s="6" t="s">
        <v>217</v>
      </c>
      <c r="C526" s="6" t="s">
        <v>201</v>
      </c>
      <c r="D526" s="6" t="s">
        <v>20</v>
      </c>
      <c r="E526" s="6" t="s">
        <v>21</v>
      </c>
      <c r="F526" s="6" t="s">
        <v>22</v>
      </c>
      <c r="G526" s="6" t="s">
        <v>59</v>
      </c>
      <c r="H526" s="6" t="s">
        <v>215</v>
      </c>
      <c r="I526" s="9">
        <v>2.2916666666666665E-2</v>
      </c>
      <c r="J526" s="6">
        <v>0</v>
      </c>
      <c r="K526" s="21">
        <v>45372</v>
      </c>
      <c r="L526" s="6" t="s">
        <v>24</v>
      </c>
      <c r="M526" s="6" t="s">
        <v>25</v>
      </c>
      <c r="N526" s="6" t="s">
        <v>216</v>
      </c>
      <c r="O526" s="22">
        <v>45372.703715277778</v>
      </c>
      <c r="P526" s="22"/>
      <c r="Q526" s="6" t="s">
        <v>26</v>
      </c>
      <c r="R526" s="6" t="s">
        <v>35</v>
      </c>
      <c r="S526" s="6" t="str">
        <f t="shared" si="16"/>
        <v>Marzo</v>
      </c>
      <c r="T526" s="6" t="str">
        <f t="shared" si="17"/>
        <v>Falla</v>
      </c>
    </row>
    <row r="527" spans="1:20" x14ac:dyDescent="0.3">
      <c r="A527" s="6">
        <v>2292819</v>
      </c>
      <c r="B527" s="6" t="s">
        <v>217</v>
      </c>
      <c r="C527" s="6" t="s">
        <v>204</v>
      </c>
      <c r="D527" s="6" t="s">
        <v>46</v>
      </c>
      <c r="E527" s="6" t="s">
        <v>21</v>
      </c>
      <c r="F527" s="6" t="s">
        <v>47</v>
      </c>
      <c r="G527" s="6" t="s">
        <v>28</v>
      </c>
      <c r="H527" s="6" t="s">
        <v>215</v>
      </c>
      <c r="I527" s="9">
        <v>4.9305555555555554E-2</v>
      </c>
      <c r="J527" s="6">
        <v>0</v>
      </c>
      <c r="K527" s="21">
        <v>45380</v>
      </c>
      <c r="L527" s="6" t="s">
        <v>24</v>
      </c>
      <c r="M527" s="6" t="s">
        <v>49</v>
      </c>
      <c r="N527" s="6" t="s">
        <v>216</v>
      </c>
      <c r="O527" s="22">
        <v>45380.898287037038</v>
      </c>
      <c r="P527" s="22"/>
      <c r="Q527" s="6" t="s">
        <v>26</v>
      </c>
      <c r="R527" s="6" t="s">
        <v>32</v>
      </c>
      <c r="S527" s="6" t="str">
        <f t="shared" si="16"/>
        <v>Marzo</v>
      </c>
      <c r="T527" s="6" t="str">
        <f t="shared" si="17"/>
        <v>Administrativa</v>
      </c>
    </row>
    <row r="528" spans="1:20" x14ac:dyDescent="0.3">
      <c r="A528" s="6">
        <v>2411911</v>
      </c>
      <c r="B528" s="6" t="s">
        <v>217</v>
      </c>
      <c r="C528" s="6" t="s">
        <v>205</v>
      </c>
      <c r="D528" s="6" t="s">
        <v>56</v>
      </c>
      <c r="E528" s="6" t="s">
        <v>21</v>
      </c>
      <c r="F528" s="6" t="s">
        <v>22</v>
      </c>
      <c r="G528" s="6" t="s">
        <v>59</v>
      </c>
      <c r="H528" s="6" t="s">
        <v>215</v>
      </c>
      <c r="I528" s="9">
        <v>2.4305555555555556E-2</v>
      </c>
      <c r="J528" s="6">
        <v>0</v>
      </c>
      <c r="K528" s="21">
        <v>45500</v>
      </c>
      <c r="L528" s="6" t="s">
        <v>24</v>
      </c>
      <c r="M528" s="6" t="s">
        <v>57</v>
      </c>
      <c r="N528" s="6" t="s">
        <v>216</v>
      </c>
      <c r="O528" s="22">
        <v>45500.478622685187</v>
      </c>
      <c r="P528" s="22"/>
      <c r="Q528" s="6" t="s">
        <v>26</v>
      </c>
      <c r="R528" s="6" t="s">
        <v>91</v>
      </c>
      <c r="S528" s="6" t="str">
        <f t="shared" si="16"/>
        <v>Julio</v>
      </c>
      <c r="T528" s="6" t="str">
        <f t="shared" si="17"/>
        <v>Falla</v>
      </c>
    </row>
    <row r="529" spans="1:20" x14ac:dyDescent="0.3">
      <c r="A529" s="6">
        <v>2328626</v>
      </c>
      <c r="B529" s="6" t="s">
        <v>217</v>
      </c>
      <c r="C529" s="6" t="s">
        <v>206</v>
      </c>
      <c r="D529" s="6" t="s">
        <v>64</v>
      </c>
      <c r="E529" s="6" t="s">
        <v>21</v>
      </c>
      <c r="F529" s="6" t="s">
        <v>22</v>
      </c>
      <c r="G529" s="6" t="s">
        <v>34</v>
      </c>
      <c r="H529" s="6" t="s">
        <v>215</v>
      </c>
      <c r="I529" s="9">
        <v>5.5555555555555558E-3</v>
      </c>
      <c r="J529" s="6">
        <v>0</v>
      </c>
      <c r="K529" s="21">
        <v>45419</v>
      </c>
      <c r="L529" s="6" t="s">
        <v>24</v>
      </c>
      <c r="M529" s="6" t="s">
        <v>65</v>
      </c>
      <c r="N529" s="6" t="s">
        <v>216</v>
      </c>
      <c r="O529" s="22">
        <v>45419.088368055556</v>
      </c>
      <c r="P529" s="22"/>
      <c r="Q529" s="6" t="s">
        <v>26</v>
      </c>
      <c r="R529" s="6" t="s">
        <v>91</v>
      </c>
      <c r="S529" s="6" t="str">
        <f t="shared" si="16"/>
        <v>Mayo</v>
      </c>
      <c r="T529" s="6" t="str">
        <f t="shared" si="17"/>
        <v>Falla</v>
      </c>
    </row>
    <row r="530" spans="1:20" x14ac:dyDescent="0.3">
      <c r="A530" s="6">
        <v>2345259</v>
      </c>
      <c r="B530" s="6" t="s">
        <v>217</v>
      </c>
      <c r="C530" s="6" t="s">
        <v>205</v>
      </c>
      <c r="D530" s="6" t="s">
        <v>56</v>
      </c>
      <c r="E530" s="6" t="s">
        <v>21</v>
      </c>
      <c r="F530" s="6" t="s">
        <v>22</v>
      </c>
      <c r="G530" s="6" t="s">
        <v>43</v>
      </c>
      <c r="H530" s="6" t="s">
        <v>215</v>
      </c>
      <c r="I530" s="9">
        <v>1.0416666666666666E-2</v>
      </c>
      <c r="J530" s="6">
        <v>0</v>
      </c>
      <c r="K530" s="21">
        <v>45436</v>
      </c>
      <c r="L530" s="6" t="s">
        <v>24</v>
      </c>
      <c r="M530" s="6" t="s">
        <v>57</v>
      </c>
      <c r="N530" s="6" t="s">
        <v>216</v>
      </c>
      <c r="O530" s="22">
        <v>45436.595381944448</v>
      </c>
      <c r="P530" s="22"/>
      <c r="Q530" s="6" t="s">
        <v>26</v>
      </c>
      <c r="R530" s="6" t="s">
        <v>58</v>
      </c>
      <c r="S530" s="6" t="str">
        <f t="shared" si="16"/>
        <v>Mayo</v>
      </c>
      <c r="T530" s="6" t="str">
        <f t="shared" si="17"/>
        <v>Administrativa</v>
      </c>
    </row>
    <row r="531" spans="1:20" x14ac:dyDescent="0.3">
      <c r="A531" s="6">
        <v>2297794</v>
      </c>
      <c r="B531" s="6" t="s">
        <v>217</v>
      </c>
      <c r="C531" s="6" t="s">
        <v>204</v>
      </c>
      <c r="D531" s="6" t="s">
        <v>46</v>
      </c>
      <c r="E531" s="6" t="s">
        <v>21</v>
      </c>
      <c r="F531" s="6" t="s">
        <v>47</v>
      </c>
      <c r="G531" s="6" t="s">
        <v>23</v>
      </c>
      <c r="H531" s="6" t="s">
        <v>215</v>
      </c>
      <c r="I531" s="9">
        <v>4.583333333333333E-2</v>
      </c>
      <c r="J531" s="6">
        <v>0</v>
      </c>
      <c r="K531" s="21">
        <v>45385</v>
      </c>
      <c r="L531" s="6" t="s">
        <v>24</v>
      </c>
      <c r="M531" s="6" t="s">
        <v>49</v>
      </c>
      <c r="N531" s="6" t="s">
        <v>216</v>
      </c>
      <c r="O531" s="22">
        <v>45385.983206018522</v>
      </c>
      <c r="P531" s="22"/>
      <c r="Q531" s="6" t="s">
        <v>26</v>
      </c>
      <c r="R531" s="6" t="s">
        <v>32</v>
      </c>
      <c r="S531" s="6" t="str">
        <f t="shared" si="16"/>
        <v>Abril</v>
      </c>
      <c r="T531" s="6" t="str">
        <f t="shared" si="17"/>
        <v>Administrativa</v>
      </c>
    </row>
    <row r="532" spans="1:20" x14ac:dyDescent="0.3">
      <c r="A532" s="6">
        <v>2369506</v>
      </c>
      <c r="B532" s="6" t="s">
        <v>217</v>
      </c>
      <c r="C532" s="6" t="s">
        <v>202</v>
      </c>
      <c r="D532" s="6" t="s">
        <v>30</v>
      </c>
      <c r="E532" s="6" t="s">
        <v>21</v>
      </c>
      <c r="F532" s="6" t="s">
        <v>22</v>
      </c>
      <c r="G532" s="6" t="s">
        <v>23</v>
      </c>
      <c r="H532" s="6" t="s">
        <v>215</v>
      </c>
      <c r="I532" s="9">
        <v>6.5277777777777782E-2</v>
      </c>
      <c r="J532" s="6">
        <v>0</v>
      </c>
      <c r="K532" s="21">
        <v>45461</v>
      </c>
      <c r="L532" s="6" t="s">
        <v>24</v>
      </c>
      <c r="M532" s="6" t="s">
        <v>31</v>
      </c>
      <c r="N532" s="6" t="s">
        <v>216</v>
      </c>
      <c r="O532" s="22">
        <v>45461.721168981479</v>
      </c>
      <c r="P532" s="22"/>
      <c r="Q532" s="6" t="s">
        <v>26</v>
      </c>
      <c r="R532" s="6" t="s">
        <v>81</v>
      </c>
      <c r="S532" s="6" t="str">
        <f t="shared" si="16"/>
        <v>Junio</v>
      </c>
      <c r="T532" s="6" t="str">
        <f t="shared" si="17"/>
        <v>Administrativa</v>
      </c>
    </row>
    <row r="533" spans="1:20" x14ac:dyDescent="0.3">
      <c r="A533" s="6">
        <v>2302211</v>
      </c>
      <c r="B533" s="6" t="s">
        <v>217</v>
      </c>
      <c r="C533" s="6" t="s">
        <v>203</v>
      </c>
      <c r="D533" s="6" t="s">
        <v>36</v>
      </c>
      <c r="E533" s="6" t="s">
        <v>21</v>
      </c>
      <c r="F533" s="6" t="s">
        <v>22</v>
      </c>
      <c r="G533" s="6" t="s">
        <v>37</v>
      </c>
      <c r="H533" s="6" t="s">
        <v>215</v>
      </c>
      <c r="I533" s="9">
        <v>6.9444444444444448E-2</v>
      </c>
      <c r="J533" s="6">
        <v>0</v>
      </c>
      <c r="K533" s="21">
        <v>45390</v>
      </c>
      <c r="L533" s="6" t="s">
        <v>24</v>
      </c>
      <c r="M533" s="6" t="s">
        <v>38</v>
      </c>
      <c r="N533" s="6" t="s">
        <v>216</v>
      </c>
      <c r="O533" s="22">
        <v>45390.914178240739</v>
      </c>
      <c r="P533" s="22"/>
      <c r="Q533" s="6" t="s">
        <v>26</v>
      </c>
      <c r="R533" s="6" t="s">
        <v>54</v>
      </c>
      <c r="S533" s="6" t="str">
        <f t="shared" si="16"/>
        <v>Abril</v>
      </c>
      <c r="T533" s="6" t="str">
        <f t="shared" si="17"/>
        <v>Administrativa</v>
      </c>
    </row>
    <row r="534" spans="1:20" x14ac:dyDescent="0.3">
      <c r="A534" s="6">
        <v>2226923</v>
      </c>
      <c r="B534" s="6" t="s">
        <v>217</v>
      </c>
      <c r="C534" s="6" t="s">
        <v>201</v>
      </c>
      <c r="D534" s="6" t="s">
        <v>20</v>
      </c>
      <c r="E534" s="6" t="s">
        <v>21</v>
      </c>
      <c r="F534" s="6" t="s">
        <v>22</v>
      </c>
      <c r="G534" s="6" t="s">
        <v>23</v>
      </c>
      <c r="H534" s="6" t="s">
        <v>215</v>
      </c>
      <c r="I534" s="9">
        <v>4.791666666666667E-2</v>
      </c>
      <c r="J534" s="6">
        <v>0</v>
      </c>
      <c r="K534" s="21">
        <v>45329</v>
      </c>
      <c r="L534" s="6" t="s">
        <v>24</v>
      </c>
      <c r="M534" s="6" t="s">
        <v>25</v>
      </c>
      <c r="N534" s="6" t="s">
        <v>216</v>
      </c>
      <c r="O534" s="22">
        <v>45329.692685185182</v>
      </c>
      <c r="P534" s="22"/>
      <c r="Q534" s="6" t="s">
        <v>26</v>
      </c>
      <c r="R534" s="6" t="s">
        <v>32</v>
      </c>
      <c r="S534" s="6" t="str">
        <f t="shared" si="16"/>
        <v>Febrero</v>
      </c>
      <c r="T534" s="6" t="str">
        <f t="shared" si="17"/>
        <v>Administrativa</v>
      </c>
    </row>
    <row r="535" spans="1:20" x14ac:dyDescent="0.3">
      <c r="A535" s="6">
        <v>2331662</v>
      </c>
      <c r="B535" s="6" t="s">
        <v>217</v>
      </c>
      <c r="C535" s="6" t="s">
        <v>206</v>
      </c>
      <c r="D535" s="6" t="s">
        <v>64</v>
      </c>
      <c r="E535" s="6" t="s">
        <v>21</v>
      </c>
      <c r="F535" s="6" t="s">
        <v>22</v>
      </c>
      <c r="G535" s="6" t="s">
        <v>52</v>
      </c>
      <c r="H535" s="6" t="s">
        <v>215</v>
      </c>
      <c r="I535" s="9">
        <v>2.8472222222222222E-2</v>
      </c>
      <c r="J535" s="6">
        <v>0</v>
      </c>
      <c r="K535" s="21">
        <v>45421</v>
      </c>
      <c r="L535" s="6" t="s">
        <v>24</v>
      </c>
      <c r="M535" s="6" t="s">
        <v>65</v>
      </c>
      <c r="N535" s="6" t="s">
        <v>216</v>
      </c>
      <c r="O535" s="22">
        <v>45421.900509259256</v>
      </c>
      <c r="P535" s="22"/>
      <c r="Q535" s="6" t="s">
        <v>26</v>
      </c>
      <c r="R535" s="6" t="s">
        <v>35</v>
      </c>
      <c r="S535" s="6" t="str">
        <f t="shared" si="16"/>
        <v>Mayo</v>
      </c>
      <c r="T535" s="6" t="str">
        <f t="shared" si="17"/>
        <v>Falla</v>
      </c>
    </row>
    <row r="536" spans="1:20" x14ac:dyDescent="0.3">
      <c r="A536" s="6">
        <v>2233675</v>
      </c>
      <c r="B536" s="6" t="s">
        <v>217</v>
      </c>
      <c r="C536" s="6" t="s">
        <v>203</v>
      </c>
      <c r="D536" s="6" t="s">
        <v>36</v>
      </c>
      <c r="E536" s="6" t="s">
        <v>21</v>
      </c>
      <c r="F536" s="6" t="s">
        <v>22</v>
      </c>
      <c r="G536" s="6" t="s">
        <v>37</v>
      </c>
      <c r="H536" s="6" t="s">
        <v>215</v>
      </c>
      <c r="I536" s="9">
        <v>5.486111111111111E-2</v>
      </c>
      <c r="J536" s="6">
        <v>0</v>
      </c>
      <c r="K536" s="21">
        <v>45334</v>
      </c>
      <c r="L536" s="6" t="s">
        <v>24</v>
      </c>
      <c r="M536" s="6" t="s">
        <v>38</v>
      </c>
      <c r="N536" s="6" t="s">
        <v>216</v>
      </c>
      <c r="O536" s="22">
        <v>45334.925775462965</v>
      </c>
      <c r="P536" s="22"/>
      <c r="Q536" s="6" t="s">
        <v>26</v>
      </c>
      <c r="R536" s="6" t="s">
        <v>54</v>
      </c>
      <c r="S536" s="6" t="str">
        <f t="shared" si="16"/>
        <v>Febrero</v>
      </c>
      <c r="T536" s="6" t="str">
        <f t="shared" si="17"/>
        <v>Administrativa</v>
      </c>
    </row>
    <row r="537" spans="1:20" x14ac:dyDescent="0.3">
      <c r="A537" s="6">
        <v>2264724</v>
      </c>
      <c r="B537" s="6" t="s">
        <v>217</v>
      </c>
      <c r="C537" s="6" t="s">
        <v>202</v>
      </c>
      <c r="D537" s="6" t="s">
        <v>30</v>
      </c>
      <c r="E537" s="6" t="s">
        <v>21</v>
      </c>
      <c r="F537" s="6" t="s">
        <v>22</v>
      </c>
      <c r="G537" s="6" t="s">
        <v>23</v>
      </c>
      <c r="H537" s="6" t="s">
        <v>215</v>
      </c>
      <c r="I537" s="9">
        <v>7.0833333333333331E-2</v>
      </c>
      <c r="J537" s="6">
        <v>0</v>
      </c>
      <c r="K537" s="21">
        <v>45356</v>
      </c>
      <c r="L537" s="6" t="s">
        <v>24</v>
      </c>
      <c r="M537" s="6" t="s">
        <v>31</v>
      </c>
      <c r="N537" s="6" t="s">
        <v>216</v>
      </c>
      <c r="O537" s="22">
        <v>45356.719594907408</v>
      </c>
      <c r="P537" s="22"/>
      <c r="Q537" s="6" t="s">
        <v>26</v>
      </c>
      <c r="R537" s="6" t="s">
        <v>32</v>
      </c>
      <c r="S537" s="6" t="str">
        <f t="shared" si="16"/>
        <v>Marzo</v>
      </c>
      <c r="T537" s="6" t="str">
        <f t="shared" si="17"/>
        <v>Administrativa</v>
      </c>
    </row>
    <row r="538" spans="1:20" x14ac:dyDescent="0.3">
      <c r="A538" s="6">
        <v>2246467</v>
      </c>
      <c r="B538" s="6" t="s">
        <v>217</v>
      </c>
      <c r="C538" s="6" t="s">
        <v>202</v>
      </c>
      <c r="D538" s="6" t="s">
        <v>30</v>
      </c>
      <c r="E538" s="6" t="s">
        <v>21</v>
      </c>
      <c r="F538" s="6" t="s">
        <v>22</v>
      </c>
      <c r="G538" s="6" t="s">
        <v>43</v>
      </c>
      <c r="H538" s="6" t="s">
        <v>215</v>
      </c>
      <c r="I538" s="9">
        <v>3.7499999999999999E-2</v>
      </c>
      <c r="J538" s="6">
        <v>0</v>
      </c>
      <c r="K538" s="21">
        <v>45343</v>
      </c>
      <c r="L538" s="6" t="s">
        <v>24</v>
      </c>
      <c r="M538" s="6" t="s">
        <v>31</v>
      </c>
      <c r="N538" s="6" t="s">
        <v>216</v>
      </c>
      <c r="O538" s="22">
        <v>45343.733506944445</v>
      </c>
      <c r="P538" s="22"/>
      <c r="Q538" s="6" t="s">
        <v>26</v>
      </c>
      <c r="R538" s="6" t="s">
        <v>105</v>
      </c>
      <c r="S538" s="6" t="str">
        <f t="shared" si="16"/>
        <v>Febrero</v>
      </c>
      <c r="T538" s="6" t="str">
        <f t="shared" si="17"/>
        <v>Administrativa</v>
      </c>
    </row>
    <row r="539" spans="1:20" x14ac:dyDescent="0.3">
      <c r="A539" s="6">
        <v>2360045</v>
      </c>
      <c r="B539" s="6" t="s">
        <v>217</v>
      </c>
      <c r="C539" s="6" t="s">
        <v>202</v>
      </c>
      <c r="D539" s="6" t="s">
        <v>30</v>
      </c>
      <c r="E539" s="6" t="s">
        <v>21</v>
      </c>
      <c r="F539" s="6" t="s">
        <v>22</v>
      </c>
      <c r="G539" s="6" t="s">
        <v>55</v>
      </c>
      <c r="H539" s="6" t="s">
        <v>215</v>
      </c>
      <c r="I539" s="9">
        <v>1.9444444444444445E-2</v>
      </c>
      <c r="J539" s="6">
        <v>0</v>
      </c>
      <c r="K539" s="21">
        <v>45451</v>
      </c>
      <c r="L539" s="6" t="s">
        <v>24</v>
      </c>
      <c r="M539" s="6" t="s">
        <v>31</v>
      </c>
      <c r="N539" s="6" t="s">
        <v>216</v>
      </c>
      <c r="O539" s="22">
        <v>45451.717812499999</v>
      </c>
      <c r="P539" s="22"/>
      <c r="Q539" s="6" t="s">
        <v>26</v>
      </c>
      <c r="R539" s="6" t="s">
        <v>35</v>
      </c>
      <c r="S539" s="6" t="str">
        <f t="shared" si="16"/>
        <v>Junio</v>
      </c>
      <c r="T539" s="6" t="str">
        <f t="shared" si="17"/>
        <v>Falla</v>
      </c>
    </row>
    <row r="540" spans="1:20" x14ac:dyDescent="0.3">
      <c r="A540" s="6">
        <v>2302742</v>
      </c>
      <c r="B540" s="6" t="s">
        <v>217</v>
      </c>
      <c r="C540" s="6" t="s">
        <v>205</v>
      </c>
      <c r="D540" s="6" t="s">
        <v>56</v>
      </c>
      <c r="E540" s="6" t="s">
        <v>21</v>
      </c>
      <c r="F540" s="6" t="s">
        <v>22</v>
      </c>
      <c r="G540" s="6" t="s">
        <v>37</v>
      </c>
      <c r="H540" s="6" t="s">
        <v>215</v>
      </c>
      <c r="I540" s="9">
        <v>6.2500000000000003E-3</v>
      </c>
      <c r="J540" s="6">
        <v>0</v>
      </c>
      <c r="K540" s="21">
        <v>45391</v>
      </c>
      <c r="L540" s="6" t="s">
        <v>24</v>
      </c>
      <c r="M540" s="6" t="s">
        <v>57</v>
      </c>
      <c r="N540" s="6" t="s">
        <v>216</v>
      </c>
      <c r="O540" s="22">
        <v>45391.537928240738</v>
      </c>
      <c r="P540" s="22"/>
      <c r="Q540" s="6" t="s">
        <v>26</v>
      </c>
      <c r="R540" s="6" t="s">
        <v>54</v>
      </c>
      <c r="S540" s="6" t="str">
        <f t="shared" si="16"/>
        <v>Abril</v>
      </c>
      <c r="T540" s="6" t="str">
        <f t="shared" si="17"/>
        <v>Administrativa</v>
      </c>
    </row>
    <row r="541" spans="1:20" x14ac:dyDescent="0.3">
      <c r="A541" s="6">
        <v>2311190</v>
      </c>
      <c r="B541" s="6" t="s">
        <v>217</v>
      </c>
      <c r="C541" s="6" t="s">
        <v>202</v>
      </c>
      <c r="D541" s="6" t="s">
        <v>30</v>
      </c>
      <c r="E541" s="6" t="s">
        <v>21</v>
      </c>
      <c r="F541" s="6" t="s">
        <v>22</v>
      </c>
      <c r="G541" s="6" t="s">
        <v>37</v>
      </c>
      <c r="H541" s="6" t="s">
        <v>215</v>
      </c>
      <c r="I541" s="9">
        <v>0.125</v>
      </c>
      <c r="J541" s="6">
        <v>0</v>
      </c>
      <c r="K541" s="21">
        <v>45399</v>
      </c>
      <c r="L541" s="6" t="s">
        <v>24</v>
      </c>
      <c r="M541" s="6" t="s">
        <v>31</v>
      </c>
      <c r="N541" s="6" t="s">
        <v>216</v>
      </c>
      <c r="O541" s="22">
        <v>45399.71197916667</v>
      </c>
      <c r="P541" s="22"/>
      <c r="Q541" s="6" t="s">
        <v>26</v>
      </c>
      <c r="R541" s="6" t="s">
        <v>54</v>
      </c>
      <c r="S541" s="6" t="str">
        <f t="shared" si="16"/>
        <v>Abril</v>
      </c>
      <c r="T541" s="6" t="str">
        <f t="shared" si="17"/>
        <v>Administrativa</v>
      </c>
    </row>
    <row r="542" spans="1:20" x14ac:dyDescent="0.3">
      <c r="A542" s="6">
        <v>2353420</v>
      </c>
      <c r="B542" s="6" t="s">
        <v>217</v>
      </c>
      <c r="C542" s="6" t="s">
        <v>205</v>
      </c>
      <c r="D542" s="6" t="s">
        <v>56</v>
      </c>
      <c r="E542" s="6" t="s">
        <v>21</v>
      </c>
      <c r="F542" s="6" t="s">
        <v>22</v>
      </c>
      <c r="G542" s="6" t="s">
        <v>43</v>
      </c>
      <c r="H542" s="6" t="s">
        <v>215</v>
      </c>
      <c r="I542" s="9">
        <v>6.2500000000000003E-3</v>
      </c>
      <c r="J542" s="6">
        <v>0</v>
      </c>
      <c r="K542" s="21">
        <v>45444</v>
      </c>
      <c r="L542" s="6" t="s">
        <v>24</v>
      </c>
      <c r="M542" s="6" t="s">
        <v>57</v>
      </c>
      <c r="N542" s="6" t="s">
        <v>216</v>
      </c>
      <c r="O542" s="22">
        <v>45444.518819444442</v>
      </c>
      <c r="P542" s="22"/>
      <c r="Q542" s="6" t="s">
        <v>26</v>
      </c>
      <c r="R542" s="6" t="s">
        <v>54</v>
      </c>
      <c r="S542" s="6" t="str">
        <f t="shared" si="16"/>
        <v>Junio</v>
      </c>
      <c r="T542" s="6" t="str">
        <f t="shared" si="17"/>
        <v>Administrativa</v>
      </c>
    </row>
    <row r="543" spans="1:20" x14ac:dyDescent="0.3">
      <c r="A543" s="6">
        <v>2304780</v>
      </c>
      <c r="B543" s="6" t="s">
        <v>217</v>
      </c>
      <c r="C543" s="6" t="s">
        <v>202</v>
      </c>
      <c r="D543" s="6" t="s">
        <v>30</v>
      </c>
      <c r="E543" s="6" t="s">
        <v>21</v>
      </c>
      <c r="F543" s="6" t="s">
        <v>22</v>
      </c>
      <c r="G543" s="6" t="s">
        <v>37</v>
      </c>
      <c r="H543" s="6" t="s">
        <v>215</v>
      </c>
      <c r="I543" s="9">
        <v>0.16319444444444445</v>
      </c>
      <c r="J543" s="6">
        <v>0</v>
      </c>
      <c r="K543" s="21">
        <v>45392</v>
      </c>
      <c r="L543" s="6" t="s">
        <v>24</v>
      </c>
      <c r="M543" s="6" t="s">
        <v>31</v>
      </c>
      <c r="N543" s="6" t="s">
        <v>216</v>
      </c>
      <c r="O543" s="22">
        <v>45392.725277777776</v>
      </c>
      <c r="P543" s="22"/>
      <c r="Q543" s="6" t="s">
        <v>26</v>
      </c>
      <c r="R543" s="6" t="s">
        <v>54</v>
      </c>
      <c r="S543" s="6" t="str">
        <f t="shared" si="16"/>
        <v>Abril</v>
      </c>
      <c r="T543" s="6" t="str">
        <f t="shared" si="17"/>
        <v>Administrativa</v>
      </c>
    </row>
    <row r="544" spans="1:20" x14ac:dyDescent="0.3">
      <c r="A544" s="6">
        <v>2296583</v>
      </c>
      <c r="B544" s="6" t="s">
        <v>217</v>
      </c>
      <c r="C544" s="6" t="s">
        <v>206</v>
      </c>
      <c r="D544" s="6" t="s">
        <v>64</v>
      </c>
      <c r="E544" s="6" t="s">
        <v>21</v>
      </c>
      <c r="F544" s="6" t="s">
        <v>22</v>
      </c>
      <c r="G544" s="6" t="s">
        <v>34</v>
      </c>
      <c r="H544" s="6" t="s">
        <v>215</v>
      </c>
      <c r="I544" s="9">
        <v>9.0277777777777769E-3</v>
      </c>
      <c r="J544" s="6">
        <v>0</v>
      </c>
      <c r="K544" s="21">
        <v>45384</v>
      </c>
      <c r="L544" s="6" t="s">
        <v>24</v>
      </c>
      <c r="M544" s="6" t="s">
        <v>65</v>
      </c>
      <c r="N544" s="6" t="s">
        <v>216</v>
      </c>
      <c r="O544" s="22">
        <v>45385.024409722224</v>
      </c>
      <c r="P544" s="22"/>
      <c r="Q544" s="6" t="s">
        <v>26</v>
      </c>
      <c r="R544" s="6" t="s">
        <v>35</v>
      </c>
      <c r="S544" s="6" t="str">
        <f t="shared" si="16"/>
        <v>Abril</v>
      </c>
      <c r="T544" s="6" t="str">
        <f t="shared" si="17"/>
        <v>Falla</v>
      </c>
    </row>
    <row r="545" spans="1:20" x14ac:dyDescent="0.3">
      <c r="A545" s="6">
        <v>2375989</v>
      </c>
      <c r="B545" s="6" t="s">
        <v>217</v>
      </c>
      <c r="C545" s="6" t="s">
        <v>205</v>
      </c>
      <c r="D545" s="6" t="s">
        <v>56</v>
      </c>
      <c r="E545" s="6" t="s">
        <v>21</v>
      </c>
      <c r="F545" s="6" t="s">
        <v>22</v>
      </c>
      <c r="G545" s="6" t="s">
        <v>43</v>
      </c>
      <c r="H545" s="6" t="s">
        <v>215</v>
      </c>
      <c r="I545" s="9">
        <v>6.9444444444444441E-3</v>
      </c>
      <c r="J545" s="6">
        <v>0</v>
      </c>
      <c r="K545" s="21">
        <v>45467</v>
      </c>
      <c r="L545" s="6" t="s">
        <v>24</v>
      </c>
      <c r="M545" s="6" t="s">
        <v>57</v>
      </c>
      <c r="N545" s="6" t="s">
        <v>216</v>
      </c>
      <c r="O545" s="22">
        <v>45467.365335648145</v>
      </c>
      <c r="P545" s="22"/>
      <c r="Q545" s="6" t="s">
        <v>26</v>
      </c>
      <c r="R545" s="6" t="s">
        <v>54</v>
      </c>
      <c r="S545" s="6" t="str">
        <f t="shared" si="16"/>
        <v>Junio</v>
      </c>
      <c r="T545" s="6" t="str">
        <f t="shared" si="17"/>
        <v>Administrativa</v>
      </c>
    </row>
    <row r="546" spans="1:20" x14ac:dyDescent="0.3">
      <c r="A546" s="6">
        <v>2333144</v>
      </c>
      <c r="B546" s="6" t="s">
        <v>217</v>
      </c>
      <c r="C546" s="6" t="s">
        <v>202</v>
      </c>
      <c r="D546" s="6" t="s">
        <v>30</v>
      </c>
      <c r="E546" s="6" t="s">
        <v>21</v>
      </c>
      <c r="F546" s="6" t="s">
        <v>22</v>
      </c>
      <c r="G546" s="6" t="s">
        <v>37</v>
      </c>
      <c r="H546" s="6" t="s">
        <v>215</v>
      </c>
      <c r="I546" s="9">
        <v>7.2916666666666671E-2</v>
      </c>
      <c r="J546" s="6">
        <v>0</v>
      </c>
      <c r="K546" s="21">
        <v>45423</v>
      </c>
      <c r="L546" s="6" t="s">
        <v>24</v>
      </c>
      <c r="M546" s="6" t="s">
        <v>31</v>
      </c>
      <c r="N546" s="6" t="s">
        <v>216</v>
      </c>
      <c r="O546" s="22">
        <v>45423.658668981479</v>
      </c>
      <c r="P546" s="22"/>
      <c r="Q546" s="6" t="s">
        <v>26</v>
      </c>
      <c r="R546" s="6" t="s">
        <v>92</v>
      </c>
      <c r="S546" s="6" t="str">
        <f t="shared" si="16"/>
        <v>Mayo</v>
      </c>
      <c r="T546" s="6" t="str">
        <f t="shared" si="17"/>
        <v>Administrativa</v>
      </c>
    </row>
    <row r="547" spans="1:20" x14ac:dyDescent="0.3">
      <c r="A547" s="6">
        <v>2371527</v>
      </c>
      <c r="B547" s="6" t="s">
        <v>217</v>
      </c>
      <c r="C547" s="6" t="s">
        <v>203</v>
      </c>
      <c r="D547" s="6" t="s">
        <v>36</v>
      </c>
      <c r="E547" s="6" t="s">
        <v>21</v>
      </c>
      <c r="F547" s="6" t="s">
        <v>22</v>
      </c>
      <c r="G547" s="6" t="s">
        <v>37</v>
      </c>
      <c r="H547" s="6" t="s">
        <v>215</v>
      </c>
      <c r="I547" s="9">
        <v>0.26041666666666669</v>
      </c>
      <c r="J547" s="6">
        <v>0</v>
      </c>
      <c r="K547" s="21">
        <v>45462</v>
      </c>
      <c r="L547" s="6" t="s">
        <v>24</v>
      </c>
      <c r="M547" s="6" t="s">
        <v>38</v>
      </c>
      <c r="N547" s="6" t="s">
        <v>216</v>
      </c>
      <c r="O547" s="22">
        <v>45462.89398148148</v>
      </c>
      <c r="P547" s="22"/>
      <c r="Q547" s="6" t="s">
        <v>26</v>
      </c>
      <c r="R547" s="6" t="s">
        <v>106</v>
      </c>
      <c r="S547" s="6" t="str">
        <f t="shared" si="16"/>
        <v>Junio</v>
      </c>
      <c r="T547" s="6" t="str">
        <f t="shared" si="17"/>
        <v>Administrativa</v>
      </c>
    </row>
    <row r="548" spans="1:20" x14ac:dyDescent="0.3">
      <c r="A548" s="6">
        <v>2252741</v>
      </c>
      <c r="B548" s="6" t="s">
        <v>217</v>
      </c>
      <c r="C548" s="6" t="s">
        <v>205</v>
      </c>
      <c r="D548" s="6" t="s">
        <v>56</v>
      </c>
      <c r="E548" s="6" t="s">
        <v>21</v>
      </c>
      <c r="F548" s="6" t="s">
        <v>22</v>
      </c>
      <c r="G548" s="6" t="s">
        <v>59</v>
      </c>
      <c r="H548" s="6" t="s">
        <v>215</v>
      </c>
      <c r="I548" s="9">
        <v>1.0416666666666666E-2</v>
      </c>
      <c r="J548" s="6">
        <v>0</v>
      </c>
      <c r="K548" s="21">
        <v>45348</v>
      </c>
      <c r="L548" s="6" t="s">
        <v>24</v>
      </c>
      <c r="M548" s="6" t="s">
        <v>57</v>
      </c>
      <c r="N548" s="6" t="s">
        <v>216</v>
      </c>
      <c r="O548" s="22">
        <v>45348.523541666669</v>
      </c>
      <c r="P548" s="22"/>
      <c r="Q548" s="6" t="s">
        <v>26</v>
      </c>
      <c r="R548" s="6" t="s">
        <v>35</v>
      </c>
      <c r="S548" s="6" t="str">
        <f t="shared" si="16"/>
        <v>Febrero</v>
      </c>
      <c r="T548" s="6" t="str">
        <f t="shared" si="17"/>
        <v>Falla</v>
      </c>
    </row>
    <row r="549" spans="1:20" x14ac:dyDescent="0.3">
      <c r="A549" s="6">
        <v>2322812</v>
      </c>
      <c r="B549" s="6" t="s">
        <v>217</v>
      </c>
      <c r="C549" s="6" t="s">
        <v>205</v>
      </c>
      <c r="D549" s="6" t="s">
        <v>56</v>
      </c>
      <c r="E549" s="6" t="s">
        <v>21</v>
      </c>
      <c r="F549" s="6" t="s">
        <v>22</v>
      </c>
      <c r="G549" s="6" t="s">
        <v>23</v>
      </c>
      <c r="H549" s="6" t="s">
        <v>215</v>
      </c>
      <c r="I549" s="9">
        <v>3.4722222222222224E-2</v>
      </c>
      <c r="J549" s="6">
        <v>0</v>
      </c>
      <c r="K549" s="21">
        <v>45412</v>
      </c>
      <c r="L549" s="6" t="s">
        <v>24</v>
      </c>
      <c r="M549" s="6" t="s">
        <v>57</v>
      </c>
      <c r="N549" s="6" t="s">
        <v>216</v>
      </c>
      <c r="O549" s="22">
        <v>45412.604629629626</v>
      </c>
      <c r="P549" s="22"/>
      <c r="Q549" s="6" t="s">
        <v>26</v>
      </c>
      <c r="R549" s="6" t="s">
        <v>85</v>
      </c>
      <c r="S549" s="6" t="str">
        <f t="shared" si="16"/>
        <v>Abril</v>
      </c>
      <c r="T549" s="6" t="str">
        <f t="shared" si="17"/>
        <v>Administrativa</v>
      </c>
    </row>
    <row r="550" spans="1:20" x14ac:dyDescent="0.3">
      <c r="A550" s="6">
        <v>2236768</v>
      </c>
      <c r="B550" s="6" t="s">
        <v>217</v>
      </c>
      <c r="C550" s="6" t="s">
        <v>203</v>
      </c>
      <c r="D550" s="6" t="s">
        <v>36</v>
      </c>
      <c r="E550" s="6" t="s">
        <v>21</v>
      </c>
      <c r="F550" s="6" t="s">
        <v>22</v>
      </c>
      <c r="G550" s="6" t="s">
        <v>37</v>
      </c>
      <c r="H550" s="6" t="s">
        <v>215</v>
      </c>
      <c r="I550" s="9">
        <v>9.375E-2</v>
      </c>
      <c r="J550" s="6">
        <v>0</v>
      </c>
      <c r="K550" s="21">
        <v>45336</v>
      </c>
      <c r="L550" s="6" t="s">
        <v>24</v>
      </c>
      <c r="M550" s="6" t="s">
        <v>38</v>
      </c>
      <c r="N550" s="6" t="s">
        <v>216</v>
      </c>
      <c r="O550" s="22">
        <v>45336.741006944445</v>
      </c>
      <c r="P550" s="22"/>
      <c r="Q550" s="6" t="s">
        <v>26</v>
      </c>
      <c r="R550" s="6" t="s">
        <v>54</v>
      </c>
      <c r="S550" s="6" t="str">
        <f t="shared" si="16"/>
        <v>Febrero</v>
      </c>
      <c r="T550" s="6" t="str">
        <f t="shared" si="17"/>
        <v>Administrativa</v>
      </c>
    </row>
    <row r="551" spans="1:20" x14ac:dyDescent="0.3">
      <c r="A551" s="6">
        <v>2345017</v>
      </c>
      <c r="B551" s="6" t="s">
        <v>217</v>
      </c>
      <c r="C551" s="6" t="s">
        <v>206</v>
      </c>
      <c r="D551" s="6" t="s">
        <v>64</v>
      </c>
      <c r="E551" s="6" t="s">
        <v>21</v>
      </c>
      <c r="F551" s="6" t="s">
        <v>22</v>
      </c>
      <c r="G551" s="6" t="s">
        <v>34</v>
      </c>
      <c r="H551" s="6" t="s">
        <v>215</v>
      </c>
      <c r="I551" s="9">
        <v>1.1111111111111112E-2</v>
      </c>
      <c r="J551" s="6">
        <v>0</v>
      </c>
      <c r="K551" s="21">
        <v>45435</v>
      </c>
      <c r="L551" s="6" t="s">
        <v>24</v>
      </c>
      <c r="M551" s="6" t="s">
        <v>65</v>
      </c>
      <c r="N551" s="6" t="s">
        <v>216</v>
      </c>
      <c r="O551" s="22">
        <v>45435.952731481484</v>
      </c>
      <c r="P551" s="22"/>
      <c r="Q551" s="6" t="s">
        <v>26</v>
      </c>
      <c r="R551" s="6" t="s">
        <v>35</v>
      </c>
      <c r="S551" s="6" t="str">
        <f t="shared" si="16"/>
        <v>Mayo</v>
      </c>
      <c r="T551" s="6" t="str">
        <f t="shared" si="17"/>
        <v>Falla</v>
      </c>
    </row>
    <row r="552" spans="1:20" x14ac:dyDescent="0.3">
      <c r="A552" s="6">
        <v>2365372</v>
      </c>
      <c r="B552" s="6" t="s">
        <v>217</v>
      </c>
      <c r="C552" s="6" t="s">
        <v>203</v>
      </c>
      <c r="D552" s="6" t="s">
        <v>36</v>
      </c>
      <c r="E552" s="6" t="s">
        <v>21</v>
      </c>
      <c r="F552" s="6" t="s">
        <v>22</v>
      </c>
      <c r="G552" s="6" t="s">
        <v>23</v>
      </c>
      <c r="H552" s="6" t="s">
        <v>215</v>
      </c>
      <c r="I552" s="9">
        <v>3.4722222222222224E-2</v>
      </c>
      <c r="J552" s="6">
        <v>0</v>
      </c>
      <c r="K552" s="21">
        <v>45456</v>
      </c>
      <c r="L552" s="6" t="s">
        <v>24</v>
      </c>
      <c r="M552" s="6" t="s">
        <v>38</v>
      </c>
      <c r="N552" s="6" t="s">
        <v>216</v>
      </c>
      <c r="O552" s="22">
        <v>45456.991782407407</v>
      </c>
      <c r="P552" s="22"/>
      <c r="Q552" s="6" t="s">
        <v>26</v>
      </c>
      <c r="R552" s="6" t="s">
        <v>54</v>
      </c>
      <c r="S552" s="6" t="str">
        <f t="shared" si="16"/>
        <v>Junio</v>
      </c>
      <c r="T552" s="6" t="str">
        <f t="shared" si="17"/>
        <v>Administrativa</v>
      </c>
    </row>
    <row r="553" spans="1:20" x14ac:dyDescent="0.3">
      <c r="A553" s="6">
        <v>2318849</v>
      </c>
      <c r="B553" s="6" t="s">
        <v>217</v>
      </c>
      <c r="C553" s="6" t="s">
        <v>202</v>
      </c>
      <c r="D553" s="6" t="s">
        <v>30</v>
      </c>
      <c r="E553" s="6" t="s">
        <v>21</v>
      </c>
      <c r="F553" s="6" t="s">
        <v>22</v>
      </c>
      <c r="G553" s="6" t="s">
        <v>55</v>
      </c>
      <c r="H553" s="6" t="s">
        <v>215</v>
      </c>
      <c r="I553" s="9">
        <v>1.1805555555555555E-2</v>
      </c>
      <c r="J553" s="6">
        <v>0</v>
      </c>
      <c r="K553" s="21">
        <v>45407</v>
      </c>
      <c r="L553" s="6" t="s">
        <v>24</v>
      </c>
      <c r="M553" s="6" t="s">
        <v>31</v>
      </c>
      <c r="N553" s="6" t="s">
        <v>216</v>
      </c>
      <c r="O553" s="22">
        <v>45407.728472222225</v>
      </c>
      <c r="P553" s="22"/>
      <c r="Q553" s="6" t="s">
        <v>26</v>
      </c>
      <c r="R553" s="6" t="s">
        <v>35</v>
      </c>
      <c r="S553" s="6" t="str">
        <f t="shared" si="16"/>
        <v>Abril</v>
      </c>
      <c r="T553" s="6" t="str">
        <f t="shared" si="17"/>
        <v>Falla</v>
      </c>
    </row>
    <row r="554" spans="1:20" x14ac:dyDescent="0.3">
      <c r="A554" s="6">
        <v>2397217</v>
      </c>
      <c r="B554" s="6" t="s">
        <v>217</v>
      </c>
      <c r="C554" s="6" t="s">
        <v>202</v>
      </c>
      <c r="D554" s="6" t="s">
        <v>30</v>
      </c>
      <c r="E554" s="6" t="s">
        <v>21</v>
      </c>
      <c r="F554" s="6" t="s">
        <v>22</v>
      </c>
      <c r="G554" s="6" t="s">
        <v>37</v>
      </c>
      <c r="H554" s="6" t="s">
        <v>215</v>
      </c>
      <c r="I554" s="9">
        <v>0.11666666666666667</v>
      </c>
      <c r="J554" s="6">
        <v>0</v>
      </c>
      <c r="K554" s="21">
        <v>45485</v>
      </c>
      <c r="L554" s="6" t="s">
        <v>24</v>
      </c>
      <c r="M554" s="6" t="s">
        <v>31</v>
      </c>
      <c r="N554" s="6" t="s">
        <v>216</v>
      </c>
      <c r="O554" s="22">
        <v>45485.718287037038</v>
      </c>
      <c r="P554" s="22"/>
      <c r="Q554" s="6" t="s">
        <v>26</v>
      </c>
      <c r="R554" s="6" t="s">
        <v>81</v>
      </c>
      <c r="S554" s="6" t="str">
        <f t="shared" si="16"/>
        <v>Julio</v>
      </c>
      <c r="T554" s="6" t="str">
        <f t="shared" si="17"/>
        <v>Administrativa</v>
      </c>
    </row>
    <row r="555" spans="1:20" x14ac:dyDescent="0.3">
      <c r="A555" s="6">
        <v>2376606</v>
      </c>
      <c r="B555" s="6" t="s">
        <v>217</v>
      </c>
      <c r="C555" s="6" t="s">
        <v>202</v>
      </c>
      <c r="D555" s="6" t="s">
        <v>30</v>
      </c>
      <c r="E555" s="6" t="s">
        <v>21</v>
      </c>
      <c r="F555" s="6" t="s">
        <v>22</v>
      </c>
      <c r="G555" s="6" t="s">
        <v>37</v>
      </c>
      <c r="H555" s="6" t="s">
        <v>215</v>
      </c>
      <c r="I555" s="9">
        <v>0.19375000000000001</v>
      </c>
      <c r="J555" s="6">
        <v>0</v>
      </c>
      <c r="K555" s="21">
        <v>45467</v>
      </c>
      <c r="L555" s="6" t="s">
        <v>24</v>
      </c>
      <c r="M555" s="6" t="s">
        <v>31</v>
      </c>
      <c r="N555" s="6" t="s">
        <v>216</v>
      </c>
      <c r="O555" s="22">
        <v>45467.725798611114</v>
      </c>
      <c r="P555" s="22"/>
      <c r="Q555" s="6" t="s">
        <v>26</v>
      </c>
      <c r="R555" s="6" t="s">
        <v>122</v>
      </c>
      <c r="S555" s="6" t="str">
        <f t="shared" si="16"/>
        <v>Junio</v>
      </c>
      <c r="T555" s="6" t="str">
        <f t="shared" si="17"/>
        <v>Administrativa</v>
      </c>
    </row>
    <row r="556" spans="1:20" x14ac:dyDescent="0.3">
      <c r="A556" s="6">
        <v>2247391</v>
      </c>
      <c r="B556" s="6" t="s">
        <v>217</v>
      </c>
      <c r="C556" s="6" t="s">
        <v>205</v>
      </c>
      <c r="D556" s="6" t="s">
        <v>56</v>
      </c>
      <c r="E556" s="6" t="s">
        <v>21</v>
      </c>
      <c r="F556" s="6" t="s">
        <v>22</v>
      </c>
      <c r="G556" s="6" t="s">
        <v>42</v>
      </c>
      <c r="H556" s="6" t="s">
        <v>215</v>
      </c>
      <c r="I556" s="9">
        <v>2.013888888888889E-2</v>
      </c>
      <c r="J556" s="6">
        <v>0</v>
      </c>
      <c r="K556" s="21">
        <v>45344</v>
      </c>
      <c r="L556" s="6" t="s">
        <v>24</v>
      </c>
      <c r="M556" s="6" t="s">
        <v>57</v>
      </c>
      <c r="N556" s="6" t="s">
        <v>216</v>
      </c>
      <c r="O556" s="22">
        <v>45344.493356481478</v>
      </c>
      <c r="P556" s="22"/>
      <c r="Q556" s="6" t="s">
        <v>26</v>
      </c>
      <c r="R556" s="6" t="s">
        <v>39</v>
      </c>
      <c r="S556" s="6" t="str">
        <f t="shared" si="16"/>
        <v>Febrero</v>
      </c>
      <c r="T556" s="6" t="str">
        <f t="shared" si="17"/>
        <v>Administrativa</v>
      </c>
    </row>
    <row r="557" spans="1:20" x14ac:dyDescent="0.3">
      <c r="A557" s="6">
        <v>2312602</v>
      </c>
      <c r="B557" s="6" t="s">
        <v>217</v>
      </c>
      <c r="C557" s="6" t="s">
        <v>202</v>
      </c>
      <c r="D557" s="6" t="s">
        <v>30</v>
      </c>
      <c r="E557" s="6" t="s">
        <v>21</v>
      </c>
      <c r="F557" s="6" t="s">
        <v>22</v>
      </c>
      <c r="G557" s="6" t="s">
        <v>37</v>
      </c>
      <c r="H557" s="6" t="s">
        <v>215</v>
      </c>
      <c r="I557" s="9">
        <v>0.30208333333333331</v>
      </c>
      <c r="J557" s="6">
        <v>0</v>
      </c>
      <c r="K557" s="21">
        <v>45400</v>
      </c>
      <c r="L557" s="6" t="s">
        <v>24</v>
      </c>
      <c r="M557" s="6" t="s">
        <v>31</v>
      </c>
      <c r="N557" s="6" t="s">
        <v>216</v>
      </c>
      <c r="O557" s="22">
        <v>45400.790439814817</v>
      </c>
      <c r="P557" s="22"/>
      <c r="Q557" s="6" t="s">
        <v>26</v>
      </c>
      <c r="R557" s="6" t="s">
        <v>54</v>
      </c>
      <c r="S557" s="6" t="str">
        <f t="shared" si="16"/>
        <v>Abril</v>
      </c>
      <c r="T557" s="6" t="str">
        <f t="shared" si="17"/>
        <v>Administrativa</v>
      </c>
    </row>
    <row r="558" spans="1:20" x14ac:dyDescent="0.3">
      <c r="A558" s="6">
        <v>2416063</v>
      </c>
      <c r="B558" s="6" t="s">
        <v>217</v>
      </c>
      <c r="C558" s="6" t="s">
        <v>203</v>
      </c>
      <c r="D558" s="6" t="s">
        <v>36</v>
      </c>
      <c r="E558" s="6" t="s">
        <v>21</v>
      </c>
      <c r="F558" s="6" t="s">
        <v>22</v>
      </c>
      <c r="G558" s="6" t="s">
        <v>37</v>
      </c>
      <c r="H558" s="6" t="s">
        <v>215</v>
      </c>
      <c r="I558" s="9">
        <v>0.10416666666666667</v>
      </c>
      <c r="J558" s="6">
        <v>0</v>
      </c>
      <c r="K558" s="21">
        <v>45503</v>
      </c>
      <c r="L558" s="6" t="s">
        <v>24</v>
      </c>
      <c r="M558" s="6" t="s">
        <v>38</v>
      </c>
      <c r="N558" s="6" t="s">
        <v>216</v>
      </c>
      <c r="O558" s="22">
        <v>45503.971122685187</v>
      </c>
      <c r="P558" s="22"/>
      <c r="Q558" s="6" t="s">
        <v>26</v>
      </c>
      <c r="R558" s="6" t="s">
        <v>81</v>
      </c>
      <c r="S558" s="6" t="str">
        <f t="shared" si="16"/>
        <v>Julio</v>
      </c>
      <c r="T558" s="6" t="str">
        <f t="shared" si="17"/>
        <v>Administrativa</v>
      </c>
    </row>
    <row r="559" spans="1:20" x14ac:dyDescent="0.3">
      <c r="A559" s="6">
        <v>2265099</v>
      </c>
      <c r="B559" s="6" t="s">
        <v>217</v>
      </c>
      <c r="C559" s="6" t="s">
        <v>201</v>
      </c>
      <c r="D559" s="6" t="s">
        <v>20</v>
      </c>
      <c r="E559" s="6" t="s">
        <v>21</v>
      </c>
      <c r="F559" s="6" t="s">
        <v>22</v>
      </c>
      <c r="G559" s="6" t="s">
        <v>28</v>
      </c>
      <c r="H559" s="6" t="s">
        <v>215</v>
      </c>
      <c r="I559" s="9">
        <v>1.7361111111111112E-2</v>
      </c>
      <c r="J559" s="6">
        <v>0</v>
      </c>
      <c r="K559" s="21">
        <v>45356</v>
      </c>
      <c r="L559" s="6" t="s">
        <v>24</v>
      </c>
      <c r="M559" s="6" t="s">
        <v>25</v>
      </c>
      <c r="N559" s="6" t="s">
        <v>216</v>
      </c>
      <c r="O559" s="22">
        <v>45356.861655092594</v>
      </c>
      <c r="P559" s="22"/>
      <c r="Q559" s="6" t="s">
        <v>26</v>
      </c>
      <c r="R559" s="6" t="s">
        <v>75</v>
      </c>
      <c r="S559" s="6" t="str">
        <f t="shared" si="16"/>
        <v>Marzo</v>
      </c>
      <c r="T559" s="6" t="str">
        <f t="shared" si="17"/>
        <v>Administrativa</v>
      </c>
    </row>
    <row r="560" spans="1:20" x14ac:dyDescent="0.3">
      <c r="A560" s="6">
        <v>2239152</v>
      </c>
      <c r="B560" s="6" t="s">
        <v>217</v>
      </c>
      <c r="C560" s="6" t="s">
        <v>204</v>
      </c>
      <c r="D560" s="6" t="s">
        <v>46</v>
      </c>
      <c r="E560" s="6" t="s">
        <v>21</v>
      </c>
      <c r="F560" s="6" t="s">
        <v>47</v>
      </c>
      <c r="G560" s="6" t="s">
        <v>28</v>
      </c>
      <c r="H560" s="6" t="s">
        <v>215</v>
      </c>
      <c r="I560" s="9">
        <v>5.9027777777777776E-2</v>
      </c>
      <c r="J560" s="6">
        <v>0</v>
      </c>
      <c r="K560" s="21">
        <v>45337</v>
      </c>
      <c r="L560" s="6" t="s">
        <v>24</v>
      </c>
      <c r="M560" s="6" t="s">
        <v>49</v>
      </c>
      <c r="N560" s="6" t="s">
        <v>216</v>
      </c>
      <c r="O560" s="22">
        <v>45337.937777777777</v>
      </c>
      <c r="P560" s="22"/>
      <c r="Q560" s="6" t="s">
        <v>26</v>
      </c>
      <c r="R560" s="6" t="s">
        <v>32</v>
      </c>
      <c r="S560" s="6" t="str">
        <f t="shared" si="16"/>
        <v>Febrero</v>
      </c>
      <c r="T560" s="6" t="str">
        <f t="shared" si="17"/>
        <v>Administrativa</v>
      </c>
    </row>
    <row r="561" spans="1:20" x14ac:dyDescent="0.3">
      <c r="A561" s="6">
        <v>2347278</v>
      </c>
      <c r="B561" s="6" t="s">
        <v>217</v>
      </c>
      <c r="C561" s="6" t="s">
        <v>201</v>
      </c>
      <c r="D561" s="6" t="s">
        <v>20</v>
      </c>
      <c r="E561" s="6" t="s">
        <v>21</v>
      </c>
      <c r="F561" s="6" t="s">
        <v>22</v>
      </c>
      <c r="G561" s="6" t="s">
        <v>43</v>
      </c>
      <c r="H561" s="6" t="s">
        <v>215</v>
      </c>
      <c r="I561" s="9">
        <v>8.3333333333333332E-3</v>
      </c>
      <c r="J561" s="6">
        <v>0</v>
      </c>
      <c r="K561" s="21">
        <v>45439</v>
      </c>
      <c r="L561" s="6" t="s">
        <v>24</v>
      </c>
      <c r="M561" s="6" t="s">
        <v>25</v>
      </c>
      <c r="N561" s="6" t="s">
        <v>216</v>
      </c>
      <c r="O561" s="22">
        <v>45439.450428240743</v>
      </c>
      <c r="P561" s="22"/>
      <c r="Q561" s="6" t="s">
        <v>26</v>
      </c>
      <c r="R561" s="6" t="s">
        <v>139</v>
      </c>
      <c r="S561" s="6" t="str">
        <f t="shared" si="16"/>
        <v>Mayo</v>
      </c>
      <c r="T561" s="6" t="str">
        <f t="shared" si="17"/>
        <v>Administrativa</v>
      </c>
    </row>
    <row r="562" spans="1:20" x14ac:dyDescent="0.3">
      <c r="A562" s="6">
        <v>2268891</v>
      </c>
      <c r="B562" s="6" t="s">
        <v>217</v>
      </c>
      <c r="C562" s="6" t="s">
        <v>201</v>
      </c>
      <c r="D562" s="6" t="s">
        <v>20</v>
      </c>
      <c r="E562" s="6" t="s">
        <v>21</v>
      </c>
      <c r="F562" s="6" t="s">
        <v>22</v>
      </c>
      <c r="G562" s="6" t="s">
        <v>43</v>
      </c>
      <c r="H562" s="6" t="s">
        <v>215</v>
      </c>
      <c r="I562" s="9">
        <v>6.1111111111111109E-2</v>
      </c>
      <c r="J562" s="6">
        <v>0</v>
      </c>
      <c r="K562" s="21">
        <v>45359</v>
      </c>
      <c r="L562" s="6" t="s">
        <v>24</v>
      </c>
      <c r="M562" s="6" t="s">
        <v>25</v>
      </c>
      <c r="N562" s="6" t="s">
        <v>216</v>
      </c>
      <c r="O562" s="22">
        <v>45359.644062500003</v>
      </c>
      <c r="P562" s="22"/>
      <c r="Q562" s="6" t="s">
        <v>26</v>
      </c>
      <c r="R562" s="6" t="s">
        <v>88</v>
      </c>
      <c r="S562" s="6" t="str">
        <f t="shared" si="16"/>
        <v>Marzo</v>
      </c>
      <c r="T562" s="6" t="str">
        <f t="shared" si="17"/>
        <v>Administrativa</v>
      </c>
    </row>
    <row r="563" spans="1:20" x14ac:dyDescent="0.3">
      <c r="A563" s="6">
        <v>2261672</v>
      </c>
      <c r="B563" s="6" t="s">
        <v>217</v>
      </c>
      <c r="C563" s="6" t="s">
        <v>202</v>
      </c>
      <c r="D563" s="6" t="s">
        <v>30</v>
      </c>
      <c r="E563" s="6" t="s">
        <v>21</v>
      </c>
      <c r="F563" s="6" t="s">
        <v>22</v>
      </c>
      <c r="G563" s="6" t="s">
        <v>48</v>
      </c>
      <c r="H563" s="6" t="s">
        <v>215</v>
      </c>
      <c r="I563" s="9">
        <v>1.2500000000000001E-2</v>
      </c>
      <c r="J563" s="6">
        <v>0</v>
      </c>
      <c r="K563" s="21">
        <v>45353</v>
      </c>
      <c r="L563" s="6" t="s">
        <v>24</v>
      </c>
      <c r="M563" s="6" t="s">
        <v>31</v>
      </c>
      <c r="N563" s="6" t="s">
        <v>216</v>
      </c>
      <c r="O563" s="22">
        <v>45353.713877314818</v>
      </c>
      <c r="P563" s="22"/>
      <c r="Q563" s="6" t="s">
        <v>26</v>
      </c>
      <c r="R563" s="6" t="s">
        <v>35</v>
      </c>
      <c r="S563" s="6" t="str">
        <f t="shared" si="16"/>
        <v>Marzo</v>
      </c>
      <c r="T563" s="6" t="str">
        <f t="shared" si="17"/>
        <v>Falla</v>
      </c>
    </row>
    <row r="564" spans="1:20" x14ac:dyDescent="0.3">
      <c r="A564" s="6">
        <v>2226267</v>
      </c>
      <c r="B564" s="6" t="s">
        <v>217</v>
      </c>
      <c r="C564" s="6" t="s">
        <v>204</v>
      </c>
      <c r="D564" s="6" t="s">
        <v>46</v>
      </c>
      <c r="E564" s="6" t="s">
        <v>21</v>
      </c>
      <c r="F564" s="6" t="s">
        <v>47</v>
      </c>
      <c r="G564" s="6" t="s">
        <v>23</v>
      </c>
      <c r="H564" s="6" t="s">
        <v>215</v>
      </c>
      <c r="I564" s="9">
        <v>5.347222222222222E-2</v>
      </c>
      <c r="J564" s="6">
        <v>0</v>
      </c>
      <c r="K564" s="21">
        <v>45328</v>
      </c>
      <c r="L564" s="6" t="s">
        <v>24</v>
      </c>
      <c r="M564" s="6" t="s">
        <v>49</v>
      </c>
      <c r="N564" s="6" t="s">
        <v>216</v>
      </c>
      <c r="O564" s="22">
        <v>45328.995405092595</v>
      </c>
      <c r="P564" s="22"/>
      <c r="Q564" s="6" t="s">
        <v>26</v>
      </c>
      <c r="R564" s="6" t="s">
        <v>32</v>
      </c>
      <c r="S564" s="6" t="str">
        <f t="shared" si="16"/>
        <v>Febrero</v>
      </c>
      <c r="T564" s="6" t="str">
        <f t="shared" si="17"/>
        <v>Administrativa</v>
      </c>
    </row>
    <row r="565" spans="1:20" x14ac:dyDescent="0.3">
      <c r="A565" s="6">
        <v>2254760</v>
      </c>
      <c r="B565" s="6" t="s">
        <v>217</v>
      </c>
      <c r="C565" s="6" t="s">
        <v>201</v>
      </c>
      <c r="D565" s="6" t="s">
        <v>20</v>
      </c>
      <c r="E565" s="6" t="s">
        <v>21</v>
      </c>
      <c r="F565" s="6" t="s">
        <v>22</v>
      </c>
      <c r="G565" s="6" t="s">
        <v>43</v>
      </c>
      <c r="H565" s="6" t="s">
        <v>215</v>
      </c>
      <c r="I565" s="9">
        <v>4.1666666666666666E-3</v>
      </c>
      <c r="J565" s="6">
        <v>0</v>
      </c>
      <c r="K565" s="21">
        <v>45349</v>
      </c>
      <c r="L565" s="6" t="s">
        <v>24</v>
      </c>
      <c r="M565" s="6" t="s">
        <v>25</v>
      </c>
      <c r="N565" s="6" t="s">
        <v>216</v>
      </c>
      <c r="O565" s="22">
        <v>45349.608981481484</v>
      </c>
      <c r="P565" s="22"/>
      <c r="Q565" s="6" t="s">
        <v>26</v>
      </c>
      <c r="R565" s="6" t="s">
        <v>115</v>
      </c>
      <c r="S565" s="6" t="str">
        <f t="shared" si="16"/>
        <v>Febrero</v>
      </c>
      <c r="T565" s="6" t="str">
        <f t="shared" si="17"/>
        <v>Administrativa</v>
      </c>
    </row>
    <row r="566" spans="1:20" x14ac:dyDescent="0.3">
      <c r="A566" s="6">
        <v>2365402</v>
      </c>
      <c r="B566" s="6" t="s">
        <v>217</v>
      </c>
      <c r="C566" s="6" t="s">
        <v>206</v>
      </c>
      <c r="D566" s="6" t="s">
        <v>64</v>
      </c>
      <c r="E566" s="6" t="s">
        <v>21</v>
      </c>
      <c r="F566" s="6" t="s">
        <v>22</v>
      </c>
      <c r="G566" s="6" t="s">
        <v>34</v>
      </c>
      <c r="H566" s="6" t="s">
        <v>215</v>
      </c>
      <c r="I566" s="9">
        <v>1.1111111111111112E-2</v>
      </c>
      <c r="J566" s="6">
        <v>0</v>
      </c>
      <c r="K566" s="21">
        <v>45456</v>
      </c>
      <c r="L566" s="6" t="s">
        <v>24</v>
      </c>
      <c r="M566" s="6" t="s">
        <v>65</v>
      </c>
      <c r="N566" s="6" t="s">
        <v>216</v>
      </c>
      <c r="O566" s="22">
        <v>45457.038159722222</v>
      </c>
      <c r="P566" s="22"/>
      <c r="Q566" s="6" t="s">
        <v>26</v>
      </c>
      <c r="R566" s="6" t="s">
        <v>35</v>
      </c>
      <c r="S566" s="6" t="str">
        <f t="shared" si="16"/>
        <v>Junio</v>
      </c>
      <c r="T566" s="6" t="str">
        <f t="shared" si="17"/>
        <v>Falla</v>
      </c>
    </row>
    <row r="567" spans="1:20" x14ac:dyDescent="0.3">
      <c r="A567" s="6">
        <v>2293103</v>
      </c>
      <c r="B567" s="6" t="s">
        <v>217</v>
      </c>
      <c r="C567" s="6" t="s">
        <v>205</v>
      </c>
      <c r="D567" s="6" t="s">
        <v>56</v>
      </c>
      <c r="E567" s="6" t="s">
        <v>21</v>
      </c>
      <c r="F567" s="6" t="s">
        <v>22</v>
      </c>
      <c r="G567" s="6" t="s">
        <v>43</v>
      </c>
      <c r="H567" s="6" t="s">
        <v>215</v>
      </c>
      <c r="I567" s="9">
        <v>6.2500000000000003E-3</v>
      </c>
      <c r="J567" s="6">
        <v>0</v>
      </c>
      <c r="K567" s="21">
        <v>45381</v>
      </c>
      <c r="L567" s="6" t="s">
        <v>24</v>
      </c>
      <c r="M567" s="6" t="s">
        <v>57</v>
      </c>
      <c r="N567" s="6" t="s">
        <v>216</v>
      </c>
      <c r="O567" s="22">
        <v>45381.472870370373</v>
      </c>
      <c r="P567" s="22"/>
      <c r="Q567" s="6" t="s">
        <v>26</v>
      </c>
      <c r="R567" s="6" t="s">
        <v>140</v>
      </c>
      <c r="S567" s="6" t="str">
        <f t="shared" si="16"/>
        <v>Marzo</v>
      </c>
      <c r="T567" s="6" t="str">
        <f t="shared" si="17"/>
        <v>Administrativa</v>
      </c>
    </row>
    <row r="568" spans="1:20" x14ac:dyDescent="0.3">
      <c r="A568" s="6">
        <v>2298474</v>
      </c>
      <c r="B568" s="6" t="s">
        <v>217</v>
      </c>
      <c r="C568" s="6" t="s">
        <v>202</v>
      </c>
      <c r="D568" s="6" t="s">
        <v>30</v>
      </c>
      <c r="E568" s="6" t="s">
        <v>21</v>
      </c>
      <c r="F568" s="6" t="s">
        <v>22</v>
      </c>
      <c r="G568" s="6" t="s">
        <v>37</v>
      </c>
      <c r="H568" s="6" t="s">
        <v>215</v>
      </c>
      <c r="I568" s="9">
        <v>0.12152777777777778</v>
      </c>
      <c r="J568" s="6">
        <v>0</v>
      </c>
      <c r="K568" s="21">
        <v>45386</v>
      </c>
      <c r="L568" s="6" t="s">
        <v>24</v>
      </c>
      <c r="M568" s="6" t="s">
        <v>31</v>
      </c>
      <c r="N568" s="6" t="s">
        <v>216</v>
      </c>
      <c r="O568" s="22">
        <v>45386.715960648151</v>
      </c>
      <c r="P568" s="22"/>
      <c r="Q568" s="6" t="s">
        <v>26</v>
      </c>
      <c r="R568" s="6" t="s">
        <v>54</v>
      </c>
      <c r="S568" s="6" t="str">
        <f t="shared" si="16"/>
        <v>Abril</v>
      </c>
      <c r="T568" s="6" t="str">
        <f t="shared" si="17"/>
        <v>Administrativa</v>
      </c>
    </row>
    <row r="569" spans="1:20" x14ac:dyDescent="0.3">
      <c r="A569" s="6">
        <v>2347683</v>
      </c>
      <c r="B569" s="6" t="s">
        <v>217</v>
      </c>
      <c r="C569" s="6" t="s">
        <v>202</v>
      </c>
      <c r="D569" s="6" t="s">
        <v>30</v>
      </c>
      <c r="E569" s="6" t="s">
        <v>21</v>
      </c>
      <c r="F569" s="6" t="s">
        <v>22</v>
      </c>
      <c r="G569" s="6" t="s">
        <v>55</v>
      </c>
      <c r="H569" s="6" t="s">
        <v>215</v>
      </c>
      <c r="I569" s="9">
        <v>1.2500000000000001E-2</v>
      </c>
      <c r="J569" s="6">
        <v>0</v>
      </c>
      <c r="K569" s="21">
        <v>45439</v>
      </c>
      <c r="L569" s="6" t="s">
        <v>24</v>
      </c>
      <c r="M569" s="6" t="s">
        <v>31</v>
      </c>
      <c r="N569" s="6" t="s">
        <v>216</v>
      </c>
      <c r="O569" s="22">
        <v>45439.719189814816</v>
      </c>
      <c r="P569" s="22"/>
      <c r="Q569" s="6" t="s">
        <v>26</v>
      </c>
      <c r="R569" s="6" t="s">
        <v>35</v>
      </c>
      <c r="S569" s="6" t="str">
        <f t="shared" si="16"/>
        <v>Mayo</v>
      </c>
      <c r="T569" s="6" t="str">
        <f t="shared" si="17"/>
        <v>Falla</v>
      </c>
    </row>
    <row r="570" spans="1:20" x14ac:dyDescent="0.3">
      <c r="A570" s="6">
        <v>2312286</v>
      </c>
      <c r="B570" s="6" t="s">
        <v>217</v>
      </c>
      <c r="C570" s="6" t="s">
        <v>201</v>
      </c>
      <c r="D570" s="6" t="s">
        <v>20</v>
      </c>
      <c r="E570" s="6" t="s">
        <v>21</v>
      </c>
      <c r="F570" s="6" t="s">
        <v>22</v>
      </c>
      <c r="G570" s="6" t="s">
        <v>28</v>
      </c>
      <c r="H570" s="6" t="s">
        <v>215</v>
      </c>
      <c r="I570" s="9">
        <v>9.0277777777777769E-3</v>
      </c>
      <c r="J570" s="6">
        <v>0</v>
      </c>
      <c r="K570" s="21">
        <v>45400</v>
      </c>
      <c r="L570" s="6" t="s">
        <v>24</v>
      </c>
      <c r="M570" s="6" t="s">
        <v>25</v>
      </c>
      <c r="N570" s="6" t="s">
        <v>216</v>
      </c>
      <c r="O570" s="22">
        <v>45400.686307870368</v>
      </c>
      <c r="P570" s="22"/>
      <c r="Q570" s="6" t="s">
        <v>26</v>
      </c>
      <c r="R570" s="6" t="s">
        <v>141</v>
      </c>
      <c r="S570" s="6" t="str">
        <f t="shared" si="16"/>
        <v>Abril</v>
      </c>
      <c r="T570" s="6" t="str">
        <f t="shared" si="17"/>
        <v>Administrativa</v>
      </c>
    </row>
    <row r="571" spans="1:20" x14ac:dyDescent="0.3">
      <c r="A571" s="6">
        <v>2390669</v>
      </c>
      <c r="B571" s="6" t="s">
        <v>217</v>
      </c>
      <c r="C571" s="6" t="s">
        <v>203</v>
      </c>
      <c r="D571" s="6" t="s">
        <v>36</v>
      </c>
      <c r="E571" s="6" t="s">
        <v>21</v>
      </c>
      <c r="F571" s="6" t="s">
        <v>22</v>
      </c>
      <c r="G571" s="6" t="s">
        <v>37</v>
      </c>
      <c r="H571" s="6" t="s">
        <v>215</v>
      </c>
      <c r="I571" s="9">
        <v>6.25E-2</v>
      </c>
      <c r="J571" s="6">
        <v>0</v>
      </c>
      <c r="K571" s="21">
        <v>45479</v>
      </c>
      <c r="L571" s="6" t="s">
        <v>24</v>
      </c>
      <c r="M571" s="6" t="s">
        <v>38</v>
      </c>
      <c r="N571" s="6" t="s">
        <v>216</v>
      </c>
      <c r="O571" s="22">
        <v>45479.957187499997</v>
      </c>
      <c r="P571" s="22"/>
      <c r="Q571" s="6" t="s">
        <v>26</v>
      </c>
      <c r="R571" s="6" t="s">
        <v>54</v>
      </c>
      <c r="S571" s="6" t="str">
        <f t="shared" si="16"/>
        <v>Julio</v>
      </c>
      <c r="T571" s="6" t="str">
        <f t="shared" si="17"/>
        <v>Administrativa</v>
      </c>
    </row>
    <row r="572" spans="1:20" x14ac:dyDescent="0.3">
      <c r="A572" s="6">
        <v>2387338</v>
      </c>
      <c r="B572" s="6" t="s">
        <v>217</v>
      </c>
      <c r="C572" s="6" t="s">
        <v>202</v>
      </c>
      <c r="D572" s="6" t="s">
        <v>30</v>
      </c>
      <c r="E572" s="6" t="s">
        <v>21</v>
      </c>
      <c r="F572" s="6" t="s">
        <v>22</v>
      </c>
      <c r="G572" s="6" t="s">
        <v>37</v>
      </c>
      <c r="H572" s="6" t="s">
        <v>215</v>
      </c>
      <c r="I572" s="9">
        <v>0.2951388888888889</v>
      </c>
      <c r="J572" s="6">
        <v>0</v>
      </c>
      <c r="K572" s="21">
        <v>45476</v>
      </c>
      <c r="L572" s="6" t="s">
        <v>24</v>
      </c>
      <c r="M572" s="6" t="s">
        <v>31</v>
      </c>
      <c r="N572" s="6" t="s">
        <v>216</v>
      </c>
      <c r="O572" s="22">
        <v>45476.846064814818</v>
      </c>
      <c r="P572" s="22"/>
      <c r="Q572" s="6" t="s">
        <v>26</v>
      </c>
      <c r="R572" s="6" t="s">
        <v>81</v>
      </c>
      <c r="S572" s="6" t="str">
        <f t="shared" si="16"/>
        <v>Julio</v>
      </c>
      <c r="T572" s="6" t="str">
        <f t="shared" si="17"/>
        <v>Administrativa</v>
      </c>
    </row>
    <row r="573" spans="1:20" x14ac:dyDescent="0.3">
      <c r="A573" s="6">
        <v>2240377</v>
      </c>
      <c r="B573" s="6" t="s">
        <v>217</v>
      </c>
      <c r="C573" s="6" t="s">
        <v>203</v>
      </c>
      <c r="D573" s="6" t="s">
        <v>36</v>
      </c>
      <c r="E573" s="6" t="s">
        <v>21</v>
      </c>
      <c r="F573" s="6" t="s">
        <v>22</v>
      </c>
      <c r="G573" s="6" t="s">
        <v>34</v>
      </c>
      <c r="H573" s="6" t="s">
        <v>215</v>
      </c>
      <c r="I573" s="9">
        <v>2.2222222222222223E-2</v>
      </c>
      <c r="J573" s="6">
        <v>0</v>
      </c>
      <c r="K573" s="21">
        <v>45338</v>
      </c>
      <c r="L573" s="6" t="s">
        <v>24</v>
      </c>
      <c r="M573" s="6" t="s">
        <v>38</v>
      </c>
      <c r="N573" s="6" t="s">
        <v>216</v>
      </c>
      <c r="O573" s="22">
        <v>45338.918391203704</v>
      </c>
      <c r="P573" s="22"/>
      <c r="Q573" s="6" t="s">
        <v>26</v>
      </c>
      <c r="R573" s="6" t="s">
        <v>35</v>
      </c>
      <c r="S573" s="6" t="str">
        <f t="shared" si="16"/>
        <v>Febrero</v>
      </c>
      <c r="T573" s="6" t="str">
        <f t="shared" si="17"/>
        <v>Falla</v>
      </c>
    </row>
    <row r="574" spans="1:20" x14ac:dyDescent="0.3">
      <c r="A574" s="6">
        <v>2300631</v>
      </c>
      <c r="B574" s="6" t="s">
        <v>217</v>
      </c>
      <c r="C574" s="6" t="s">
        <v>202</v>
      </c>
      <c r="D574" s="6" t="s">
        <v>30</v>
      </c>
      <c r="E574" s="6" t="s">
        <v>21</v>
      </c>
      <c r="F574" s="6" t="s">
        <v>22</v>
      </c>
      <c r="G574" s="6" t="s">
        <v>55</v>
      </c>
      <c r="H574" s="6" t="s">
        <v>215</v>
      </c>
      <c r="I574" s="9">
        <v>1.7361111111111112E-2</v>
      </c>
      <c r="J574" s="6">
        <v>0</v>
      </c>
      <c r="K574" s="21">
        <v>45388</v>
      </c>
      <c r="L574" s="6" t="s">
        <v>24</v>
      </c>
      <c r="M574" s="6" t="s">
        <v>31</v>
      </c>
      <c r="N574" s="6" t="s">
        <v>216</v>
      </c>
      <c r="O574" s="22">
        <v>45388.721504629626</v>
      </c>
      <c r="P574" s="22"/>
      <c r="Q574" s="6" t="s">
        <v>26</v>
      </c>
      <c r="R574" s="6" t="s">
        <v>35</v>
      </c>
      <c r="S574" s="6" t="str">
        <f t="shared" si="16"/>
        <v>Abril</v>
      </c>
      <c r="T574" s="6" t="str">
        <f t="shared" si="17"/>
        <v>Falla</v>
      </c>
    </row>
    <row r="575" spans="1:20" x14ac:dyDescent="0.3">
      <c r="A575" s="6">
        <v>2365234</v>
      </c>
      <c r="B575" s="6" t="s">
        <v>217</v>
      </c>
      <c r="C575" s="6" t="s">
        <v>203</v>
      </c>
      <c r="D575" s="6" t="s">
        <v>36</v>
      </c>
      <c r="E575" s="6" t="s">
        <v>21</v>
      </c>
      <c r="F575" s="6" t="s">
        <v>22</v>
      </c>
      <c r="G575" s="6" t="s">
        <v>37</v>
      </c>
      <c r="H575" s="6" t="s">
        <v>215</v>
      </c>
      <c r="I575" s="9">
        <v>5.1388888888888887E-2</v>
      </c>
      <c r="J575" s="6">
        <v>0</v>
      </c>
      <c r="K575" s="21">
        <v>45456</v>
      </c>
      <c r="L575" s="6" t="s">
        <v>24</v>
      </c>
      <c r="M575" s="6" t="s">
        <v>38</v>
      </c>
      <c r="N575" s="6" t="s">
        <v>216</v>
      </c>
      <c r="O575" s="22">
        <v>45456.927303240744</v>
      </c>
      <c r="P575" s="22"/>
      <c r="Q575" s="6" t="s">
        <v>26</v>
      </c>
      <c r="R575" s="6" t="s">
        <v>54</v>
      </c>
      <c r="S575" s="6" t="str">
        <f t="shared" si="16"/>
        <v>Junio</v>
      </c>
      <c r="T575" s="6" t="str">
        <f t="shared" si="17"/>
        <v>Administrativa</v>
      </c>
    </row>
    <row r="576" spans="1:20" x14ac:dyDescent="0.3">
      <c r="A576" s="6">
        <v>2245248</v>
      </c>
      <c r="B576" s="6" t="s">
        <v>217</v>
      </c>
      <c r="C576" s="6" t="s">
        <v>204</v>
      </c>
      <c r="D576" s="6" t="s">
        <v>46</v>
      </c>
      <c r="E576" s="6" t="s">
        <v>21</v>
      </c>
      <c r="F576" s="6" t="s">
        <v>47</v>
      </c>
      <c r="G576" s="6" t="s">
        <v>43</v>
      </c>
      <c r="H576" s="6" t="s">
        <v>215</v>
      </c>
      <c r="I576" s="9">
        <v>3.4722222222222224E-2</v>
      </c>
      <c r="J576" s="6">
        <v>0</v>
      </c>
      <c r="K576" s="21">
        <v>45342</v>
      </c>
      <c r="L576" s="6" t="s">
        <v>24</v>
      </c>
      <c r="M576" s="6" t="s">
        <v>49</v>
      </c>
      <c r="N576" s="6" t="s">
        <v>216</v>
      </c>
      <c r="O576" s="22">
        <v>45342.986898148149</v>
      </c>
      <c r="P576" s="22"/>
      <c r="Q576" s="6" t="s">
        <v>26</v>
      </c>
      <c r="R576" s="6" t="s">
        <v>107</v>
      </c>
      <c r="S576" s="6" t="str">
        <f t="shared" si="16"/>
        <v>Febrero</v>
      </c>
      <c r="T576" s="6" t="str">
        <f t="shared" si="17"/>
        <v>Administrativa</v>
      </c>
    </row>
    <row r="577" spans="1:20" x14ac:dyDescent="0.3">
      <c r="A577" s="6">
        <v>2342185</v>
      </c>
      <c r="B577" s="6" t="s">
        <v>217</v>
      </c>
      <c r="C577" s="6" t="s">
        <v>202</v>
      </c>
      <c r="D577" s="6" t="s">
        <v>30</v>
      </c>
      <c r="E577" s="6" t="s">
        <v>21</v>
      </c>
      <c r="F577" s="6" t="s">
        <v>22</v>
      </c>
      <c r="G577" s="6" t="s">
        <v>37</v>
      </c>
      <c r="H577" s="6" t="s">
        <v>215</v>
      </c>
      <c r="I577" s="9">
        <v>9.0972222222222218E-2</v>
      </c>
      <c r="J577" s="6">
        <v>0</v>
      </c>
      <c r="K577" s="21">
        <v>45433</v>
      </c>
      <c r="L577" s="6" t="s">
        <v>24</v>
      </c>
      <c r="M577" s="6" t="s">
        <v>31</v>
      </c>
      <c r="N577" s="6" t="s">
        <v>216</v>
      </c>
      <c r="O577" s="22">
        <v>45433.724004629628</v>
      </c>
      <c r="P577" s="22"/>
      <c r="Q577" s="6" t="s">
        <v>26</v>
      </c>
      <c r="R577" s="6" t="s">
        <v>67</v>
      </c>
      <c r="S577" s="6" t="str">
        <f t="shared" si="16"/>
        <v>Mayo</v>
      </c>
      <c r="T577" s="6" t="str">
        <f t="shared" si="17"/>
        <v>Administrativa</v>
      </c>
    </row>
    <row r="578" spans="1:20" x14ac:dyDescent="0.3">
      <c r="A578" s="6">
        <v>2267769</v>
      </c>
      <c r="B578" s="6" t="s">
        <v>217</v>
      </c>
      <c r="C578" s="6" t="s">
        <v>202</v>
      </c>
      <c r="D578" s="6" t="s">
        <v>30</v>
      </c>
      <c r="E578" s="6" t="s">
        <v>21</v>
      </c>
      <c r="F578" s="6" t="s">
        <v>22</v>
      </c>
      <c r="G578" s="6" t="s">
        <v>37</v>
      </c>
      <c r="H578" s="6" t="s">
        <v>215</v>
      </c>
      <c r="I578" s="9">
        <v>0.1111111111111111</v>
      </c>
      <c r="J578" s="6">
        <v>0</v>
      </c>
      <c r="K578" s="21">
        <v>45358</v>
      </c>
      <c r="L578" s="6" t="s">
        <v>24</v>
      </c>
      <c r="M578" s="6" t="s">
        <v>31</v>
      </c>
      <c r="N578" s="6" t="s">
        <v>216</v>
      </c>
      <c r="O578" s="22">
        <v>45358.724664351852</v>
      </c>
      <c r="P578" s="22"/>
      <c r="Q578" s="6" t="s">
        <v>26</v>
      </c>
      <c r="R578" s="6" t="s">
        <v>54</v>
      </c>
      <c r="S578" s="6" t="str">
        <f t="shared" si="16"/>
        <v>Marzo</v>
      </c>
      <c r="T578" s="6" t="str">
        <f t="shared" si="17"/>
        <v>Administrativa</v>
      </c>
    </row>
    <row r="579" spans="1:20" x14ac:dyDescent="0.3">
      <c r="A579" s="6">
        <v>2332714</v>
      </c>
      <c r="B579" s="6" t="s">
        <v>217</v>
      </c>
      <c r="C579" s="6" t="s">
        <v>203</v>
      </c>
      <c r="D579" s="6" t="s">
        <v>36</v>
      </c>
      <c r="E579" s="6" t="s">
        <v>21</v>
      </c>
      <c r="F579" s="6" t="s">
        <v>22</v>
      </c>
      <c r="G579" s="6" t="s">
        <v>37</v>
      </c>
      <c r="H579" s="6" t="s">
        <v>215</v>
      </c>
      <c r="I579" s="9">
        <v>5.1388888888888887E-2</v>
      </c>
      <c r="J579" s="6">
        <v>0</v>
      </c>
      <c r="K579" s="21">
        <v>45422</v>
      </c>
      <c r="L579" s="6" t="s">
        <v>24</v>
      </c>
      <c r="M579" s="6" t="s">
        <v>38</v>
      </c>
      <c r="N579" s="6" t="s">
        <v>216</v>
      </c>
      <c r="O579" s="22">
        <v>45422.932581018518</v>
      </c>
      <c r="P579" s="22"/>
      <c r="Q579" s="6" t="s">
        <v>26</v>
      </c>
      <c r="R579" s="6" t="s">
        <v>92</v>
      </c>
      <c r="S579" s="6" t="str">
        <f t="shared" ref="S579:S642" si="18">PROPER(TEXT($K579,"MMMM"))</f>
        <v>Mayo</v>
      </c>
      <c r="T579" s="6" t="str">
        <f t="shared" ref="T579:T642" si="19">VLOOKUP($G579,$Y$2:$Z$18,2,0)</f>
        <v>Administrativa</v>
      </c>
    </row>
    <row r="580" spans="1:20" x14ac:dyDescent="0.3">
      <c r="A580" s="6">
        <v>2294893</v>
      </c>
      <c r="B580" s="6" t="s">
        <v>217</v>
      </c>
      <c r="C580" s="6" t="s">
        <v>202</v>
      </c>
      <c r="D580" s="6" t="s">
        <v>30</v>
      </c>
      <c r="E580" s="6" t="s">
        <v>21</v>
      </c>
      <c r="F580" s="6" t="s">
        <v>22</v>
      </c>
      <c r="G580" s="6" t="s">
        <v>37</v>
      </c>
      <c r="H580" s="6" t="s">
        <v>215</v>
      </c>
      <c r="I580" s="9">
        <v>0.13819444444444445</v>
      </c>
      <c r="J580" s="6">
        <v>0</v>
      </c>
      <c r="K580" s="21">
        <v>45383</v>
      </c>
      <c r="L580" s="6" t="s">
        <v>24</v>
      </c>
      <c r="M580" s="6" t="s">
        <v>31</v>
      </c>
      <c r="N580" s="6" t="s">
        <v>216</v>
      </c>
      <c r="O580" s="22">
        <v>45383.71398148148</v>
      </c>
      <c r="P580" s="22"/>
      <c r="Q580" s="6" t="s">
        <v>26</v>
      </c>
      <c r="R580" s="6" t="s">
        <v>54</v>
      </c>
      <c r="S580" s="6" t="str">
        <f t="shared" si="18"/>
        <v>Abril</v>
      </c>
      <c r="T580" s="6" t="str">
        <f t="shared" si="19"/>
        <v>Administrativa</v>
      </c>
    </row>
    <row r="581" spans="1:20" x14ac:dyDescent="0.3">
      <c r="A581" s="6">
        <v>2269959</v>
      </c>
      <c r="B581" s="6" t="s">
        <v>217</v>
      </c>
      <c r="C581" s="6" t="s">
        <v>206</v>
      </c>
      <c r="D581" s="6" t="s">
        <v>64</v>
      </c>
      <c r="E581" s="6" t="s">
        <v>21</v>
      </c>
      <c r="F581" s="6" t="s">
        <v>22</v>
      </c>
      <c r="G581" s="6" t="s">
        <v>28</v>
      </c>
      <c r="H581" s="6" t="s">
        <v>215</v>
      </c>
      <c r="I581" s="9">
        <v>1.2500000000000001E-2</v>
      </c>
      <c r="J581" s="6">
        <v>0</v>
      </c>
      <c r="K581" s="21">
        <v>45360</v>
      </c>
      <c r="L581" s="6" t="s">
        <v>24</v>
      </c>
      <c r="M581" s="6" t="s">
        <v>65</v>
      </c>
      <c r="N581" s="6" t="s">
        <v>216</v>
      </c>
      <c r="O581" s="22">
        <v>45360.0309375</v>
      </c>
      <c r="P581" s="22"/>
      <c r="Q581" s="6" t="s">
        <v>26</v>
      </c>
      <c r="R581" s="6" t="s">
        <v>101</v>
      </c>
      <c r="S581" s="6" t="str">
        <f t="shared" si="18"/>
        <v>Marzo</v>
      </c>
      <c r="T581" s="6" t="str">
        <f t="shared" si="19"/>
        <v>Administrativa</v>
      </c>
    </row>
    <row r="582" spans="1:20" x14ac:dyDescent="0.3">
      <c r="A582" s="6">
        <v>2302108</v>
      </c>
      <c r="B582" s="6" t="s">
        <v>217</v>
      </c>
      <c r="C582" s="6" t="s">
        <v>203</v>
      </c>
      <c r="D582" s="6" t="s">
        <v>36</v>
      </c>
      <c r="E582" s="6" t="s">
        <v>21</v>
      </c>
      <c r="F582" s="6" t="s">
        <v>22</v>
      </c>
      <c r="G582" s="6" t="s">
        <v>34</v>
      </c>
      <c r="H582" s="6" t="s">
        <v>215</v>
      </c>
      <c r="I582" s="9">
        <v>2.1527777777777778E-2</v>
      </c>
      <c r="J582" s="6">
        <v>0</v>
      </c>
      <c r="K582" s="21">
        <v>45390</v>
      </c>
      <c r="L582" s="6" t="s">
        <v>24</v>
      </c>
      <c r="M582" s="6" t="s">
        <v>38</v>
      </c>
      <c r="N582" s="6" t="s">
        <v>216</v>
      </c>
      <c r="O582" s="22">
        <v>45390.861238425925</v>
      </c>
      <c r="P582" s="22"/>
      <c r="Q582" s="6" t="s">
        <v>26</v>
      </c>
      <c r="R582" s="6" t="s">
        <v>83</v>
      </c>
      <c r="S582" s="6" t="str">
        <f t="shared" si="18"/>
        <v>Abril</v>
      </c>
      <c r="T582" s="6" t="str">
        <f t="shared" si="19"/>
        <v>Falla</v>
      </c>
    </row>
    <row r="583" spans="1:20" x14ac:dyDescent="0.3">
      <c r="A583" s="6">
        <v>2282940</v>
      </c>
      <c r="B583" s="6" t="s">
        <v>217</v>
      </c>
      <c r="C583" s="6" t="s">
        <v>201</v>
      </c>
      <c r="D583" s="6" t="s">
        <v>20</v>
      </c>
      <c r="E583" s="6" t="s">
        <v>21</v>
      </c>
      <c r="F583" s="6" t="s">
        <v>22</v>
      </c>
      <c r="G583" s="6" t="s">
        <v>28</v>
      </c>
      <c r="H583" s="6" t="s">
        <v>215</v>
      </c>
      <c r="I583" s="9">
        <v>4.1666666666666664E-2</v>
      </c>
      <c r="J583" s="6">
        <v>0</v>
      </c>
      <c r="K583" s="21">
        <v>45372</v>
      </c>
      <c r="L583" s="6" t="s">
        <v>24</v>
      </c>
      <c r="M583" s="6" t="s">
        <v>25</v>
      </c>
      <c r="N583" s="6" t="s">
        <v>216</v>
      </c>
      <c r="O583" s="22">
        <v>45372.689409722225</v>
      </c>
      <c r="P583" s="22"/>
      <c r="Q583" s="6" t="s">
        <v>26</v>
      </c>
      <c r="R583" s="6" t="s">
        <v>97</v>
      </c>
      <c r="S583" s="6" t="str">
        <f t="shared" si="18"/>
        <v>Marzo</v>
      </c>
      <c r="T583" s="6" t="str">
        <f t="shared" si="19"/>
        <v>Administrativa</v>
      </c>
    </row>
    <row r="584" spans="1:20" x14ac:dyDescent="0.3">
      <c r="A584" s="6">
        <v>2317730</v>
      </c>
      <c r="B584" s="6" t="s">
        <v>217</v>
      </c>
      <c r="C584" s="6" t="s">
        <v>201</v>
      </c>
      <c r="D584" s="6" t="s">
        <v>20</v>
      </c>
      <c r="E584" s="6" t="s">
        <v>21</v>
      </c>
      <c r="F584" s="6" t="s">
        <v>22</v>
      </c>
      <c r="G584" s="6" t="s">
        <v>45</v>
      </c>
      <c r="H584" s="6" t="s">
        <v>215</v>
      </c>
      <c r="I584" s="9">
        <v>2.7777777777777776E-2</v>
      </c>
      <c r="J584" s="6">
        <v>0</v>
      </c>
      <c r="K584" s="21">
        <v>45406</v>
      </c>
      <c r="L584" s="6" t="s">
        <v>24</v>
      </c>
      <c r="M584" s="6" t="s">
        <v>25</v>
      </c>
      <c r="N584" s="6" t="s">
        <v>216</v>
      </c>
      <c r="O584" s="22">
        <v>45406.725439814814</v>
      </c>
      <c r="P584" s="22"/>
      <c r="Q584" s="6" t="s">
        <v>26</v>
      </c>
      <c r="R584" s="6" t="s">
        <v>54</v>
      </c>
      <c r="S584" s="6" t="str">
        <f t="shared" si="18"/>
        <v>Abril</v>
      </c>
      <c r="T584" s="6" t="str">
        <f t="shared" si="19"/>
        <v>Administrativa</v>
      </c>
    </row>
    <row r="585" spans="1:20" x14ac:dyDescent="0.3">
      <c r="A585" s="6">
        <v>2308944</v>
      </c>
      <c r="B585" s="6" t="s">
        <v>217</v>
      </c>
      <c r="C585" s="6" t="s">
        <v>202</v>
      </c>
      <c r="D585" s="6" t="s">
        <v>30</v>
      </c>
      <c r="E585" s="6" t="s">
        <v>21</v>
      </c>
      <c r="F585" s="6" t="s">
        <v>22</v>
      </c>
      <c r="G585" s="6" t="s">
        <v>34</v>
      </c>
      <c r="H585" s="6" t="s">
        <v>215</v>
      </c>
      <c r="I585" s="9">
        <v>4.8611111111111112E-3</v>
      </c>
      <c r="J585" s="6">
        <v>0</v>
      </c>
      <c r="K585" s="21">
        <v>45397</v>
      </c>
      <c r="L585" s="6" t="s">
        <v>24</v>
      </c>
      <c r="M585" s="6" t="s">
        <v>31</v>
      </c>
      <c r="N585" s="6" t="s">
        <v>216</v>
      </c>
      <c r="O585" s="22">
        <v>45397.715509259258</v>
      </c>
      <c r="P585" s="22"/>
      <c r="Q585" s="6" t="s">
        <v>26</v>
      </c>
      <c r="R585" s="6" t="s">
        <v>35</v>
      </c>
      <c r="S585" s="6" t="str">
        <f t="shared" si="18"/>
        <v>Abril</v>
      </c>
      <c r="T585" s="6" t="str">
        <f t="shared" si="19"/>
        <v>Falla</v>
      </c>
    </row>
    <row r="586" spans="1:20" x14ac:dyDescent="0.3">
      <c r="A586" s="6">
        <v>2407463</v>
      </c>
      <c r="B586" s="6" t="s">
        <v>217</v>
      </c>
      <c r="C586" s="6" t="s">
        <v>202</v>
      </c>
      <c r="D586" s="6" t="s">
        <v>30</v>
      </c>
      <c r="E586" s="6" t="s">
        <v>21</v>
      </c>
      <c r="F586" s="6" t="s">
        <v>22</v>
      </c>
      <c r="G586" s="6" t="s">
        <v>37</v>
      </c>
      <c r="H586" s="6" t="s">
        <v>215</v>
      </c>
      <c r="I586" s="9">
        <v>0.16041666666666668</v>
      </c>
      <c r="J586" s="6">
        <v>0</v>
      </c>
      <c r="K586" s="21">
        <v>45496</v>
      </c>
      <c r="L586" s="6" t="s">
        <v>24</v>
      </c>
      <c r="M586" s="6" t="s">
        <v>31</v>
      </c>
      <c r="N586" s="6" t="s">
        <v>216</v>
      </c>
      <c r="O586" s="22">
        <v>45496.720381944448</v>
      </c>
      <c r="P586" s="22"/>
      <c r="Q586" s="6" t="s">
        <v>26</v>
      </c>
      <c r="R586" s="6" t="s">
        <v>81</v>
      </c>
      <c r="S586" s="6" t="str">
        <f t="shared" si="18"/>
        <v>Julio</v>
      </c>
      <c r="T586" s="6" t="str">
        <f t="shared" si="19"/>
        <v>Administrativa</v>
      </c>
    </row>
    <row r="587" spans="1:20" x14ac:dyDescent="0.3">
      <c r="A587" s="6">
        <v>2370181</v>
      </c>
      <c r="B587" s="6" t="s">
        <v>217</v>
      </c>
      <c r="C587" s="6" t="s">
        <v>204</v>
      </c>
      <c r="D587" s="6" t="s">
        <v>46</v>
      </c>
      <c r="E587" s="6" t="s">
        <v>21</v>
      </c>
      <c r="F587" s="6" t="s">
        <v>47</v>
      </c>
      <c r="G587" s="6" t="s">
        <v>28</v>
      </c>
      <c r="H587" s="6" t="s">
        <v>215</v>
      </c>
      <c r="I587" s="9">
        <v>4.1666666666666666E-3</v>
      </c>
      <c r="J587" s="6">
        <v>0</v>
      </c>
      <c r="K587" s="21">
        <v>45461</v>
      </c>
      <c r="L587" s="6" t="s">
        <v>24</v>
      </c>
      <c r="M587" s="6" t="s">
        <v>49</v>
      </c>
      <c r="N587" s="6" t="s">
        <v>216</v>
      </c>
      <c r="O587" s="22">
        <v>45461.990879629629</v>
      </c>
      <c r="P587" s="22"/>
      <c r="Q587" s="6" t="s">
        <v>26</v>
      </c>
      <c r="R587" s="6" t="s">
        <v>81</v>
      </c>
      <c r="S587" s="6" t="str">
        <f t="shared" si="18"/>
        <v>Junio</v>
      </c>
      <c r="T587" s="6" t="str">
        <f t="shared" si="19"/>
        <v>Administrativa</v>
      </c>
    </row>
    <row r="588" spans="1:20" x14ac:dyDescent="0.3">
      <c r="A588" s="6">
        <v>2387667</v>
      </c>
      <c r="B588" s="6" t="s">
        <v>217</v>
      </c>
      <c r="C588" s="6" t="s">
        <v>206</v>
      </c>
      <c r="D588" s="6" t="s">
        <v>64</v>
      </c>
      <c r="E588" s="6" t="s">
        <v>21</v>
      </c>
      <c r="F588" s="6" t="s">
        <v>22</v>
      </c>
      <c r="G588" s="6" t="s">
        <v>23</v>
      </c>
      <c r="H588" s="6" t="s">
        <v>215</v>
      </c>
      <c r="I588" s="9">
        <v>4.5138888888888888E-2</v>
      </c>
      <c r="J588" s="6">
        <v>0</v>
      </c>
      <c r="K588" s="21">
        <v>45477</v>
      </c>
      <c r="L588" s="6" t="s">
        <v>24</v>
      </c>
      <c r="M588" s="6" t="s">
        <v>65</v>
      </c>
      <c r="N588" s="6" t="s">
        <v>216</v>
      </c>
      <c r="O588" s="22">
        <v>45477.007337962961</v>
      </c>
      <c r="P588" s="22"/>
      <c r="Q588" s="6" t="s">
        <v>26</v>
      </c>
      <c r="R588" s="6" t="s">
        <v>81</v>
      </c>
      <c r="S588" s="6" t="str">
        <f t="shared" si="18"/>
        <v>Julio</v>
      </c>
      <c r="T588" s="6" t="str">
        <f t="shared" si="19"/>
        <v>Administrativa</v>
      </c>
    </row>
    <row r="589" spans="1:20" x14ac:dyDescent="0.3">
      <c r="A589" s="6">
        <v>2391247</v>
      </c>
      <c r="B589" s="6" t="s">
        <v>217</v>
      </c>
      <c r="C589" s="6" t="s">
        <v>205</v>
      </c>
      <c r="D589" s="6" t="s">
        <v>56</v>
      </c>
      <c r="E589" s="6" t="s">
        <v>21</v>
      </c>
      <c r="F589" s="6" t="s">
        <v>22</v>
      </c>
      <c r="G589" s="6" t="s">
        <v>33</v>
      </c>
      <c r="H589" s="6" t="s">
        <v>215</v>
      </c>
      <c r="I589" s="9">
        <v>1.4583333333333334E-2</v>
      </c>
      <c r="J589" s="6">
        <v>0</v>
      </c>
      <c r="K589" s="21">
        <v>45481</v>
      </c>
      <c r="L589" s="6" t="s">
        <v>24</v>
      </c>
      <c r="M589" s="6" t="s">
        <v>57</v>
      </c>
      <c r="N589" s="6" t="s">
        <v>216</v>
      </c>
      <c r="O589" s="22">
        <v>45481.533587962964</v>
      </c>
      <c r="P589" s="22"/>
      <c r="Q589" s="6" t="s">
        <v>26</v>
      </c>
      <c r="R589" s="6" t="s">
        <v>81</v>
      </c>
      <c r="S589" s="6" t="str">
        <f t="shared" si="18"/>
        <v>Julio</v>
      </c>
      <c r="T589" s="6" t="str">
        <f t="shared" si="19"/>
        <v>Administrativa</v>
      </c>
    </row>
    <row r="590" spans="1:20" x14ac:dyDescent="0.3">
      <c r="A590" s="6">
        <v>2277160</v>
      </c>
      <c r="B590" s="6" t="s">
        <v>217</v>
      </c>
      <c r="C590" s="6" t="s">
        <v>201</v>
      </c>
      <c r="D590" s="6" t="s">
        <v>20</v>
      </c>
      <c r="E590" s="6" t="s">
        <v>21</v>
      </c>
      <c r="F590" s="6" t="s">
        <v>22</v>
      </c>
      <c r="G590" s="6" t="s">
        <v>52</v>
      </c>
      <c r="H590" s="6" t="s">
        <v>215</v>
      </c>
      <c r="I590" s="9">
        <v>6.7361111111111108E-2</v>
      </c>
      <c r="J590" s="6">
        <v>0</v>
      </c>
      <c r="K590" s="21">
        <v>45366</v>
      </c>
      <c r="L590" s="6" t="s">
        <v>24</v>
      </c>
      <c r="M590" s="6" t="s">
        <v>25</v>
      </c>
      <c r="N590" s="6" t="s">
        <v>216</v>
      </c>
      <c r="O590" s="22">
        <v>45366.713761574072</v>
      </c>
      <c r="P590" s="22"/>
      <c r="Q590" s="6" t="s">
        <v>26</v>
      </c>
      <c r="R590" s="6" t="s">
        <v>35</v>
      </c>
      <c r="S590" s="6" t="str">
        <f t="shared" si="18"/>
        <v>Marzo</v>
      </c>
      <c r="T590" s="6" t="str">
        <f t="shared" si="19"/>
        <v>Falla</v>
      </c>
    </row>
    <row r="591" spans="1:20" x14ac:dyDescent="0.3">
      <c r="A591" s="6">
        <v>2354453</v>
      </c>
      <c r="B591" s="6" t="s">
        <v>217</v>
      </c>
      <c r="C591" s="6" t="s">
        <v>205</v>
      </c>
      <c r="D591" s="6" t="s">
        <v>56</v>
      </c>
      <c r="E591" s="6" t="s">
        <v>21</v>
      </c>
      <c r="F591" s="6" t="s">
        <v>22</v>
      </c>
      <c r="G591" s="6" t="s">
        <v>43</v>
      </c>
      <c r="H591" s="6" t="s">
        <v>215</v>
      </c>
      <c r="I591" s="9">
        <v>1.4583333333333334E-2</v>
      </c>
      <c r="J591" s="6">
        <v>0</v>
      </c>
      <c r="K591" s="21">
        <v>45443</v>
      </c>
      <c r="L591" s="6" t="s">
        <v>24</v>
      </c>
      <c r="M591" s="6" t="s">
        <v>57</v>
      </c>
      <c r="N591" s="6" t="s">
        <v>216</v>
      </c>
      <c r="O591" s="22">
        <v>45446.634375000001</v>
      </c>
      <c r="P591" s="22"/>
      <c r="Q591" s="6" t="s">
        <v>26</v>
      </c>
      <c r="R591" s="6" t="s">
        <v>106</v>
      </c>
      <c r="S591" s="6" t="str">
        <f t="shared" si="18"/>
        <v>Mayo</v>
      </c>
      <c r="T591" s="6" t="str">
        <f t="shared" si="19"/>
        <v>Administrativa</v>
      </c>
    </row>
    <row r="592" spans="1:20" x14ac:dyDescent="0.3">
      <c r="A592" s="6">
        <v>2246956</v>
      </c>
      <c r="B592" s="6" t="s">
        <v>217</v>
      </c>
      <c r="C592" s="6" t="s">
        <v>203</v>
      </c>
      <c r="D592" s="6" t="s">
        <v>36</v>
      </c>
      <c r="E592" s="6" t="s">
        <v>21</v>
      </c>
      <c r="F592" s="6" t="s">
        <v>22</v>
      </c>
      <c r="G592" s="6" t="s">
        <v>37</v>
      </c>
      <c r="H592" s="6" t="s">
        <v>215</v>
      </c>
      <c r="I592" s="9">
        <v>0.13333333333333333</v>
      </c>
      <c r="J592" s="6">
        <v>0</v>
      </c>
      <c r="K592" s="21">
        <v>45343</v>
      </c>
      <c r="L592" s="6" t="s">
        <v>24</v>
      </c>
      <c r="M592" s="6" t="s">
        <v>38</v>
      </c>
      <c r="N592" s="6" t="s">
        <v>216</v>
      </c>
      <c r="O592" s="22">
        <v>45343.891064814816</v>
      </c>
      <c r="P592" s="22"/>
      <c r="Q592" s="6" t="s">
        <v>26</v>
      </c>
      <c r="R592" s="6" t="s">
        <v>39</v>
      </c>
      <c r="S592" s="6" t="str">
        <f t="shared" si="18"/>
        <v>Febrero</v>
      </c>
      <c r="T592" s="6" t="str">
        <f t="shared" si="19"/>
        <v>Administrativa</v>
      </c>
    </row>
    <row r="593" spans="1:20" x14ac:dyDescent="0.3">
      <c r="A593" s="6">
        <v>2327554</v>
      </c>
      <c r="B593" s="6" t="s">
        <v>217</v>
      </c>
      <c r="C593" s="6" t="s">
        <v>201</v>
      </c>
      <c r="D593" s="6" t="s">
        <v>20</v>
      </c>
      <c r="E593" s="6" t="s">
        <v>21</v>
      </c>
      <c r="F593" s="6" t="s">
        <v>22</v>
      </c>
      <c r="G593" s="6" t="s">
        <v>28</v>
      </c>
      <c r="H593" s="6" t="s">
        <v>215</v>
      </c>
      <c r="I593" s="9">
        <v>3.3333333333333333E-2</v>
      </c>
      <c r="J593" s="6">
        <v>0</v>
      </c>
      <c r="K593" s="21">
        <v>45418</v>
      </c>
      <c r="L593" s="6" t="s">
        <v>24</v>
      </c>
      <c r="M593" s="6" t="s">
        <v>25</v>
      </c>
      <c r="N593" s="6" t="s">
        <v>216</v>
      </c>
      <c r="O593" s="22">
        <v>45418.608553240738</v>
      </c>
      <c r="P593" s="22"/>
      <c r="Q593" s="6" t="s">
        <v>26</v>
      </c>
      <c r="R593" s="6" t="s">
        <v>92</v>
      </c>
      <c r="S593" s="6" t="str">
        <f t="shared" si="18"/>
        <v>Mayo</v>
      </c>
      <c r="T593" s="6" t="str">
        <f t="shared" si="19"/>
        <v>Administrativa</v>
      </c>
    </row>
    <row r="594" spans="1:20" x14ac:dyDescent="0.3">
      <c r="A594" s="6">
        <v>2359091</v>
      </c>
      <c r="B594" s="6" t="s">
        <v>217</v>
      </c>
      <c r="C594" s="6" t="s">
        <v>202</v>
      </c>
      <c r="D594" s="6" t="s">
        <v>30</v>
      </c>
      <c r="E594" s="6" t="s">
        <v>21</v>
      </c>
      <c r="F594" s="6" t="s">
        <v>22</v>
      </c>
      <c r="G594" s="6" t="s">
        <v>37</v>
      </c>
      <c r="H594" s="6" t="s">
        <v>215</v>
      </c>
      <c r="I594" s="9">
        <v>0.1388888888888889</v>
      </c>
      <c r="J594" s="6">
        <v>0</v>
      </c>
      <c r="K594" s="21">
        <v>45450</v>
      </c>
      <c r="L594" s="6" t="s">
        <v>24</v>
      </c>
      <c r="M594" s="6" t="s">
        <v>31</v>
      </c>
      <c r="N594" s="6" t="s">
        <v>216</v>
      </c>
      <c r="O594" s="22">
        <v>45450.722199074073</v>
      </c>
      <c r="P594" s="22"/>
      <c r="Q594" s="6" t="s">
        <v>26</v>
      </c>
      <c r="R594" s="6" t="s">
        <v>106</v>
      </c>
      <c r="S594" s="6" t="str">
        <f t="shared" si="18"/>
        <v>Junio</v>
      </c>
      <c r="T594" s="6" t="str">
        <f t="shared" si="19"/>
        <v>Administrativa</v>
      </c>
    </row>
    <row r="595" spans="1:20" x14ac:dyDescent="0.3">
      <c r="A595" s="6">
        <v>2401706</v>
      </c>
      <c r="B595" s="6" t="s">
        <v>217</v>
      </c>
      <c r="C595" s="6" t="s">
        <v>202</v>
      </c>
      <c r="D595" s="6" t="s">
        <v>30</v>
      </c>
      <c r="E595" s="6" t="s">
        <v>21</v>
      </c>
      <c r="F595" s="6" t="s">
        <v>22</v>
      </c>
      <c r="G595" s="6" t="s">
        <v>37</v>
      </c>
      <c r="H595" s="6" t="s">
        <v>215</v>
      </c>
      <c r="I595" s="9">
        <v>0.30208333333333331</v>
      </c>
      <c r="J595" s="6">
        <v>0</v>
      </c>
      <c r="K595" s="21">
        <v>45490</v>
      </c>
      <c r="L595" s="6" t="s">
        <v>24</v>
      </c>
      <c r="M595" s="6" t="s">
        <v>31</v>
      </c>
      <c r="N595" s="6" t="s">
        <v>216</v>
      </c>
      <c r="O595" s="22">
        <v>45490.732037037036</v>
      </c>
      <c r="P595" s="22"/>
      <c r="Q595" s="6" t="s">
        <v>26</v>
      </c>
      <c r="R595" s="6" t="s">
        <v>81</v>
      </c>
      <c r="S595" s="6" t="str">
        <f t="shared" si="18"/>
        <v>Julio</v>
      </c>
      <c r="T595" s="6" t="str">
        <f t="shared" si="19"/>
        <v>Administrativa</v>
      </c>
    </row>
    <row r="596" spans="1:20" x14ac:dyDescent="0.3">
      <c r="A596" s="6">
        <v>2259598</v>
      </c>
      <c r="B596" s="6" t="s">
        <v>217</v>
      </c>
      <c r="C596" s="6" t="s">
        <v>203</v>
      </c>
      <c r="D596" s="6" t="s">
        <v>36</v>
      </c>
      <c r="E596" s="6" t="s">
        <v>21</v>
      </c>
      <c r="F596" s="6" t="s">
        <v>22</v>
      </c>
      <c r="G596" s="6" t="s">
        <v>37</v>
      </c>
      <c r="H596" s="6" t="s">
        <v>215</v>
      </c>
      <c r="I596" s="9">
        <v>0.10138888888888889</v>
      </c>
      <c r="J596" s="6">
        <v>0</v>
      </c>
      <c r="K596" s="21">
        <v>45351</v>
      </c>
      <c r="L596" s="6" t="s">
        <v>24</v>
      </c>
      <c r="M596" s="6" t="s">
        <v>38</v>
      </c>
      <c r="N596" s="6" t="s">
        <v>216</v>
      </c>
      <c r="O596" s="22">
        <v>45351.919814814813</v>
      </c>
      <c r="P596" s="22"/>
      <c r="Q596" s="6" t="s">
        <v>26</v>
      </c>
      <c r="R596" s="6" t="s">
        <v>67</v>
      </c>
      <c r="S596" s="6" t="str">
        <f t="shared" si="18"/>
        <v>Febrero</v>
      </c>
      <c r="T596" s="6" t="str">
        <f t="shared" si="19"/>
        <v>Administrativa</v>
      </c>
    </row>
    <row r="597" spans="1:20" x14ac:dyDescent="0.3">
      <c r="A597" s="6">
        <v>2399780</v>
      </c>
      <c r="B597" s="6" t="s">
        <v>217</v>
      </c>
      <c r="C597" s="6" t="s">
        <v>203</v>
      </c>
      <c r="D597" s="6" t="s">
        <v>36</v>
      </c>
      <c r="E597" s="6" t="s">
        <v>21</v>
      </c>
      <c r="F597" s="6" t="s">
        <v>22</v>
      </c>
      <c r="G597" s="6" t="s">
        <v>37</v>
      </c>
      <c r="H597" s="6" t="s">
        <v>215</v>
      </c>
      <c r="I597" s="9">
        <v>5.347222222222222E-2</v>
      </c>
      <c r="J597" s="6">
        <v>0</v>
      </c>
      <c r="K597" s="21">
        <v>45488</v>
      </c>
      <c r="L597" s="6" t="s">
        <v>24</v>
      </c>
      <c r="M597" s="6" t="s">
        <v>38</v>
      </c>
      <c r="N597" s="6" t="s">
        <v>216</v>
      </c>
      <c r="O597" s="22">
        <v>45488.958611111113</v>
      </c>
      <c r="P597" s="22"/>
      <c r="Q597" s="6" t="s">
        <v>26</v>
      </c>
      <c r="R597" s="6" t="s">
        <v>81</v>
      </c>
      <c r="S597" s="6" t="str">
        <f t="shared" si="18"/>
        <v>Julio</v>
      </c>
      <c r="T597" s="6" t="str">
        <f t="shared" si="19"/>
        <v>Administrativa</v>
      </c>
    </row>
    <row r="598" spans="1:20" x14ac:dyDescent="0.3">
      <c r="A598" s="6">
        <v>2416327</v>
      </c>
      <c r="B598" s="6" t="s">
        <v>217</v>
      </c>
      <c r="C598" s="6" t="s">
        <v>205</v>
      </c>
      <c r="D598" s="6" t="s">
        <v>56</v>
      </c>
      <c r="E598" s="6" t="s">
        <v>21</v>
      </c>
      <c r="F598" s="6" t="s">
        <v>22</v>
      </c>
      <c r="G598" s="6" t="s">
        <v>43</v>
      </c>
      <c r="H598" s="6" t="s">
        <v>215</v>
      </c>
      <c r="I598" s="9">
        <v>9.0277777777777769E-3</v>
      </c>
      <c r="J598" s="6">
        <v>0</v>
      </c>
      <c r="K598" s="21">
        <v>45504</v>
      </c>
      <c r="L598" s="6" t="s">
        <v>24</v>
      </c>
      <c r="M598" s="6" t="s">
        <v>57</v>
      </c>
      <c r="N598" s="6" t="s">
        <v>216</v>
      </c>
      <c r="O598" s="22">
        <v>45504.558240740742</v>
      </c>
      <c r="P598" s="22"/>
      <c r="Q598" s="6" t="s">
        <v>26</v>
      </c>
      <c r="R598" s="6" t="s">
        <v>54</v>
      </c>
      <c r="S598" s="6" t="str">
        <f t="shared" si="18"/>
        <v>Julio</v>
      </c>
      <c r="T598" s="6" t="str">
        <f t="shared" si="19"/>
        <v>Administrativa</v>
      </c>
    </row>
    <row r="599" spans="1:20" x14ac:dyDescent="0.3">
      <c r="A599" s="6">
        <v>2342188</v>
      </c>
      <c r="B599" s="6" t="s">
        <v>217</v>
      </c>
      <c r="C599" s="6" t="s">
        <v>202</v>
      </c>
      <c r="D599" s="6" t="s">
        <v>30</v>
      </c>
      <c r="E599" s="6" t="s">
        <v>21</v>
      </c>
      <c r="F599" s="6" t="s">
        <v>22</v>
      </c>
      <c r="G599" s="6" t="s">
        <v>55</v>
      </c>
      <c r="H599" s="6" t="s">
        <v>215</v>
      </c>
      <c r="I599" s="9">
        <v>1.6666666666666666E-2</v>
      </c>
      <c r="J599" s="6">
        <v>0</v>
      </c>
      <c r="K599" s="21">
        <v>45433</v>
      </c>
      <c r="L599" s="6" t="s">
        <v>24</v>
      </c>
      <c r="M599" s="6" t="s">
        <v>31</v>
      </c>
      <c r="N599" s="6" t="s">
        <v>216</v>
      </c>
      <c r="O599" s="22">
        <v>45433.725532407407</v>
      </c>
      <c r="P599" s="22"/>
      <c r="Q599" s="6" t="s">
        <v>26</v>
      </c>
      <c r="R599" s="6" t="s">
        <v>35</v>
      </c>
      <c r="S599" s="6" t="str">
        <f t="shared" si="18"/>
        <v>Mayo</v>
      </c>
      <c r="T599" s="6" t="str">
        <f t="shared" si="19"/>
        <v>Falla</v>
      </c>
    </row>
    <row r="600" spans="1:20" x14ac:dyDescent="0.3">
      <c r="A600" s="6">
        <v>2264034</v>
      </c>
      <c r="B600" s="6" t="s">
        <v>217</v>
      </c>
      <c r="C600" s="6" t="s">
        <v>205</v>
      </c>
      <c r="D600" s="6" t="s">
        <v>56</v>
      </c>
      <c r="E600" s="6" t="s">
        <v>21</v>
      </c>
      <c r="F600" s="6" t="s">
        <v>22</v>
      </c>
      <c r="G600" s="6" t="s">
        <v>23</v>
      </c>
      <c r="H600" s="6" t="s">
        <v>215</v>
      </c>
      <c r="I600" s="9">
        <v>6.1111111111111109E-2</v>
      </c>
      <c r="J600" s="6">
        <v>0</v>
      </c>
      <c r="K600" s="21">
        <v>45356</v>
      </c>
      <c r="L600" s="6" t="s">
        <v>24</v>
      </c>
      <c r="M600" s="6" t="s">
        <v>57</v>
      </c>
      <c r="N600" s="6" t="s">
        <v>216</v>
      </c>
      <c r="O600" s="22">
        <v>45356.537986111114</v>
      </c>
      <c r="P600" s="22"/>
      <c r="Q600" s="6" t="s">
        <v>26</v>
      </c>
      <c r="R600" s="6" t="s">
        <v>32</v>
      </c>
      <c r="S600" s="6" t="str">
        <f t="shared" si="18"/>
        <v>Marzo</v>
      </c>
      <c r="T600" s="6" t="str">
        <f t="shared" si="19"/>
        <v>Administrativa</v>
      </c>
    </row>
    <row r="601" spans="1:20" x14ac:dyDescent="0.3">
      <c r="A601" s="6">
        <v>2347688</v>
      </c>
      <c r="B601" s="6" t="s">
        <v>217</v>
      </c>
      <c r="C601" s="6" t="s">
        <v>202</v>
      </c>
      <c r="D601" s="6" t="s">
        <v>30</v>
      </c>
      <c r="E601" s="6" t="s">
        <v>21</v>
      </c>
      <c r="F601" s="6" t="s">
        <v>22</v>
      </c>
      <c r="G601" s="6" t="s">
        <v>37</v>
      </c>
      <c r="H601" s="6" t="s">
        <v>215</v>
      </c>
      <c r="I601" s="9">
        <v>0.12569444444444444</v>
      </c>
      <c r="J601" s="6">
        <v>0</v>
      </c>
      <c r="K601" s="21">
        <v>45439</v>
      </c>
      <c r="L601" s="6" t="s">
        <v>24</v>
      </c>
      <c r="M601" s="6" t="s">
        <v>31</v>
      </c>
      <c r="N601" s="6" t="s">
        <v>216</v>
      </c>
      <c r="O601" s="22">
        <v>45439.721296296295</v>
      </c>
      <c r="P601" s="22"/>
      <c r="Q601" s="6" t="s">
        <v>26</v>
      </c>
      <c r="R601" s="6" t="s">
        <v>110</v>
      </c>
      <c r="S601" s="6" t="str">
        <f t="shared" si="18"/>
        <v>Mayo</v>
      </c>
      <c r="T601" s="6" t="str">
        <f t="shared" si="19"/>
        <v>Administrativa</v>
      </c>
    </row>
    <row r="602" spans="1:20" x14ac:dyDescent="0.3">
      <c r="A602" s="6">
        <v>2230185</v>
      </c>
      <c r="B602" s="6" t="s">
        <v>217</v>
      </c>
      <c r="C602" s="6" t="s">
        <v>202</v>
      </c>
      <c r="D602" s="6" t="s">
        <v>30</v>
      </c>
      <c r="E602" s="6" t="s">
        <v>21</v>
      </c>
      <c r="F602" s="6" t="s">
        <v>22</v>
      </c>
      <c r="G602" s="6" t="s">
        <v>34</v>
      </c>
      <c r="H602" s="6" t="s">
        <v>215</v>
      </c>
      <c r="I602" s="9">
        <v>3.472222222222222E-3</v>
      </c>
      <c r="J602" s="6">
        <v>0</v>
      </c>
      <c r="K602" s="21">
        <v>45331</v>
      </c>
      <c r="L602" s="6" t="s">
        <v>24</v>
      </c>
      <c r="M602" s="6" t="s">
        <v>31</v>
      </c>
      <c r="N602" s="6" t="s">
        <v>216</v>
      </c>
      <c r="O602" s="22">
        <v>45331.71947916667</v>
      </c>
      <c r="P602" s="22"/>
      <c r="Q602" s="6" t="s">
        <v>26</v>
      </c>
      <c r="R602" s="6" t="s">
        <v>83</v>
      </c>
      <c r="S602" s="6" t="str">
        <f t="shared" si="18"/>
        <v>Febrero</v>
      </c>
      <c r="T602" s="6" t="str">
        <f t="shared" si="19"/>
        <v>Falla</v>
      </c>
    </row>
    <row r="603" spans="1:20" x14ac:dyDescent="0.3">
      <c r="A603" s="6">
        <v>2302284</v>
      </c>
      <c r="B603" s="6" t="s">
        <v>217</v>
      </c>
      <c r="C603" s="6" t="s">
        <v>206</v>
      </c>
      <c r="D603" s="6" t="s">
        <v>64</v>
      </c>
      <c r="E603" s="6" t="s">
        <v>21</v>
      </c>
      <c r="F603" s="6" t="s">
        <v>22</v>
      </c>
      <c r="G603" s="6" t="s">
        <v>34</v>
      </c>
      <c r="H603" s="6" t="s">
        <v>215</v>
      </c>
      <c r="I603" s="9">
        <v>6.9444444444444441E-3</v>
      </c>
      <c r="J603" s="6">
        <v>0</v>
      </c>
      <c r="K603" s="21">
        <v>45390</v>
      </c>
      <c r="L603" s="6" t="s">
        <v>24</v>
      </c>
      <c r="M603" s="6" t="s">
        <v>65</v>
      </c>
      <c r="N603" s="6" t="s">
        <v>216</v>
      </c>
      <c r="O603" s="22">
        <v>45390.933599537035</v>
      </c>
      <c r="P603" s="22"/>
      <c r="Q603" s="6" t="s">
        <v>26</v>
      </c>
      <c r="R603" s="6" t="s">
        <v>35</v>
      </c>
      <c r="S603" s="6" t="str">
        <f t="shared" si="18"/>
        <v>Abril</v>
      </c>
      <c r="T603" s="6" t="str">
        <f t="shared" si="19"/>
        <v>Falla</v>
      </c>
    </row>
    <row r="604" spans="1:20" x14ac:dyDescent="0.3">
      <c r="A604" s="6">
        <v>2344586</v>
      </c>
      <c r="B604" s="6" t="s">
        <v>217</v>
      </c>
      <c r="C604" s="6" t="s">
        <v>202</v>
      </c>
      <c r="D604" s="6" t="s">
        <v>30</v>
      </c>
      <c r="E604" s="6" t="s">
        <v>21</v>
      </c>
      <c r="F604" s="6" t="s">
        <v>22</v>
      </c>
      <c r="G604" s="6" t="s">
        <v>55</v>
      </c>
      <c r="H604" s="6" t="s">
        <v>215</v>
      </c>
      <c r="I604" s="9">
        <v>1.8055555555555554E-2</v>
      </c>
      <c r="J604" s="6">
        <v>0</v>
      </c>
      <c r="K604" s="21">
        <v>45435</v>
      </c>
      <c r="L604" s="6" t="s">
        <v>24</v>
      </c>
      <c r="M604" s="6" t="s">
        <v>31</v>
      </c>
      <c r="N604" s="6" t="s">
        <v>216</v>
      </c>
      <c r="O604" s="22">
        <v>45435.722060185188</v>
      </c>
      <c r="P604" s="22"/>
      <c r="Q604" s="6" t="s">
        <v>26</v>
      </c>
      <c r="R604" s="6" t="s">
        <v>35</v>
      </c>
      <c r="S604" s="6" t="str">
        <f t="shared" si="18"/>
        <v>Mayo</v>
      </c>
      <c r="T604" s="6" t="str">
        <f t="shared" si="19"/>
        <v>Falla</v>
      </c>
    </row>
    <row r="605" spans="1:20" x14ac:dyDescent="0.3">
      <c r="A605" s="6">
        <v>2264101</v>
      </c>
      <c r="B605" s="6" t="s">
        <v>217</v>
      </c>
      <c r="C605" s="6" t="s">
        <v>205</v>
      </c>
      <c r="D605" s="6" t="s">
        <v>56</v>
      </c>
      <c r="E605" s="6" t="s">
        <v>21</v>
      </c>
      <c r="F605" s="6" t="s">
        <v>22</v>
      </c>
      <c r="G605" s="6" t="s">
        <v>43</v>
      </c>
      <c r="H605" s="6" t="s">
        <v>215</v>
      </c>
      <c r="I605" s="9">
        <v>9.7222222222222224E-3</v>
      </c>
      <c r="J605" s="6">
        <v>0</v>
      </c>
      <c r="K605" s="21">
        <v>45356</v>
      </c>
      <c r="L605" s="6" t="s">
        <v>24</v>
      </c>
      <c r="M605" s="6" t="s">
        <v>57</v>
      </c>
      <c r="N605" s="6" t="s">
        <v>216</v>
      </c>
      <c r="O605" s="22">
        <v>45356.579884259256</v>
      </c>
      <c r="P605" s="22"/>
      <c r="Q605" s="6" t="s">
        <v>26</v>
      </c>
      <c r="R605" s="6" t="s">
        <v>58</v>
      </c>
      <c r="S605" s="6" t="str">
        <f t="shared" si="18"/>
        <v>Marzo</v>
      </c>
      <c r="T605" s="6" t="str">
        <f t="shared" si="19"/>
        <v>Administrativa</v>
      </c>
    </row>
    <row r="606" spans="1:20" x14ac:dyDescent="0.3">
      <c r="A606" s="6">
        <v>2373158</v>
      </c>
      <c r="B606" s="6" t="s">
        <v>217</v>
      </c>
      <c r="C606" s="6" t="s">
        <v>204</v>
      </c>
      <c r="D606" s="6" t="s">
        <v>46</v>
      </c>
      <c r="E606" s="6" t="s">
        <v>21</v>
      </c>
      <c r="F606" s="6" t="s">
        <v>47</v>
      </c>
      <c r="G606" s="6" t="s">
        <v>37</v>
      </c>
      <c r="H606" s="6" t="s">
        <v>215</v>
      </c>
      <c r="I606" s="9">
        <v>7.2222222222222215E-2</v>
      </c>
      <c r="J606" s="6">
        <v>0</v>
      </c>
      <c r="K606" s="21">
        <v>45463</v>
      </c>
      <c r="L606" s="6" t="s">
        <v>24</v>
      </c>
      <c r="M606" s="6" t="s">
        <v>49</v>
      </c>
      <c r="N606" s="6" t="s">
        <v>216</v>
      </c>
      <c r="O606" s="22">
        <v>45463.773425925923</v>
      </c>
      <c r="P606" s="22"/>
      <c r="Q606" s="6" t="s">
        <v>26</v>
      </c>
      <c r="R606" s="6" t="s">
        <v>142</v>
      </c>
      <c r="S606" s="6" t="str">
        <f t="shared" si="18"/>
        <v>Junio</v>
      </c>
      <c r="T606" s="6" t="str">
        <f t="shared" si="19"/>
        <v>Administrativa</v>
      </c>
    </row>
    <row r="607" spans="1:20" x14ac:dyDescent="0.3">
      <c r="A607" s="6">
        <v>2247421</v>
      </c>
      <c r="B607" s="6" t="s">
        <v>217</v>
      </c>
      <c r="C607" s="6" t="s">
        <v>205</v>
      </c>
      <c r="D607" s="6" t="s">
        <v>56</v>
      </c>
      <c r="E607" s="6" t="s">
        <v>21</v>
      </c>
      <c r="F607" s="6" t="s">
        <v>22</v>
      </c>
      <c r="G607" s="6" t="s">
        <v>43</v>
      </c>
      <c r="H607" s="6" t="s">
        <v>215</v>
      </c>
      <c r="I607" s="9">
        <v>0.14861111111111111</v>
      </c>
      <c r="J607" s="6">
        <v>0</v>
      </c>
      <c r="K607" s="21">
        <v>45344</v>
      </c>
      <c r="L607" s="6" t="s">
        <v>24</v>
      </c>
      <c r="M607" s="6" t="s">
        <v>57</v>
      </c>
      <c r="N607" s="6" t="s">
        <v>216</v>
      </c>
      <c r="O607" s="22">
        <v>45344.534733796296</v>
      </c>
      <c r="P607" s="22"/>
      <c r="Q607" s="6" t="s">
        <v>26</v>
      </c>
      <c r="R607" s="6" t="s">
        <v>143</v>
      </c>
      <c r="S607" s="6" t="str">
        <f t="shared" si="18"/>
        <v>Febrero</v>
      </c>
      <c r="T607" s="6" t="str">
        <f t="shared" si="19"/>
        <v>Administrativa</v>
      </c>
    </row>
    <row r="608" spans="1:20" x14ac:dyDescent="0.3">
      <c r="A608" s="6">
        <v>2261680</v>
      </c>
      <c r="B608" s="6" t="s">
        <v>217</v>
      </c>
      <c r="C608" s="6" t="s">
        <v>202</v>
      </c>
      <c r="D608" s="6" t="s">
        <v>30</v>
      </c>
      <c r="E608" s="6" t="s">
        <v>21</v>
      </c>
      <c r="F608" s="6" t="s">
        <v>22</v>
      </c>
      <c r="G608" s="6" t="s">
        <v>43</v>
      </c>
      <c r="H608" s="6" t="s">
        <v>215</v>
      </c>
      <c r="I608" s="9">
        <v>4.1666666666666664E-2</v>
      </c>
      <c r="J608" s="6">
        <v>0</v>
      </c>
      <c r="K608" s="21">
        <v>45353</v>
      </c>
      <c r="L608" s="6" t="s">
        <v>24</v>
      </c>
      <c r="M608" s="6" t="s">
        <v>31</v>
      </c>
      <c r="N608" s="6" t="s">
        <v>216</v>
      </c>
      <c r="O608" s="22">
        <v>45353.715555555558</v>
      </c>
      <c r="P608" s="22"/>
      <c r="Q608" s="6" t="s">
        <v>26</v>
      </c>
      <c r="R608" s="6" t="s">
        <v>144</v>
      </c>
      <c r="S608" s="6" t="str">
        <f t="shared" si="18"/>
        <v>Marzo</v>
      </c>
      <c r="T608" s="6" t="str">
        <f t="shared" si="19"/>
        <v>Administrativa</v>
      </c>
    </row>
    <row r="609" spans="1:20" x14ac:dyDescent="0.3">
      <c r="A609" s="6">
        <v>2349273</v>
      </c>
      <c r="B609" s="6" t="s">
        <v>217</v>
      </c>
      <c r="C609" s="6" t="s">
        <v>203</v>
      </c>
      <c r="D609" s="6" t="s">
        <v>36</v>
      </c>
      <c r="E609" s="6" t="s">
        <v>21</v>
      </c>
      <c r="F609" s="6" t="s">
        <v>22</v>
      </c>
      <c r="G609" s="6" t="s">
        <v>37</v>
      </c>
      <c r="H609" s="6" t="s">
        <v>215</v>
      </c>
      <c r="I609" s="9">
        <v>6.25E-2</v>
      </c>
      <c r="J609" s="6">
        <v>0</v>
      </c>
      <c r="K609" s="21">
        <v>45440</v>
      </c>
      <c r="L609" s="6" t="s">
        <v>24</v>
      </c>
      <c r="M609" s="6" t="s">
        <v>38</v>
      </c>
      <c r="N609" s="6" t="s">
        <v>216</v>
      </c>
      <c r="O609" s="22">
        <v>45440.941122685188</v>
      </c>
      <c r="P609" s="22"/>
      <c r="Q609" s="6" t="s">
        <v>26</v>
      </c>
      <c r="R609" s="6" t="s">
        <v>110</v>
      </c>
      <c r="S609" s="6" t="str">
        <f t="shared" si="18"/>
        <v>Mayo</v>
      </c>
      <c r="T609" s="6" t="str">
        <f t="shared" si="19"/>
        <v>Administrativa</v>
      </c>
    </row>
    <row r="610" spans="1:20" x14ac:dyDescent="0.3">
      <c r="A610" s="6">
        <v>2261665</v>
      </c>
      <c r="B610" s="6" t="s">
        <v>217</v>
      </c>
      <c r="C610" s="6" t="s">
        <v>202</v>
      </c>
      <c r="D610" s="6" t="s">
        <v>30</v>
      </c>
      <c r="E610" s="6" t="s">
        <v>21</v>
      </c>
      <c r="F610" s="6" t="s">
        <v>22</v>
      </c>
      <c r="G610" s="6" t="s">
        <v>37</v>
      </c>
      <c r="H610" s="6" t="s">
        <v>215</v>
      </c>
      <c r="I610" s="9">
        <v>9.930555555555555E-2</v>
      </c>
      <c r="J610" s="6">
        <v>0</v>
      </c>
      <c r="K610" s="21">
        <v>45353</v>
      </c>
      <c r="L610" s="6" t="s">
        <v>24</v>
      </c>
      <c r="M610" s="6" t="s">
        <v>31</v>
      </c>
      <c r="N610" s="6" t="s">
        <v>216</v>
      </c>
      <c r="O610" s="22">
        <v>45353.712546296294</v>
      </c>
      <c r="P610" s="22"/>
      <c r="Q610" s="6" t="s">
        <v>26</v>
      </c>
      <c r="R610" s="6" t="s">
        <v>67</v>
      </c>
      <c r="S610" s="6" t="str">
        <f t="shared" si="18"/>
        <v>Marzo</v>
      </c>
      <c r="T610" s="6" t="str">
        <f t="shared" si="19"/>
        <v>Administrativa</v>
      </c>
    </row>
    <row r="611" spans="1:20" x14ac:dyDescent="0.3">
      <c r="A611" s="6">
        <v>2359491</v>
      </c>
      <c r="B611" s="6" t="s">
        <v>217</v>
      </c>
      <c r="C611" s="6" t="s">
        <v>203</v>
      </c>
      <c r="D611" s="6" t="s">
        <v>36</v>
      </c>
      <c r="E611" s="6" t="s">
        <v>21</v>
      </c>
      <c r="F611" s="6" t="s">
        <v>22</v>
      </c>
      <c r="G611" s="6" t="s">
        <v>37</v>
      </c>
      <c r="H611" s="6" t="s">
        <v>215</v>
      </c>
      <c r="I611" s="9">
        <v>6.6666666666666666E-2</v>
      </c>
      <c r="J611" s="6">
        <v>0</v>
      </c>
      <c r="K611" s="21">
        <v>45450</v>
      </c>
      <c r="L611" s="6" t="s">
        <v>24</v>
      </c>
      <c r="M611" s="6" t="s">
        <v>38</v>
      </c>
      <c r="N611" s="6" t="s">
        <v>216</v>
      </c>
      <c r="O611" s="22">
        <v>45450.94630787037</v>
      </c>
      <c r="P611" s="22"/>
      <c r="Q611" s="6" t="s">
        <v>26</v>
      </c>
      <c r="R611" s="6" t="s">
        <v>106</v>
      </c>
      <c r="S611" s="6" t="str">
        <f t="shared" si="18"/>
        <v>Junio</v>
      </c>
      <c r="T611" s="6" t="str">
        <f t="shared" si="19"/>
        <v>Administrativa</v>
      </c>
    </row>
    <row r="612" spans="1:20" x14ac:dyDescent="0.3">
      <c r="A612" s="6">
        <v>2405339</v>
      </c>
      <c r="B612" s="6" t="s">
        <v>217</v>
      </c>
      <c r="C612" s="6" t="s">
        <v>203</v>
      </c>
      <c r="D612" s="6" t="s">
        <v>36</v>
      </c>
      <c r="E612" s="6" t="s">
        <v>21</v>
      </c>
      <c r="F612" s="6" t="s">
        <v>22</v>
      </c>
      <c r="G612" s="6" t="s">
        <v>37</v>
      </c>
      <c r="H612" s="6" t="s">
        <v>215</v>
      </c>
      <c r="I612" s="9">
        <v>6.25E-2</v>
      </c>
      <c r="J612" s="6">
        <v>0</v>
      </c>
      <c r="K612" s="21">
        <v>45493</v>
      </c>
      <c r="L612" s="6" t="s">
        <v>24</v>
      </c>
      <c r="M612" s="6" t="s">
        <v>38</v>
      </c>
      <c r="N612" s="6" t="s">
        <v>216</v>
      </c>
      <c r="O612" s="22">
        <v>45493.965300925927</v>
      </c>
      <c r="P612" s="22"/>
      <c r="Q612" s="6" t="s">
        <v>26</v>
      </c>
      <c r="R612" s="6" t="s">
        <v>54</v>
      </c>
      <c r="S612" s="6" t="str">
        <f t="shared" si="18"/>
        <v>Julio</v>
      </c>
      <c r="T612" s="6" t="str">
        <f t="shared" si="19"/>
        <v>Administrativa</v>
      </c>
    </row>
    <row r="613" spans="1:20" x14ac:dyDescent="0.3">
      <c r="A613" s="6">
        <v>2292850</v>
      </c>
      <c r="B613" s="6" t="s">
        <v>217</v>
      </c>
      <c r="C613" s="6" t="s">
        <v>203</v>
      </c>
      <c r="D613" s="6" t="s">
        <v>36</v>
      </c>
      <c r="E613" s="6" t="s">
        <v>21</v>
      </c>
      <c r="F613" s="6" t="s">
        <v>22</v>
      </c>
      <c r="G613" s="6" t="s">
        <v>37</v>
      </c>
      <c r="H613" s="6" t="s">
        <v>215</v>
      </c>
      <c r="I613" s="9">
        <v>5.486111111111111E-2</v>
      </c>
      <c r="J613" s="6">
        <v>0</v>
      </c>
      <c r="K613" s="21">
        <v>45380</v>
      </c>
      <c r="L613" s="6" t="s">
        <v>24</v>
      </c>
      <c r="M613" s="6" t="s">
        <v>38</v>
      </c>
      <c r="N613" s="6" t="s">
        <v>216</v>
      </c>
      <c r="O613" s="22">
        <v>45380.916898148149</v>
      </c>
      <c r="P613" s="22"/>
      <c r="Q613" s="6" t="s">
        <v>26</v>
      </c>
      <c r="R613" s="6" t="s">
        <v>54</v>
      </c>
      <c r="S613" s="6" t="str">
        <f t="shared" si="18"/>
        <v>Marzo</v>
      </c>
      <c r="T613" s="6" t="str">
        <f t="shared" si="19"/>
        <v>Administrativa</v>
      </c>
    </row>
    <row r="614" spans="1:20" x14ac:dyDescent="0.3">
      <c r="A614" s="6">
        <v>2342897</v>
      </c>
      <c r="B614" s="6" t="s">
        <v>217</v>
      </c>
      <c r="C614" s="6" t="s">
        <v>205</v>
      </c>
      <c r="D614" s="6" t="s">
        <v>56</v>
      </c>
      <c r="E614" s="6" t="s">
        <v>21</v>
      </c>
      <c r="F614" s="6" t="s">
        <v>22</v>
      </c>
      <c r="G614" s="6" t="s">
        <v>43</v>
      </c>
      <c r="H614" s="6" t="s">
        <v>215</v>
      </c>
      <c r="I614" s="9">
        <v>8.3333333333333332E-3</v>
      </c>
      <c r="J614" s="6">
        <v>0</v>
      </c>
      <c r="K614" s="21">
        <v>45434</v>
      </c>
      <c r="L614" s="6" t="s">
        <v>24</v>
      </c>
      <c r="M614" s="6" t="s">
        <v>57</v>
      </c>
      <c r="N614" s="6" t="s">
        <v>216</v>
      </c>
      <c r="O614" s="22">
        <v>45434.599861111114</v>
      </c>
      <c r="P614" s="22"/>
      <c r="Q614" s="6" t="s">
        <v>26</v>
      </c>
      <c r="R614" s="6" t="s">
        <v>58</v>
      </c>
      <c r="S614" s="6" t="str">
        <f t="shared" si="18"/>
        <v>Mayo</v>
      </c>
      <c r="T614" s="6" t="str">
        <f t="shared" si="19"/>
        <v>Administrativa</v>
      </c>
    </row>
    <row r="615" spans="1:20" x14ac:dyDescent="0.3">
      <c r="A615" s="6">
        <v>2319858</v>
      </c>
      <c r="B615" s="6" t="s">
        <v>217</v>
      </c>
      <c r="C615" s="6" t="s">
        <v>202</v>
      </c>
      <c r="D615" s="6" t="s">
        <v>30</v>
      </c>
      <c r="E615" s="6" t="s">
        <v>21</v>
      </c>
      <c r="F615" s="6" t="s">
        <v>22</v>
      </c>
      <c r="G615" s="6" t="s">
        <v>37</v>
      </c>
      <c r="H615" s="6" t="s">
        <v>215</v>
      </c>
      <c r="I615" s="9">
        <v>0.13055555555555556</v>
      </c>
      <c r="J615" s="6">
        <v>0</v>
      </c>
      <c r="K615" s="21">
        <v>45408</v>
      </c>
      <c r="L615" s="6" t="s">
        <v>24</v>
      </c>
      <c r="M615" s="6" t="s">
        <v>31</v>
      </c>
      <c r="N615" s="6" t="s">
        <v>216</v>
      </c>
      <c r="O615" s="22">
        <v>45408.731412037036</v>
      </c>
      <c r="P615" s="22"/>
      <c r="Q615" s="6" t="s">
        <v>26</v>
      </c>
      <c r="R615" s="6" t="s">
        <v>85</v>
      </c>
      <c r="S615" s="6" t="str">
        <f t="shared" si="18"/>
        <v>Abril</v>
      </c>
      <c r="T615" s="6" t="str">
        <f t="shared" si="19"/>
        <v>Administrativa</v>
      </c>
    </row>
    <row r="616" spans="1:20" x14ac:dyDescent="0.3">
      <c r="A616" s="6">
        <v>2372175</v>
      </c>
      <c r="B616" s="6" t="s">
        <v>217</v>
      </c>
      <c r="C616" s="6" t="s">
        <v>205</v>
      </c>
      <c r="D616" s="6" t="s">
        <v>56</v>
      </c>
      <c r="E616" s="6" t="s">
        <v>21</v>
      </c>
      <c r="F616" s="6" t="s">
        <v>22</v>
      </c>
      <c r="G616" s="6" t="s">
        <v>37</v>
      </c>
      <c r="H616" s="6" t="s">
        <v>215</v>
      </c>
      <c r="I616" s="9">
        <v>7.2222222222222215E-2</v>
      </c>
      <c r="J616" s="6">
        <v>0</v>
      </c>
      <c r="K616" s="21">
        <v>45463</v>
      </c>
      <c r="L616" s="6" t="s">
        <v>24</v>
      </c>
      <c r="M616" s="6" t="s">
        <v>57</v>
      </c>
      <c r="N616" s="6" t="s">
        <v>216</v>
      </c>
      <c r="O616" s="22">
        <v>45463.576979166668</v>
      </c>
      <c r="P616" s="22"/>
      <c r="Q616" s="6" t="s">
        <v>26</v>
      </c>
      <c r="R616" s="6" t="s">
        <v>54</v>
      </c>
      <c r="S616" s="6" t="str">
        <f t="shared" si="18"/>
        <v>Junio</v>
      </c>
      <c r="T616" s="6" t="str">
        <f t="shared" si="19"/>
        <v>Administrativa</v>
      </c>
    </row>
    <row r="617" spans="1:20" x14ac:dyDescent="0.3">
      <c r="A617" s="6">
        <v>2229551</v>
      </c>
      <c r="B617" s="6" t="s">
        <v>217</v>
      </c>
      <c r="C617" s="6" t="s">
        <v>205</v>
      </c>
      <c r="D617" s="6" t="s">
        <v>56</v>
      </c>
      <c r="E617" s="6" t="s">
        <v>21</v>
      </c>
      <c r="F617" s="6" t="s">
        <v>22</v>
      </c>
      <c r="G617" s="6" t="s">
        <v>43</v>
      </c>
      <c r="H617" s="6" t="s">
        <v>215</v>
      </c>
      <c r="I617" s="9">
        <v>1.0416666666666666E-2</v>
      </c>
      <c r="J617" s="6">
        <v>0</v>
      </c>
      <c r="K617" s="21">
        <v>45331</v>
      </c>
      <c r="L617" s="6" t="s">
        <v>24</v>
      </c>
      <c r="M617" s="6" t="s">
        <v>57</v>
      </c>
      <c r="N617" s="6" t="s">
        <v>216</v>
      </c>
      <c r="O617" s="22">
        <v>45331.544085648151</v>
      </c>
      <c r="P617" s="22"/>
      <c r="Q617" s="6" t="s">
        <v>26</v>
      </c>
      <c r="R617" s="6" t="s">
        <v>145</v>
      </c>
      <c r="S617" s="6" t="str">
        <f t="shared" si="18"/>
        <v>Febrero</v>
      </c>
      <c r="T617" s="6" t="str">
        <f t="shared" si="19"/>
        <v>Administrativa</v>
      </c>
    </row>
    <row r="618" spans="1:20" x14ac:dyDescent="0.3">
      <c r="A618" s="6">
        <v>2414292</v>
      </c>
      <c r="B618" s="6" t="s">
        <v>217</v>
      </c>
      <c r="C618" s="6" t="s">
        <v>203</v>
      </c>
      <c r="D618" s="6" t="s">
        <v>36</v>
      </c>
      <c r="E618" s="6" t="s">
        <v>21</v>
      </c>
      <c r="F618" s="6" t="s">
        <v>22</v>
      </c>
      <c r="G618" s="6" t="s">
        <v>37</v>
      </c>
      <c r="H618" s="6" t="s">
        <v>215</v>
      </c>
      <c r="I618" s="9">
        <v>7.3611111111111113E-2</v>
      </c>
      <c r="J618" s="6">
        <v>0</v>
      </c>
      <c r="K618" s="21">
        <v>45502</v>
      </c>
      <c r="L618" s="6" t="s">
        <v>24</v>
      </c>
      <c r="M618" s="6" t="s">
        <v>38</v>
      </c>
      <c r="N618" s="6" t="s">
        <v>216</v>
      </c>
      <c r="O618" s="22">
        <v>45502.923993055556</v>
      </c>
      <c r="P618" s="22"/>
      <c r="Q618" s="6" t="s">
        <v>26</v>
      </c>
      <c r="R618" s="6" t="s">
        <v>81</v>
      </c>
      <c r="S618" s="6" t="str">
        <f t="shared" si="18"/>
        <v>Julio</v>
      </c>
      <c r="T618" s="6" t="str">
        <f t="shared" si="19"/>
        <v>Administrativa</v>
      </c>
    </row>
    <row r="619" spans="1:20" x14ac:dyDescent="0.3">
      <c r="A619" s="6">
        <v>2402889</v>
      </c>
      <c r="B619" s="6" t="s">
        <v>217</v>
      </c>
      <c r="C619" s="6" t="s">
        <v>202</v>
      </c>
      <c r="D619" s="6" t="s">
        <v>30</v>
      </c>
      <c r="E619" s="6" t="s">
        <v>21</v>
      </c>
      <c r="F619" s="6" t="s">
        <v>22</v>
      </c>
      <c r="G619" s="6" t="s">
        <v>37</v>
      </c>
      <c r="H619" s="6" t="s">
        <v>215</v>
      </c>
      <c r="I619" s="9">
        <v>0.16319444444444445</v>
      </c>
      <c r="J619" s="6">
        <v>0</v>
      </c>
      <c r="K619" s="21">
        <v>45491</v>
      </c>
      <c r="L619" s="6" t="s">
        <v>24</v>
      </c>
      <c r="M619" s="6" t="s">
        <v>31</v>
      </c>
      <c r="N619" s="6" t="s">
        <v>216</v>
      </c>
      <c r="O619" s="22">
        <v>45491.724236111113</v>
      </c>
      <c r="P619" s="22"/>
      <c r="Q619" s="6" t="s">
        <v>26</v>
      </c>
      <c r="R619" s="6" t="s">
        <v>81</v>
      </c>
      <c r="S619" s="6" t="str">
        <f t="shared" si="18"/>
        <v>Julio</v>
      </c>
      <c r="T619" s="6" t="str">
        <f t="shared" si="19"/>
        <v>Administrativa</v>
      </c>
    </row>
    <row r="620" spans="1:20" x14ac:dyDescent="0.3">
      <c r="A620" s="6">
        <v>2276364</v>
      </c>
      <c r="B620" s="6" t="s">
        <v>217</v>
      </c>
      <c r="C620" s="6" t="s">
        <v>203</v>
      </c>
      <c r="D620" s="6" t="s">
        <v>36</v>
      </c>
      <c r="E620" s="6" t="s">
        <v>21</v>
      </c>
      <c r="F620" s="6" t="s">
        <v>22</v>
      </c>
      <c r="G620" s="6" t="s">
        <v>37</v>
      </c>
      <c r="H620" s="6" t="s">
        <v>215</v>
      </c>
      <c r="I620" s="9">
        <v>5.486111111111111E-2</v>
      </c>
      <c r="J620" s="6">
        <v>0</v>
      </c>
      <c r="K620" s="21">
        <v>45365</v>
      </c>
      <c r="L620" s="6" t="s">
        <v>24</v>
      </c>
      <c r="M620" s="6" t="s">
        <v>38</v>
      </c>
      <c r="N620" s="6" t="s">
        <v>216</v>
      </c>
      <c r="O620" s="22">
        <v>45365.940057870372</v>
      </c>
      <c r="P620" s="22"/>
      <c r="Q620" s="6" t="s">
        <v>26</v>
      </c>
      <c r="R620" s="6" t="s">
        <v>54</v>
      </c>
      <c r="S620" s="6" t="str">
        <f t="shared" si="18"/>
        <v>Marzo</v>
      </c>
      <c r="T620" s="6" t="str">
        <f t="shared" si="19"/>
        <v>Administrativa</v>
      </c>
    </row>
    <row r="621" spans="1:20" x14ac:dyDescent="0.3">
      <c r="A621" s="6">
        <v>2317042</v>
      </c>
      <c r="B621" s="6" t="s">
        <v>217</v>
      </c>
      <c r="C621" s="6" t="s">
        <v>206</v>
      </c>
      <c r="D621" s="6" t="s">
        <v>64</v>
      </c>
      <c r="E621" s="6" t="s">
        <v>21</v>
      </c>
      <c r="F621" s="6" t="s">
        <v>22</v>
      </c>
      <c r="G621" s="6" t="s">
        <v>34</v>
      </c>
      <c r="H621" s="6" t="s">
        <v>215</v>
      </c>
      <c r="I621" s="9">
        <v>2.7777777777777779E-3</v>
      </c>
      <c r="J621" s="6">
        <v>0</v>
      </c>
      <c r="K621" s="21">
        <v>45406</v>
      </c>
      <c r="L621" s="6" t="s">
        <v>24</v>
      </c>
      <c r="M621" s="6" t="s">
        <v>65</v>
      </c>
      <c r="N621" s="6" t="s">
        <v>216</v>
      </c>
      <c r="O621" s="22">
        <v>45406.036365740743</v>
      </c>
      <c r="P621" s="22"/>
      <c r="Q621" s="6" t="s">
        <v>26</v>
      </c>
      <c r="R621" s="6" t="s">
        <v>91</v>
      </c>
      <c r="S621" s="6" t="str">
        <f t="shared" si="18"/>
        <v>Abril</v>
      </c>
      <c r="T621" s="6" t="str">
        <f t="shared" si="19"/>
        <v>Falla</v>
      </c>
    </row>
    <row r="622" spans="1:20" x14ac:dyDescent="0.3">
      <c r="A622" s="6">
        <v>2234423</v>
      </c>
      <c r="B622" s="6" t="s">
        <v>217</v>
      </c>
      <c r="C622" s="6" t="s">
        <v>205</v>
      </c>
      <c r="D622" s="6" t="s">
        <v>56</v>
      </c>
      <c r="E622" s="6" t="s">
        <v>21</v>
      </c>
      <c r="F622" s="6" t="s">
        <v>22</v>
      </c>
      <c r="G622" s="6" t="s">
        <v>43</v>
      </c>
      <c r="H622" s="6" t="s">
        <v>215</v>
      </c>
      <c r="I622" s="9">
        <v>9.0277777777777769E-3</v>
      </c>
      <c r="J622" s="6">
        <v>0</v>
      </c>
      <c r="K622" s="21">
        <v>45335</v>
      </c>
      <c r="L622" s="6" t="s">
        <v>24</v>
      </c>
      <c r="M622" s="6" t="s">
        <v>57</v>
      </c>
      <c r="N622" s="6" t="s">
        <v>216</v>
      </c>
      <c r="O622" s="22">
        <v>45335.62940972222</v>
      </c>
      <c r="P622" s="22"/>
      <c r="Q622" s="6" t="s">
        <v>26</v>
      </c>
      <c r="R622" s="6" t="s">
        <v>58</v>
      </c>
      <c r="S622" s="6" t="str">
        <f t="shared" si="18"/>
        <v>Febrero</v>
      </c>
      <c r="T622" s="6" t="str">
        <f t="shared" si="19"/>
        <v>Administrativa</v>
      </c>
    </row>
    <row r="623" spans="1:20" x14ac:dyDescent="0.3">
      <c r="A623" s="6">
        <v>2259020</v>
      </c>
      <c r="B623" s="6" t="s">
        <v>217</v>
      </c>
      <c r="C623" s="6" t="s">
        <v>202</v>
      </c>
      <c r="D623" s="6" t="s">
        <v>30</v>
      </c>
      <c r="E623" s="6" t="s">
        <v>21</v>
      </c>
      <c r="F623" s="6" t="s">
        <v>22</v>
      </c>
      <c r="G623" s="6" t="s">
        <v>37</v>
      </c>
      <c r="H623" s="6" t="s">
        <v>215</v>
      </c>
      <c r="I623" s="9">
        <v>0.15763888888888888</v>
      </c>
      <c r="J623" s="6">
        <v>0</v>
      </c>
      <c r="K623" s="21">
        <v>45351</v>
      </c>
      <c r="L623" s="6" t="s">
        <v>24</v>
      </c>
      <c r="M623" s="6" t="s">
        <v>31</v>
      </c>
      <c r="N623" s="6" t="s">
        <v>216</v>
      </c>
      <c r="O623" s="22">
        <v>45351.724259259259</v>
      </c>
      <c r="P623" s="22"/>
      <c r="Q623" s="6" t="s">
        <v>26</v>
      </c>
      <c r="R623" s="6" t="s">
        <v>131</v>
      </c>
      <c r="S623" s="6" t="str">
        <f t="shared" si="18"/>
        <v>Febrero</v>
      </c>
      <c r="T623" s="6" t="str">
        <f t="shared" si="19"/>
        <v>Administrativa</v>
      </c>
    </row>
    <row r="624" spans="1:20" x14ac:dyDescent="0.3">
      <c r="A624" s="6">
        <v>2333151</v>
      </c>
      <c r="B624" s="6" t="s">
        <v>217</v>
      </c>
      <c r="C624" s="6" t="s">
        <v>202</v>
      </c>
      <c r="D624" s="6" t="s">
        <v>30</v>
      </c>
      <c r="E624" s="6" t="s">
        <v>21</v>
      </c>
      <c r="F624" s="6" t="s">
        <v>22</v>
      </c>
      <c r="G624" s="6" t="s">
        <v>48</v>
      </c>
      <c r="H624" s="6" t="s">
        <v>215</v>
      </c>
      <c r="I624" s="9">
        <v>6.9444444444444441E-3</v>
      </c>
      <c r="J624" s="6">
        <v>0</v>
      </c>
      <c r="K624" s="21">
        <v>45423</v>
      </c>
      <c r="L624" s="6" t="s">
        <v>24</v>
      </c>
      <c r="M624" s="6" t="s">
        <v>31</v>
      </c>
      <c r="N624" s="6" t="s">
        <v>216</v>
      </c>
      <c r="O624" s="22">
        <v>45423.659780092596</v>
      </c>
      <c r="P624" s="22"/>
      <c r="Q624" s="6" t="s">
        <v>26</v>
      </c>
      <c r="R624" s="6" t="s">
        <v>35</v>
      </c>
      <c r="S624" s="6" t="str">
        <f t="shared" si="18"/>
        <v>Mayo</v>
      </c>
      <c r="T624" s="6" t="str">
        <f t="shared" si="19"/>
        <v>Falla</v>
      </c>
    </row>
    <row r="625" spans="1:20" x14ac:dyDescent="0.3">
      <c r="A625" s="6">
        <v>2247295</v>
      </c>
      <c r="B625" s="6" t="s">
        <v>217</v>
      </c>
      <c r="C625" s="6" t="s">
        <v>201</v>
      </c>
      <c r="D625" s="6" t="s">
        <v>20</v>
      </c>
      <c r="E625" s="6" t="s">
        <v>21</v>
      </c>
      <c r="F625" s="6" t="s">
        <v>22</v>
      </c>
      <c r="G625" s="6" t="s">
        <v>43</v>
      </c>
      <c r="H625" s="6" t="s">
        <v>215</v>
      </c>
      <c r="I625" s="9">
        <v>3.472222222222222E-3</v>
      </c>
      <c r="J625" s="6">
        <v>0</v>
      </c>
      <c r="K625" s="21">
        <v>45344</v>
      </c>
      <c r="L625" s="6" t="s">
        <v>24</v>
      </c>
      <c r="M625" s="6" t="s">
        <v>25</v>
      </c>
      <c r="N625" s="6" t="s">
        <v>216</v>
      </c>
      <c r="O625" s="22">
        <v>45344.409803240742</v>
      </c>
      <c r="P625" s="22"/>
      <c r="Q625" s="6" t="s">
        <v>26</v>
      </c>
      <c r="R625" s="6" t="s">
        <v>127</v>
      </c>
      <c r="S625" s="6" t="str">
        <f t="shared" si="18"/>
        <v>Febrero</v>
      </c>
      <c r="T625" s="6" t="str">
        <f t="shared" si="19"/>
        <v>Administrativa</v>
      </c>
    </row>
    <row r="626" spans="1:20" x14ac:dyDescent="0.3">
      <c r="A626" s="6">
        <v>2250114</v>
      </c>
      <c r="B626" s="6" t="s">
        <v>217</v>
      </c>
      <c r="C626" s="6" t="s">
        <v>202</v>
      </c>
      <c r="D626" s="6" t="s">
        <v>30</v>
      </c>
      <c r="E626" s="6" t="s">
        <v>21</v>
      </c>
      <c r="F626" s="6" t="s">
        <v>22</v>
      </c>
      <c r="G626" s="6" t="s">
        <v>33</v>
      </c>
      <c r="H626" s="6" t="s">
        <v>215</v>
      </c>
      <c r="I626" s="9">
        <v>3.125E-2</v>
      </c>
      <c r="J626" s="6">
        <v>0</v>
      </c>
      <c r="K626" s="21">
        <v>45345</v>
      </c>
      <c r="L626" s="6" t="s">
        <v>24</v>
      </c>
      <c r="M626" s="6" t="s">
        <v>31</v>
      </c>
      <c r="N626" s="6" t="s">
        <v>216</v>
      </c>
      <c r="O626" s="22">
        <v>45345.71502314815</v>
      </c>
      <c r="P626" s="22"/>
      <c r="Q626" s="6" t="s">
        <v>26</v>
      </c>
      <c r="R626" s="6" t="s">
        <v>39</v>
      </c>
      <c r="S626" s="6" t="str">
        <f t="shared" si="18"/>
        <v>Febrero</v>
      </c>
      <c r="T626" s="6" t="str">
        <f t="shared" si="19"/>
        <v>Administrativa</v>
      </c>
    </row>
    <row r="627" spans="1:20" x14ac:dyDescent="0.3">
      <c r="A627" s="6">
        <v>2391789</v>
      </c>
      <c r="B627" s="6" t="s">
        <v>217</v>
      </c>
      <c r="C627" s="6" t="s">
        <v>202</v>
      </c>
      <c r="D627" s="6" t="s">
        <v>30</v>
      </c>
      <c r="E627" s="6" t="s">
        <v>21</v>
      </c>
      <c r="F627" s="6" t="s">
        <v>22</v>
      </c>
      <c r="G627" s="6" t="s">
        <v>34</v>
      </c>
      <c r="H627" s="6" t="s">
        <v>215</v>
      </c>
      <c r="I627" s="9">
        <v>5.5555555555555558E-3</v>
      </c>
      <c r="J627" s="6">
        <v>0</v>
      </c>
      <c r="K627" s="21">
        <v>45481</v>
      </c>
      <c r="L627" s="6" t="s">
        <v>24</v>
      </c>
      <c r="M627" s="6" t="s">
        <v>31</v>
      </c>
      <c r="N627" s="6" t="s">
        <v>216</v>
      </c>
      <c r="O627" s="22">
        <v>45481.726597222223</v>
      </c>
      <c r="P627" s="22"/>
      <c r="Q627" s="6" t="s">
        <v>26</v>
      </c>
      <c r="R627" s="6" t="s">
        <v>35</v>
      </c>
      <c r="S627" s="6" t="str">
        <f t="shared" si="18"/>
        <v>Julio</v>
      </c>
      <c r="T627" s="6" t="str">
        <f t="shared" si="19"/>
        <v>Falla</v>
      </c>
    </row>
    <row r="628" spans="1:20" x14ac:dyDescent="0.3">
      <c r="A628" s="6">
        <v>2274757</v>
      </c>
      <c r="B628" s="6" t="s">
        <v>217</v>
      </c>
      <c r="C628" s="6" t="s">
        <v>202</v>
      </c>
      <c r="D628" s="6" t="s">
        <v>30</v>
      </c>
      <c r="E628" s="6" t="s">
        <v>21</v>
      </c>
      <c r="F628" s="6" t="s">
        <v>22</v>
      </c>
      <c r="G628" s="6" t="s">
        <v>23</v>
      </c>
      <c r="H628" s="6" t="s">
        <v>215</v>
      </c>
      <c r="I628" s="9">
        <v>6.25E-2</v>
      </c>
      <c r="J628" s="6">
        <v>0</v>
      </c>
      <c r="K628" s="21">
        <v>45364</v>
      </c>
      <c r="L628" s="6" t="s">
        <v>24</v>
      </c>
      <c r="M628" s="6" t="s">
        <v>31</v>
      </c>
      <c r="N628" s="6" t="s">
        <v>216</v>
      </c>
      <c r="O628" s="22">
        <v>45364.719965277778</v>
      </c>
      <c r="P628" s="22"/>
      <c r="Q628" s="6" t="s">
        <v>26</v>
      </c>
      <c r="R628" s="6" t="s">
        <v>54</v>
      </c>
      <c r="S628" s="6" t="str">
        <f t="shared" si="18"/>
        <v>Marzo</v>
      </c>
      <c r="T628" s="6" t="str">
        <f t="shared" si="19"/>
        <v>Administrativa</v>
      </c>
    </row>
    <row r="629" spans="1:20" x14ac:dyDescent="0.3">
      <c r="A629" s="6">
        <v>2285842</v>
      </c>
      <c r="B629" s="6" t="s">
        <v>217</v>
      </c>
      <c r="C629" s="6" t="s">
        <v>202</v>
      </c>
      <c r="D629" s="6" t="s">
        <v>30</v>
      </c>
      <c r="E629" s="6" t="s">
        <v>21</v>
      </c>
      <c r="F629" s="6" t="s">
        <v>22</v>
      </c>
      <c r="G629" s="6" t="s">
        <v>28</v>
      </c>
      <c r="H629" s="6" t="s">
        <v>215</v>
      </c>
      <c r="I629" s="9">
        <v>4.1666666666666664E-2</v>
      </c>
      <c r="J629" s="6">
        <v>0</v>
      </c>
      <c r="K629" s="21">
        <v>45373</v>
      </c>
      <c r="L629" s="6" t="s">
        <v>24</v>
      </c>
      <c r="M629" s="6" t="s">
        <v>31</v>
      </c>
      <c r="N629" s="6" t="s">
        <v>216</v>
      </c>
      <c r="O629" s="22">
        <v>45374.709826388891</v>
      </c>
      <c r="P629" s="22"/>
      <c r="Q629" s="6" t="s">
        <v>26</v>
      </c>
      <c r="R629" s="6" t="s">
        <v>101</v>
      </c>
      <c r="S629" s="6" t="str">
        <f t="shared" si="18"/>
        <v>Marzo</v>
      </c>
      <c r="T629" s="6" t="str">
        <f t="shared" si="19"/>
        <v>Administrativa</v>
      </c>
    </row>
    <row r="630" spans="1:20" x14ac:dyDescent="0.3">
      <c r="A630" s="6">
        <v>2251028</v>
      </c>
      <c r="B630" s="6" t="s">
        <v>217</v>
      </c>
      <c r="C630" s="6" t="s">
        <v>205</v>
      </c>
      <c r="D630" s="6" t="s">
        <v>56</v>
      </c>
      <c r="E630" s="6" t="s">
        <v>21</v>
      </c>
      <c r="F630" s="6" t="s">
        <v>22</v>
      </c>
      <c r="G630" s="6" t="s">
        <v>43</v>
      </c>
      <c r="H630" s="6" t="s">
        <v>215</v>
      </c>
      <c r="I630" s="9">
        <v>1.1111111111111112E-2</v>
      </c>
      <c r="J630" s="6">
        <v>0</v>
      </c>
      <c r="K630" s="21">
        <v>45346</v>
      </c>
      <c r="L630" s="6" t="s">
        <v>24</v>
      </c>
      <c r="M630" s="6" t="s">
        <v>57</v>
      </c>
      <c r="N630" s="6" t="s">
        <v>216</v>
      </c>
      <c r="O630" s="22">
        <v>45346.537233796298</v>
      </c>
      <c r="P630" s="22"/>
      <c r="Q630" s="6" t="s">
        <v>26</v>
      </c>
      <c r="R630" s="6" t="s">
        <v>137</v>
      </c>
      <c r="S630" s="6" t="str">
        <f t="shared" si="18"/>
        <v>Febrero</v>
      </c>
      <c r="T630" s="6" t="str">
        <f t="shared" si="19"/>
        <v>Administrativa</v>
      </c>
    </row>
    <row r="631" spans="1:20" x14ac:dyDescent="0.3">
      <c r="A631" s="6">
        <v>2338758</v>
      </c>
      <c r="B631" s="6" t="s">
        <v>217</v>
      </c>
      <c r="C631" s="6" t="s">
        <v>205</v>
      </c>
      <c r="D631" s="6" t="s">
        <v>56</v>
      </c>
      <c r="E631" s="6" t="s">
        <v>21</v>
      </c>
      <c r="F631" s="6" t="s">
        <v>22</v>
      </c>
      <c r="G631" s="6" t="s">
        <v>23</v>
      </c>
      <c r="H631" s="6" t="s">
        <v>215</v>
      </c>
      <c r="I631" s="9">
        <v>2.9166666666666667E-2</v>
      </c>
      <c r="J631" s="6">
        <v>0</v>
      </c>
      <c r="K631" s="21">
        <v>45429</v>
      </c>
      <c r="L631" s="6" t="s">
        <v>24</v>
      </c>
      <c r="M631" s="6" t="s">
        <v>57</v>
      </c>
      <c r="N631" s="6" t="s">
        <v>216</v>
      </c>
      <c r="O631" s="22">
        <v>45429.606342592589</v>
      </c>
      <c r="P631" s="22"/>
      <c r="Q631" s="6" t="s">
        <v>26</v>
      </c>
      <c r="R631" s="6" t="s">
        <v>81</v>
      </c>
      <c r="S631" s="6" t="str">
        <f t="shared" si="18"/>
        <v>Mayo</v>
      </c>
      <c r="T631" s="6" t="str">
        <f t="shared" si="19"/>
        <v>Administrativa</v>
      </c>
    </row>
    <row r="632" spans="1:20" x14ac:dyDescent="0.3">
      <c r="A632" s="6">
        <v>2370655</v>
      </c>
      <c r="B632" s="6" t="s">
        <v>217</v>
      </c>
      <c r="C632" s="6" t="s">
        <v>201</v>
      </c>
      <c r="D632" s="6" t="s">
        <v>20</v>
      </c>
      <c r="E632" s="6" t="s">
        <v>21</v>
      </c>
      <c r="F632" s="6" t="s">
        <v>22</v>
      </c>
      <c r="G632" s="6" t="s">
        <v>43</v>
      </c>
      <c r="H632" s="6" t="s">
        <v>215</v>
      </c>
      <c r="I632" s="9">
        <v>7.6388888888888886E-3</v>
      </c>
      <c r="J632" s="6">
        <v>0</v>
      </c>
      <c r="K632" s="21">
        <v>45462</v>
      </c>
      <c r="L632" s="6" t="s">
        <v>24</v>
      </c>
      <c r="M632" s="6" t="s">
        <v>25</v>
      </c>
      <c r="N632" s="6" t="s">
        <v>216</v>
      </c>
      <c r="O632" s="22">
        <v>45462.612407407411</v>
      </c>
      <c r="P632" s="22"/>
      <c r="Q632" s="6" t="s">
        <v>26</v>
      </c>
      <c r="R632" s="6" t="s">
        <v>146</v>
      </c>
      <c r="S632" s="6" t="str">
        <f t="shared" si="18"/>
        <v>Junio</v>
      </c>
      <c r="T632" s="6" t="str">
        <f t="shared" si="19"/>
        <v>Administrativa</v>
      </c>
    </row>
    <row r="633" spans="1:20" x14ac:dyDescent="0.3">
      <c r="A633" s="6">
        <v>2239160</v>
      </c>
      <c r="B633" s="6" t="s">
        <v>217</v>
      </c>
      <c r="C633" s="6" t="s">
        <v>206</v>
      </c>
      <c r="D633" s="6" t="s">
        <v>64</v>
      </c>
      <c r="E633" s="6" t="s">
        <v>21</v>
      </c>
      <c r="F633" s="6" t="s">
        <v>22</v>
      </c>
      <c r="G633" s="6" t="s">
        <v>28</v>
      </c>
      <c r="H633" s="6" t="s">
        <v>215</v>
      </c>
      <c r="I633" s="9">
        <v>5.5555555555555552E-2</v>
      </c>
      <c r="J633" s="6">
        <v>0</v>
      </c>
      <c r="K633" s="21">
        <v>45337</v>
      </c>
      <c r="L633" s="6" t="s">
        <v>24</v>
      </c>
      <c r="M633" s="6" t="s">
        <v>65</v>
      </c>
      <c r="N633" s="6" t="s">
        <v>216</v>
      </c>
      <c r="O633" s="22">
        <v>45337.941736111112</v>
      </c>
      <c r="P633" s="22"/>
      <c r="Q633" s="6" t="s">
        <v>26</v>
      </c>
      <c r="R633" s="6" t="s">
        <v>32</v>
      </c>
      <c r="S633" s="6" t="str">
        <f t="shared" si="18"/>
        <v>Febrero</v>
      </c>
      <c r="T633" s="6" t="str">
        <f t="shared" si="19"/>
        <v>Administrativa</v>
      </c>
    </row>
    <row r="634" spans="1:20" x14ac:dyDescent="0.3">
      <c r="A634" s="6">
        <v>2250040</v>
      </c>
      <c r="B634" s="6" t="s">
        <v>217</v>
      </c>
      <c r="C634" s="6" t="s">
        <v>201</v>
      </c>
      <c r="D634" s="6" t="s">
        <v>20</v>
      </c>
      <c r="E634" s="6" t="s">
        <v>21</v>
      </c>
      <c r="F634" s="6" t="s">
        <v>22</v>
      </c>
      <c r="G634" s="6" t="s">
        <v>59</v>
      </c>
      <c r="H634" s="6" t="s">
        <v>215</v>
      </c>
      <c r="I634" s="9">
        <v>9.0277777777777769E-3</v>
      </c>
      <c r="J634" s="6">
        <v>0</v>
      </c>
      <c r="K634" s="21">
        <v>45345</v>
      </c>
      <c r="L634" s="6" t="s">
        <v>24</v>
      </c>
      <c r="M634" s="6" t="s">
        <v>25</v>
      </c>
      <c r="N634" s="6" t="s">
        <v>216</v>
      </c>
      <c r="O634" s="22">
        <v>45345.705706018518</v>
      </c>
      <c r="P634" s="22"/>
      <c r="Q634" s="6" t="s">
        <v>26</v>
      </c>
      <c r="R634" s="6" t="s">
        <v>35</v>
      </c>
      <c r="S634" s="6" t="str">
        <f t="shared" si="18"/>
        <v>Febrero</v>
      </c>
      <c r="T634" s="6" t="str">
        <f t="shared" si="19"/>
        <v>Falla</v>
      </c>
    </row>
    <row r="635" spans="1:20" x14ac:dyDescent="0.3">
      <c r="A635" s="6">
        <v>2306242</v>
      </c>
      <c r="B635" s="6" t="s">
        <v>217</v>
      </c>
      <c r="C635" s="6" t="s">
        <v>203</v>
      </c>
      <c r="D635" s="6" t="s">
        <v>36</v>
      </c>
      <c r="E635" s="6" t="s">
        <v>21</v>
      </c>
      <c r="F635" s="6" t="s">
        <v>22</v>
      </c>
      <c r="G635" s="6" t="s">
        <v>37</v>
      </c>
      <c r="H635" s="6" t="s">
        <v>215</v>
      </c>
      <c r="I635" s="9">
        <v>0.17083333333333334</v>
      </c>
      <c r="J635" s="6">
        <v>0</v>
      </c>
      <c r="K635" s="21">
        <v>45393</v>
      </c>
      <c r="L635" s="6" t="s">
        <v>24</v>
      </c>
      <c r="M635" s="6" t="s">
        <v>38</v>
      </c>
      <c r="N635" s="6" t="s">
        <v>216</v>
      </c>
      <c r="O635" s="22">
        <v>45393.898020833331</v>
      </c>
      <c r="P635" s="22"/>
      <c r="Q635" s="6" t="s">
        <v>26</v>
      </c>
      <c r="R635" s="6" t="s">
        <v>54</v>
      </c>
      <c r="S635" s="6" t="str">
        <f t="shared" si="18"/>
        <v>Abril</v>
      </c>
      <c r="T635" s="6" t="str">
        <f t="shared" si="19"/>
        <v>Administrativa</v>
      </c>
    </row>
    <row r="636" spans="1:20" x14ac:dyDescent="0.3">
      <c r="A636" s="6">
        <v>2353862</v>
      </c>
      <c r="B636" s="6" t="s">
        <v>217</v>
      </c>
      <c r="C636" s="6" t="s">
        <v>203</v>
      </c>
      <c r="D636" s="6" t="s">
        <v>36</v>
      </c>
      <c r="E636" s="6" t="s">
        <v>21</v>
      </c>
      <c r="F636" s="6" t="s">
        <v>22</v>
      </c>
      <c r="G636" s="6" t="s">
        <v>37</v>
      </c>
      <c r="H636" s="6" t="s">
        <v>215</v>
      </c>
      <c r="I636" s="9">
        <v>0.05</v>
      </c>
      <c r="J636" s="6">
        <v>0</v>
      </c>
      <c r="K636" s="21">
        <v>45444</v>
      </c>
      <c r="L636" s="6" t="s">
        <v>24</v>
      </c>
      <c r="M636" s="6" t="s">
        <v>38</v>
      </c>
      <c r="N636" s="6" t="s">
        <v>216</v>
      </c>
      <c r="O636" s="22">
        <v>45444.954988425925</v>
      </c>
      <c r="P636" s="22"/>
      <c r="Q636" s="6" t="s">
        <v>26</v>
      </c>
      <c r="R636" s="6" t="s">
        <v>81</v>
      </c>
      <c r="S636" s="6" t="str">
        <f t="shared" si="18"/>
        <v>Junio</v>
      </c>
      <c r="T636" s="6" t="str">
        <f t="shared" si="19"/>
        <v>Administrativa</v>
      </c>
    </row>
    <row r="637" spans="1:20" x14ac:dyDescent="0.3">
      <c r="A637" s="6">
        <v>2276376</v>
      </c>
      <c r="B637" s="6" t="s">
        <v>217</v>
      </c>
      <c r="C637" s="6" t="s">
        <v>203</v>
      </c>
      <c r="D637" s="6" t="s">
        <v>36</v>
      </c>
      <c r="E637" s="6" t="s">
        <v>21</v>
      </c>
      <c r="F637" s="6" t="s">
        <v>22</v>
      </c>
      <c r="G637" s="6" t="s">
        <v>34</v>
      </c>
      <c r="H637" s="6" t="s">
        <v>215</v>
      </c>
      <c r="I637" s="9">
        <v>1.7361111111111112E-2</v>
      </c>
      <c r="J637" s="6">
        <v>0</v>
      </c>
      <c r="K637" s="21">
        <v>45365</v>
      </c>
      <c r="L637" s="6" t="s">
        <v>24</v>
      </c>
      <c r="M637" s="6" t="s">
        <v>38</v>
      </c>
      <c r="N637" s="6" t="s">
        <v>216</v>
      </c>
      <c r="O637" s="22">
        <v>45365.941412037035</v>
      </c>
      <c r="P637" s="22"/>
      <c r="Q637" s="6" t="s">
        <v>26</v>
      </c>
      <c r="R637" s="6" t="s">
        <v>35</v>
      </c>
      <c r="S637" s="6" t="str">
        <f t="shared" si="18"/>
        <v>Marzo</v>
      </c>
      <c r="T637" s="6" t="str">
        <f t="shared" si="19"/>
        <v>Falla</v>
      </c>
    </row>
    <row r="638" spans="1:20" x14ac:dyDescent="0.3">
      <c r="A638" s="6">
        <v>2389340</v>
      </c>
      <c r="B638" s="6" t="s">
        <v>217</v>
      </c>
      <c r="C638" s="6" t="s">
        <v>201</v>
      </c>
      <c r="D638" s="6" t="s">
        <v>20</v>
      </c>
      <c r="E638" s="6" t="s">
        <v>21</v>
      </c>
      <c r="F638" s="6" t="s">
        <v>22</v>
      </c>
      <c r="G638" s="6" t="s">
        <v>52</v>
      </c>
      <c r="H638" s="6" t="s">
        <v>215</v>
      </c>
      <c r="I638" s="9">
        <v>5.7638888888888892E-2</v>
      </c>
      <c r="J638" s="6">
        <v>0</v>
      </c>
      <c r="K638" s="21">
        <v>45478</v>
      </c>
      <c r="L638" s="6" t="s">
        <v>24</v>
      </c>
      <c r="M638" s="6" t="s">
        <v>25</v>
      </c>
      <c r="N638" s="6" t="s">
        <v>216</v>
      </c>
      <c r="O638" s="22">
        <v>45478.688206018516</v>
      </c>
      <c r="P638" s="22"/>
      <c r="Q638" s="6" t="s">
        <v>26</v>
      </c>
      <c r="R638" s="6" t="s">
        <v>77</v>
      </c>
      <c r="S638" s="6" t="str">
        <f t="shared" si="18"/>
        <v>Julio</v>
      </c>
      <c r="T638" s="6" t="str">
        <f t="shared" si="19"/>
        <v>Falla</v>
      </c>
    </row>
    <row r="639" spans="1:20" x14ac:dyDescent="0.3">
      <c r="A639" s="6">
        <v>2404571</v>
      </c>
      <c r="B639" s="6" t="s">
        <v>217</v>
      </c>
      <c r="C639" s="6" t="s">
        <v>205</v>
      </c>
      <c r="D639" s="6" t="s">
        <v>56</v>
      </c>
      <c r="E639" s="6" t="s">
        <v>21</v>
      </c>
      <c r="F639" s="6" t="s">
        <v>22</v>
      </c>
      <c r="G639" s="6" t="s">
        <v>55</v>
      </c>
      <c r="H639" s="6" t="s">
        <v>215</v>
      </c>
      <c r="I639" s="9">
        <v>4.5138888888888888E-2</v>
      </c>
      <c r="J639" s="6">
        <v>0</v>
      </c>
      <c r="K639" s="21">
        <v>45492</v>
      </c>
      <c r="L639" s="6" t="s">
        <v>24</v>
      </c>
      <c r="M639" s="6" t="s">
        <v>57</v>
      </c>
      <c r="N639" s="6" t="s">
        <v>216</v>
      </c>
      <c r="O639" s="22">
        <v>45492.957662037035</v>
      </c>
      <c r="P639" s="22"/>
      <c r="Q639" s="6" t="s">
        <v>26</v>
      </c>
      <c r="R639" s="6" t="s">
        <v>91</v>
      </c>
      <c r="S639" s="6" t="str">
        <f t="shared" si="18"/>
        <v>Julio</v>
      </c>
      <c r="T639" s="6" t="str">
        <f t="shared" si="19"/>
        <v>Falla</v>
      </c>
    </row>
    <row r="640" spans="1:20" x14ac:dyDescent="0.3">
      <c r="A640" s="6">
        <v>2299578</v>
      </c>
      <c r="B640" s="6" t="s">
        <v>217</v>
      </c>
      <c r="C640" s="6" t="s">
        <v>202</v>
      </c>
      <c r="D640" s="6" t="s">
        <v>30</v>
      </c>
      <c r="E640" s="6" t="s">
        <v>21</v>
      </c>
      <c r="F640" s="6" t="s">
        <v>22</v>
      </c>
      <c r="G640" s="6" t="s">
        <v>55</v>
      </c>
      <c r="H640" s="6" t="s">
        <v>215</v>
      </c>
      <c r="I640" s="9">
        <v>1.4583333333333334E-2</v>
      </c>
      <c r="J640" s="6">
        <v>0</v>
      </c>
      <c r="K640" s="21">
        <v>45387</v>
      </c>
      <c r="L640" s="6" t="s">
        <v>24</v>
      </c>
      <c r="M640" s="6" t="s">
        <v>31</v>
      </c>
      <c r="N640" s="6" t="s">
        <v>216</v>
      </c>
      <c r="O640" s="22">
        <v>45387.713402777779</v>
      </c>
      <c r="P640" s="22"/>
      <c r="Q640" s="6" t="s">
        <v>26</v>
      </c>
      <c r="R640" s="6" t="s">
        <v>35</v>
      </c>
      <c r="S640" s="6" t="str">
        <f t="shared" si="18"/>
        <v>Abril</v>
      </c>
      <c r="T640" s="6" t="str">
        <f t="shared" si="19"/>
        <v>Falla</v>
      </c>
    </row>
    <row r="641" spans="1:20" x14ac:dyDescent="0.3">
      <c r="A641" s="6">
        <v>2382569</v>
      </c>
      <c r="B641" s="6" t="s">
        <v>217</v>
      </c>
      <c r="C641" s="6" t="s">
        <v>202</v>
      </c>
      <c r="D641" s="6" t="s">
        <v>30</v>
      </c>
      <c r="E641" s="6" t="s">
        <v>21</v>
      </c>
      <c r="F641" s="6" t="s">
        <v>22</v>
      </c>
      <c r="G641" s="6" t="s">
        <v>37</v>
      </c>
      <c r="H641" s="6" t="s">
        <v>215</v>
      </c>
      <c r="I641" s="9">
        <v>0.1875</v>
      </c>
      <c r="J641" s="6">
        <v>0</v>
      </c>
      <c r="K641" s="21">
        <v>45471</v>
      </c>
      <c r="L641" s="6" t="s">
        <v>24</v>
      </c>
      <c r="M641" s="6" t="s">
        <v>31</v>
      </c>
      <c r="N641" s="6" t="s">
        <v>216</v>
      </c>
      <c r="O641" s="22">
        <v>45471.968715277777</v>
      </c>
      <c r="P641" s="22"/>
      <c r="Q641" s="6" t="s">
        <v>26</v>
      </c>
      <c r="R641" s="6" t="s">
        <v>81</v>
      </c>
      <c r="S641" s="6" t="str">
        <f t="shared" si="18"/>
        <v>Junio</v>
      </c>
      <c r="T641" s="6" t="str">
        <f t="shared" si="19"/>
        <v>Administrativa</v>
      </c>
    </row>
    <row r="642" spans="1:20" x14ac:dyDescent="0.3">
      <c r="A642" s="6">
        <v>2366827</v>
      </c>
      <c r="B642" s="6" t="s">
        <v>217</v>
      </c>
      <c r="C642" s="6" t="s">
        <v>203</v>
      </c>
      <c r="D642" s="6" t="s">
        <v>36</v>
      </c>
      <c r="E642" s="6" t="s">
        <v>21</v>
      </c>
      <c r="F642" s="6" t="s">
        <v>22</v>
      </c>
      <c r="G642" s="6" t="s">
        <v>37</v>
      </c>
      <c r="H642" s="6" t="s">
        <v>215</v>
      </c>
      <c r="I642" s="9">
        <v>5.6250000000000001E-2</v>
      </c>
      <c r="J642" s="6">
        <v>0</v>
      </c>
      <c r="K642" s="21">
        <v>45458</v>
      </c>
      <c r="L642" s="6" t="s">
        <v>24</v>
      </c>
      <c r="M642" s="6" t="s">
        <v>38</v>
      </c>
      <c r="N642" s="6" t="s">
        <v>216</v>
      </c>
      <c r="O642" s="22">
        <v>45458.891909722224</v>
      </c>
      <c r="P642" s="22"/>
      <c r="Q642" s="6" t="s">
        <v>26</v>
      </c>
      <c r="R642" s="6" t="s">
        <v>54</v>
      </c>
      <c r="S642" s="6" t="str">
        <f t="shared" si="18"/>
        <v>Junio</v>
      </c>
      <c r="T642" s="6" t="str">
        <f t="shared" si="19"/>
        <v>Administrativa</v>
      </c>
    </row>
    <row r="643" spans="1:20" x14ac:dyDescent="0.3">
      <c r="A643" s="6">
        <v>2381247</v>
      </c>
      <c r="B643" s="6" t="s">
        <v>217</v>
      </c>
      <c r="C643" s="6" t="s">
        <v>203</v>
      </c>
      <c r="D643" s="6" t="s">
        <v>36</v>
      </c>
      <c r="E643" s="6" t="s">
        <v>21</v>
      </c>
      <c r="F643" s="6" t="s">
        <v>22</v>
      </c>
      <c r="G643" s="6" t="s">
        <v>37</v>
      </c>
      <c r="H643" s="6" t="s">
        <v>215</v>
      </c>
      <c r="I643" s="9">
        <v>6.25E-2</v>
      </c>
      <c r="J643" s="6">
        <v>0</v>
      </c>
      <c r="K643" s="21">
        <v>45470</v>
      </c>
      <c r="L643" s="6" t="s">
        <v>24</v>
      </c>
      <c r="M643" s="6" t="s">
        <v>38</v>
      </c>
      <c r="N643" s="6" t="s">
        <v>216</v>
      </c>
      <c r="O643" s="22">
        <v>45470.943877314814</v>
      </c>
      <c r="P643" s="22"/>
      <c r="Q643" s="6" t="s">
        <v>26</v>
      </c>
      <c r="R643" s="6" t="s">
        <v>81</v>
      </c>
      <c r="S643" s="6" t="str">
        <f t="shared" ref="S643:S706" si="20">PROPER(TEXT($K643,"MMMM"))</f>
        <v>Junio</v>
      </c>
      <c r="T643" s="6" t="str">
        <f t="shared" ref="T643:T706" si="21">VLOOKUP($G643,$Y$2:$Z$18,2,0)</f>
        <v>Administrativa</v>
      </c>
    </row>
    <row r="644" spans="1:20" x14ac:dyDescent="0.3">
      <c r="A644" s="6">
        <v>2243517</v>
      </c>
      <c r="B644" s="6" t="s">
        <v>217</v>
      </c>
      <c r="C644" s="6" t="s">
        <v>205</v>
      </c>
      <c r="D644" s="6" t="s">
        <v>56</v>
      </c>
      <c r="E644" s="6" t="s">
        <v>21</v>
      </c>
      <c r="F644" s="6" t="s">
        <v>22</v>
      </c>
      <c r="G644" s="6" t="s">
        <v>23</v>
      </c>
      <c r="H644" s="6" t="s">
        <v>215</v>
      </c>
      <c r="I644" s="9">
        <v>5.2083333333333336E-2</v>
      </c>
      <c r="J644" s="6">
        <v>0</v>
      </c>
      <c r="K644" s="21">
        <v>45342</v>
      </c>
      <c r="L644" s="6" t="s">
        <v>24</v>
      </c>
      <c r="M644" s="6" t="s">
        <v>57</v>
      </c>
      <c r="N644" s="6" t="s">
        <v>216</v>
      </c>
      <c r="O644" s="22">
        <v>45342.457048611112</v>
      </c>
      <c r="P644" s="22"/>
      <c r="Q644" s="6" t="s">
        <v>26</v>
      </c>
      <c r="R644" s="6" t="s">
        <v>39</v>
      </c>
      <c r="S644" s="6" t="str">
        <f t="shared" si="20"/>
        <v>Febrero</v>
      </c>
      <c r="T644" s="6" t="str">
        <f t="shared" si="21"/>
        <v>Administrativa</v>
      </c>
    </row>
    <row r="645" spans="1:20" x14ac:dyDescent="0.3">
      <c r="A645" s="6">
        <v>2369512</v>
      </c>
      <c r="B645" s="6" t="s">
        <v>217</v>
      </c>
      <c r="C645" s="6" t="s">
        <v>202</v>
      </c>
      <c r="D645" s="6" t="s">
        <v>30</v>
      </c>
      <c r="E645" s="6" t="s">
        <v>21</v>
      </c>
      <c r="F645" s="6" t="s">
        <v>22</v>
      </c>
      <c r="G645" s="6" t="s">
        <v>37</v>
      </c>
      <c r="H645" s="6" t="s">
        <v>215</v>
      </c>
      <c r="I645" s="9">
        <v>0.13680555555555557</v>
      </c>
      <c r="J645" s="6">
        <v>0</v>
      </c>
      <c r="K645" s="21">
        <v>45461</v>
      </c>
      <c r="L645" s="6" t="s">
        <v>24</v>
      </c>
      <c r="M645" s="6" t="s">
        <v>31</v>
      </c>
      <c r="N645" s="6" t="s">
        <v>216</v>
      </c>
      <c r="O645" s="22">
        <v>45461.722858796296</v>
      </c>
      <c r="P645" s="22"/>
      <c r="Q645" s="6" t="s">
        <v>26</v>
      </c>
      <c r="R645" s="6" t="s">
        <v>81</v>
      </c>
      <c r="S645" s="6" t="str">
        <f t="shared" si="20"/>
        <v>Junio</v>
      </c>
      <c r="T645" s="6" t="str">
        <f t="shared" si="21"/>
        <v>Administrativa</v>
      </c>
    </row>
    <row r="646" spans="1:20" x14ac:dyDescent="0.3">
      <c r="A646" s="6">
        <v>2346036</v>
      </c>
      <c r="B646" s="6" t="s">
        <v>217</v>
      </c>
      <c r="C646" s="6" t="s">
        <v>203</v>
      </c>
      <c r="D646" s="6" t="s">
        <v>36</v>
      </c>
      <c r="E646" s="6" t="s">
        <v>21</v>
      </c>
      <c r="F646" s="6" t="s">
        <v>22</v>
      </c>
      <c r="G646" s="6" t="s">
        <v>37</v>
      </c>
      <c r="H646" s="6" t="s">
        <v>215</v>
      </c>
      <c r="I646" s="9">
        <v>5.4166666666666669E-2</v>
      </c>
      <c r="J646" s="6">
        <v>0</v>
      </c>
      <c r="K646" s="21">
        <v>45436</v>
      </c>
      <c r="L646" s="6" t="s">
        <v>24</v>
      </c>
      <c r="M646" s="6" t="s">
        <v>38</v>
      </c>
      <c r="N646" s="6" t="s">
        <v>216</v>
      </c>
      <c r="O646" s="22">
        <v>45436.961782407408</v>
      </c>
      <c r="P646" s="22"/>
      <c r="Q646" s="6" t="s">
        <v>26</v>
      </c>
      <c r="R646" s="6" t="s">
        <v>67</v>
      </c>
      <c r="S646" s="6" t="str">
        <f t="shared" si="20"/>
        <v>Mayo</v>
      </c>
      <c r="T646" s="6" t="str">
        <f t="shared" si="21"/>
        <v>Administrativa</v>
      </c>
    </row>
    <row r="647" spans="1:20" x14ac:dyDescent="0.3">
      <c r="A647" s="6">
        <v>2342904</v>
      </c>
      <c r="B647" s="6" t="s">
        <v>217</v>
      </c>
      <c r="C647" s="6" t="s">
        <v>205</v>
      </c>
      <c r="D647" s="6" t="s">
        <v>56</v>
      </c>
      <c r="E647" s="6" t="s">
        <v>21</v>
      </c>
      <c r="F647" s="6" t="s">
        <v>22</v>
      </c>
      <c r="G647" s="6" t="s">
        <v>43</v>
      </c>
      <c r="H647" s="6" t="s">
        <v>215</v>
      </c>
      <c r="I647" s="9">
        <v>6.9444444444444441E-3</v>
      </c>
      <c r="J647" s="6">
        <v>0</v>
      </c>
      <c r="K647" s="21">
        <v>45434</v>
      </c>
      <c r="L647" s="6" t="s">
        <v>24</v>
      </c>
      <c r="M647" s="6" t="s">
        <v>57</v>
      </c>
      <c r="N647" s="6" t="s">
        <v>216</v>
      </c>
      <c r="O647" s="22">
        <v>45434.605104166665</v>
      </c>
      <c r="P647" s="22"/>
      <c r="Q647" s="6" t="s">
        <v>26</v>
      </c>
      <c r="R647" s="6" t="s">
        <v>58</v>
      </c>
      <c r="S647" s="6" t="str">
        <f t="shared" si="20"/>
        <v>Mayo</v>
      </c>
      <c r="T647" s="6" t="str">
        <f t="shared" si="21"/>
        <v>Administrativa</v>
      </c>
    </row>
    <row r="648" spans="1:20" x14ac:dyDescent="0.3">
      <c r="A648" s="6">
        <v>2355011</v>
      </c>
      <c r="B648" s="6" t="s">
        <v>217</v>
      </c>
      <c r="C648" s="6" t="s">
        <v>203</v>
      </c>
      <c r="D648" s="6" t="s">
        <v>36</v>
      </c>
      <c r="E648" s="6" t="s">
        <v>21</v>
      </c>
      <c r="F648" s="6" t="s">
        <v>22</v>
      </c>
      <c r="G648" s="6" t="s">
        <v>34</v>
      </c>
      <c r="H648" s="6" t="s">
        <v>215</v>
      </c>
      <c r="I648" s="9">
        <v>8.3333333333333332E-3</v>
      </c>
      <c r="J648" s="6">
        <v>0</v>
      </c>
      <c r="K648" s="21">
        <v>45446</v>
      </c>
      <c r="L648" s="6" t="s">
        <v>24</v>
      </c>
      <c r="M648" s="6" t="s">
        <v>38</v>
      </c>
      <c r="N648" s="6" t="s">
        <v>216</v>
      </c>
      <c r="O648" s="22">
        <v>45446.898263888892</v>
      </c>
      <c r="P648" s="22"/>
      <c r="Q648" s="6" t="s">
        <v>26</v>
      </c>
      <c r="R648" s="6" t="s">
        <v>35</v>
      </c>
      <c r="S648" s="6" t="str">
        <f t="shared" si="20"/>
        <v>Junio</v>
      </c>
      <c r="T648" s="6" t="str">
        <f t="shared" si="21"/>
        <v>Falla</v>
      </c>
    </row>
    <row r="649" spans="1:20" x14ac:dyDescent="0.3">
      <c r="A649" s="6">
        <v>2233914</v>
      </c>
      <c r="B649" s="6" t="s">
        <v>217</v>
      </c>
      <c r="C649" s="6" t="s">
        <v>206</v>
      </c>
      <c r="D649" s="6" t="s">
        <v>64</v>
      </c>
      <c r="E649" s="6" t="s">
        <v>21</v>
      </c>
      <c r="F649" s="6" t="s">
        <v>22</v>
      </c>
      <c r="G649" s="6" t="s">
        <v>23</v>
      </c>
      <c r="H649" s="6" t="s">
        <v>215</v>
      </c>
      <c r="I649" s="9">
        <v>4.3749999999999997E-2</v>
      </c>
      <c r="J649" s="6">
        <v>0</v>
      </c>
      <c r="K649" s="21">
        <v>45334</v>
      </c>
      <c r="L649" s="6" t="s">
        <v>24</v>
      </c>
      <c r="M649" s="6" t="s">
        <v>65</v>
      </c>
      <c r="N649" s="6" t="s">
        <v>216</v>
      </c>
      <c r="O649" s="22">
        <v>45335.002071759256</v>
      </c>
      <c r="P649" s="22"/>
      <c r="Q649" s="6" t="s">
        <v>26</v>
      </c>
      <c r="R649" s="6" t="s">
        <v>54</v>
      </c>
      <c r="S649" s="6" t="str">
        <f t="shared" si="20"/>
        <v>Febrero</v>
      </c>
      <c r="T649" s="6" t="str">
        <f t="shared" si="21"/>
        <v>Administrativa</v>
      </c>
    </row>
    <row r="650" spans="1:20" x14ac:dyDescent="0.3">
      <c r="A650" s="6">
        <v>2315365</v>
      </c>
      <c r="B650" s="6" t="s">
        <v>217</v>
      </c>
      <c r="C650" s="6" t="s">
        <v>202</v>
      </c>
      <c r="D650" s="6" t="s">
        <v>30</v>
      </c>
      <c r="E650" s="6" t="s">
        <v>21</v>
      </c>
      <c r="F650" s="6" t="s">
        <v>22</v>
      </c>
      <c r="G650" s="6" t="s">
        <v>37</v>
      </c>
      <c r="H650" s="6" t="s">
        <v>215</v>
      </c>
      <c r="I650" s="9">
        <v>0.12569444444444444</v>
      </c>
      <c r="J650" s="6">
        <v>0</v>
      </c>
      <c r="K650" s="21">
        <v>45404</v>
      </c>
      <c r="L650" s="6" t="s">
        <v>24</v>
      </c>
      <c r="M650" s="6" t="s">
        <v>31</v>
      </c>
      <c r="N650" s="6" t="s">
        <v>216</v>
      </c>
      <c r="O650" s="22">
        <v>45404.726747685185</v>
      </c>
      <c r="P650" s="22"/>
      <c r="Q650" s="6" t="s">
        <v>26</v>
      </c>
      <c r="R650" s="6" t="s">
        <v>54</v>
      </c>
      <c r="S650" s="6" t="str">
        <f t="shared" si="20"/>
        <v>Abril</v>
      </c>
      <c r="T650" s="6" t="str">
        <f t="shared" si="21"/>
        <v>Administrativa</v>
      </c>
    </row>
    <row r="651" spans="1:20" x14ac:dyDescent="0.3">
      <c r="A651" s="6">
        <v>2307840</v>
      </c>
      <c r="B651" s="6" t="s">
        <v>217</v>
      </c>
      <c r="C651" s="6" t="s">
        <v>202</v>
      </c>
      <c r="D651" s="6" t="s">
        <v>30</v>
      </c>
      <c r="E651" s="6" t="s">
        <v>21</v>
      </c>
      <c r="F651" s="6" t="s">
        <v>22</v>
      </c>
      <c r="G651" s="6" t="s">
        <v>37</v>
      </c>
      <c r="H651" s="6" t="s">
        <v>215</v>
      </c>
      <c r="I651" s="9">
        <v>0.11319444444444444</v>
      </c>
      <c r="J651" s="6">
        <v>0</v>
      </c>
      <c r="K651" s="21">
        <v>45395</v>
      </c>
      <c r="L651" s="6" t="s">
        <v>24</v>
      </c>
      <c r="M651" s="6" t="s">
        <v>31</v>
      </c>
      <c r="N651" s="6" t="s">
        <v>216</v>
      </c>
      <c r="O651" s="22">
        <v>45395.715578703705</v>
      </c>
      <c r="P651" s="22"/>
      <c r="Q651" s="6" t="s">
        <v>26</v>
      </c>
      <c r="R651" s="6" t="s">
        <v>54</v>
      </c>
      <c r="S651" s="6" t="str">
        <f t="shared" si="20"/>
        <v>Abril</v>
      </c>
      <c r="T651" s="6" t="str">
        <f t="shared" si="21"/>
        <v>Administrativa</v>
      </c>
    </row>
    <row r="652" spans="1:20" x14ac:dyDescent="0.3">
      <c r="A652" s="6">
        <v>2270383</v>
      </c>
      <c r="B652" s="6" t="s">
        <v>217</v>
      </c>
      <c r="C652" s="6" t="s">
        <v>202</v>
      </c>
      <c r="D652" s="6" t="s">
        <v>30</v>
      </c>
      <c r="E652" s="6" t="s">
        <v>21</v>
      </c>
      <c r="F652" s="6" t="s">
        <v>22</v>
      </c>
      <c r="G652" s="6" t="s">
        <v>28</v>
      </c>
      <c r="H652" s="6" t="s">
        <v>215</v>
      </c>
      <c r="I652" s="9">
        <v>4.1666666666666664E-2</v>
      </c>
      <c r="J652" s="6">
        <v>0</v>
      </c>
      <c r="K652" s="21">
        <v>45360</v>
      </c>
      <c r="L652" s="6" t="s">
        <v>24</v>
      </c>
      <c r="M652" s="6" t="s">
        <v>31</v>
      </c>
      <c r="N652" s="6" t="s">
        <v>216</v>
      </c>
      <c r="O652" s="22">
        <v>45360.718877314815</v>
      </c>
      <c r="P652" s="22"/>
      <c r="Q652" s="6" t="s">
        <v>26</v>
      </c>
      <c r="R652" s="6" t="s">
        <v>101</v>
      </c>
      <c r="S652" s="6" t="str">
        <f t="shared" si="20"/>
        <v>Marzo</v>
      </c>
      <c r="T652" s="6" t="str">
        <f t="shared" si="21"/>
        <v>Administrativa</v>
      </c>
    </row>
    <row r="653" spans="1:20" x14ac:dyDescent="0.3">
      <c r="A653" s="6">
        <v>2251320</v>
      </c>
      <c r="B653" s="6" t="s">
        <v>217</v>
      </c>
      <c r="C653" s="6" t="s">
        <v>201</v>
      </c>
      <c r="D653" s="6" t="s">
        <v>20</v>
      </c>
      <c r="E653" s="6" t="s">
        <v>21</v>
      </c>
      <c r="F653" s="6" t="s">
        <v>22</v>
      </c>
      <c r="G653" s="6" t="s">
        <v>43</v>
      </c>
      <c r="H653" s="6" t="s">
        <v>215</v>
      </c>
      <c r="I653" s="9">
        <v>7.6388888888888886E-3</v>
      </c>
      <c r="J653" s="6">
        <v>0</v>
      </c>
      <c r="K653" s="21">
        <v>45346</v>
      </c>
      <c r="L653" s="6" t="s">
        <v>24</v>
      </c>
      <c r="M653" s="6" t="s">
        <v>25</v>
      </c>
      <c r="N653" s="6" t="s">
        <v>216</v>
      </c>
      <c r="O653" s="22">
        <v>45346.682743055557</v>
      </c>
      <c r="P653" s="22"/>
      <c r="Q653" s="6" t="s">
        <v>26</v>
      </c>
      <c r="R653" s="6" t="s">
        <v>70</v>
      </c>
      <c r="S653" s="6" t="str">
        <f t="shared" si="20"/>
        <v>Febrero</v>
      </c>
      <c r="T653" s="6" t="str">
        <f t="shared" si="21"/>
        <v>Administrativa</v>
      </c>
    </row>
    <row r="654" spans="1:20" x14ac:dyDescent="0.3">
      <c r="A654" s="6">
        <v>2386524</v>
      </c>
      <c r="B654" s="6" t="s">
        <v>217</v>
      </c>
      <c r="C654" s="6" t="s">
        <v>205</v>
      </c>
      <c r="D654" s="6" t="s">
        <v>56</v>
      </c>
      <c r="E654" s="6" t="s">
        <v>21</v>
      </c>
      <c r="F654" s="6" t="s">
        <v>22</v>
      </c>
      <c r="G654" s="6" t="s">
        <v>23</v>
      </c>
      <c r="H654" s="6" t="s">
        <v>215</v>
      </c>
      <c r="I654" s="9">
        <v>4.7222222222222221E-2</v>
      </c>
      <c r="J654" s="6">
        <v>0</v>
      </c>
      <c r="K654" s="21">
        <v>45476</v>
      </c>
      <c r="L654" s="6" t="s">
        <v>24</v>
      </c>
      <c r="M654" s="6" t="s">
        <v>57</v>
      </c>
      <c r="N654" s="6" t="s">
        <v>216</v>
      </c>
      <c r="O654" s="22">
        <v>45476.388541666667</v>
      </c>
      <c r="P654" s="22"/>
      <c r="Q654" s="6" t="s">
        <v>26</v>
      </c>
      <c r="R654" s="6" t="s">
        <v>81</v>
      </c>
      <c r="S654" s="6" t="str">
        <f t="shared" si="20"/>
        <v>Julio</v>
      </c>
      <c r="T654" s="6" t="str">
        <f t="shared" si="21"/>
        <v>Administrativa</v>
      </c>
    </row>
    <row r="655" spans="1:20" x14ac:dyDescent="0.3">
      <c r="A655" s="6">
        <v>2404560</v>
      </c>
      <c r="B655" s="6" t="s">
        <v>217</v>
      </c>
      <c r="C655" s="6" t="s">
        <v>203</v>
      </c>
      <c r="D655" s="6" t="s">
        <v>36</v>
      </c>
      <c r="E655" s="6" t="s">
        <v>21</v>
      </c>
      <c r="F655" s="6" t="s">
        <v>22</v>
      </c>
      <c r="G655" s="6" t="s">
        <v>37</v>
      </c>
      <c r="H655" s="6" t="s">
        <v>215</v>
      </c>
      <c r="I655" s="9">
        <v>6.25E-2</v>
      </c>
      <c r="J655" s="6">
        <v>0</v>
      </c>
      <c r="K655" s="21">
        <v>45492</v>
      </c>
      <c r="L655" s="6" t="s">
        <v>24</v>
      </c>
      <c r="M655" s="6" t="s">
        <v>38</v>
      </c>
      <c r="N655" s="6" t="s">
        <v>216</v>
      </c>
      <c r="O655" s="22">
        <v>45492.949212962965</v>
      </c>
      <c r="P655" s="22"/>
      <c r="Q655" s="6" t="s">
        <v>26</v>
      </c>
      <c r="R655" s="6" t="s">
        <v>54</v>
      </c>
      <c r="S655" s="6" t="str">
        <f t="shared" si="20"/>
        <v>Julio</v>
      </c>
      <c r="T655" s="6" t="str">
        <f t="shared" si="21"/>
        <v>Administrativa</v>
      </c>
    </row>
    <row r="656" spans="1:20" x14ac:dyDescent="0.3">
      <c r="A656" s="6">
        <v>2273441</v>
      </c>
      <c r="B656" s="6" t="s">
        <v>217</v>
      </c>
      <c r="C656" s="6" t="s">
        <v>202</v>
      </c>
      <c r="D656" s="6" t="s">
        <v>30</v>
      </c>
      <c r="E656" s="6" t="s">
        <v>21</v>
      </c>
      <c r="F656" s="6" t="s">
        <v>22</v>
      </c>
      <c r="G656" s="6" t="s">
        <v>37</v>
      </c>
      <c r="H656" s="6" t="s">
        <v>215</v>
      </c>
      <c r="I656" s="9">
        <v>0.16180555555555556</v>
      </c>
      <c r="J656" s="6">
        <v>0</v>
      </c>
      <c r="K656" s="21">
        <v>45363</v>
      </c>
      <c r="L656" s="6" t="s">
        <v>24</v>
      </c>
      <c r="M656" s="6" t="s">
        <v>31</v>
      </c>
      <c r="N656" s="6" t="s">
        <v>216</v>
      </c>
      <c r="O656" s="22">
        <v>45363.720717592594</v>
      </c>
      <c r="P656" s="22"/>
      <c r="Q656" s="6" t="s">
        <v>26</v>
      </c>
      <c r="R656" s="6" t="s">
        <v>54</v>
      </c>
      <c r="S656" s="6" t="str">
        <f t="shared" si="20"/>
        <v>Marzo</v>
      </c>
      <c r="T656" s="6" t="str">
        <f t="shared" si="21"/>
        <v>Administrativa</v>
      </c>
    </row>
    <row r="657" spans="1:20" x14ac:dyDescent="0.3">
      <c r="A657" s="6">
        <v>2301789</v>
      </c>
      <c r="B657" s="6" t="s">
        <v>217</v>
      </c>
      <c r="C657" s="6" t="s">
        <v>201</v>
      </c>
      <c r="D657" s="6" t="s">
        <v>20</v>
      </c>
      <c r="E657" s="6" t="s">
        <v>21</v>
      </c>
      <c r="F657" s="6" t="s">
        <v>22</v>
      </c>
      <c r="G657" s="6" t="s">
        <v>55</v>
      </c>
      <c r="H657" s="6" t="s">
        <v>215</v>
      </c>
      <c r="I657" s="9">
        <v>1.1805555555555555E-2</v>
      </c>
      <c r="J657" s="6">
        <v>0</v>
      </c>
      <c r="K657" s="21">
        <v>45390</v>
      </c>
      <c r="L657" s="6" t="s">
        <v>24</v>
      </c>
      <c r="M657" s="6" t="s">
        <v>25</v>
      </c>
      <c r="N657" s="6" t="s">
        <v>216</v>
      </c>
      <c r="O657" s="22">
        <v>45390.709050925929</v>
      </c>
      <c r="P657" s="22"/>
      <c r="Q657" s="6" t="s">
        <v>26</v>
      </c>
      <c r="R657" s="6" t="s">
        <v>35</v>
      </c>
      <c r="S657" s="6" t="str">
        <f t="shared" si="20"/>
        <v>Abril</v>
      </c>
      <c r="T657" s="6" t="str">
        <f t="shared" si="21"/>
        <v>Falla</v>
      </c>
    </row>
    <row r="658" spans="1:20" x14ac:dyDescent="0.3">
      <c r="A658" s="6">
        <v>2328575</v>
      </c>
      <c r="B658" s="6" t="s">
        <v>217</v>
      </c>
      <c r="C658" s="6" t="s">
        <v>204</v>
      </c>
      <c r="D658" s="6" t="s">
        <v>46</v>
      </c>
      <c r="E658" s="6" t="s">
        <v>21</v>
      </c>
      <c r="F658" s="6" t="s">
        <v>47</v>
      </c>
      <c r="G658" s="6" t="s">
        <v>23</v>
      </c>
      <c r="H658" s="6" t="s">
        <v>215</v>
      </c>
      <c r="I658" s="9">
        <v>2.7777777777777776E-2</v>
      </c>
      <c r="J658" s="6">
        <v>0</v>
      </c>
      <c r="K658" s="21">
        <v>45418</v>
      </c>
      <c r="L658" s="6" t="s">
        <v>24</v>
      </c>
      <c r="M658" s="6" t="s">
        <v>49</v>
      </c>
      <c r="N658" s="6" t="s">
        <v>216</v>
      </c>
      <c r="O658" s="22">
        <v>45418.978020833332</v>
      </c>
      <c r="P658" s="22"/>
      <c r="Q658" s="6" t="s">
        <v>26</v>
      </c>
      <c r="R658" s="6" t="s">
        <v>81</v>
      </c>
      <c r="S658" s="6" t="str">
        <f t="shared" si="20"/>
        <v>Mayo</v>
      </c>
      <c r="T658" s="6" t="str">
        <f t="shared" si="21"/>
        <v>Administrativa</v>
      </c>
    </row>
    <row r="659" spans="1:20" x14ac:dyDescent="0.3">
      <c r="A659" s="6">
        <v>2365928</v>
      </c>
      <c r="B659" s="6" t="s">
        <v>217</v>
      </c>
      <c r="C659" s="6" t="s">
        <v>202</v>
      </c>
      <c r="D659" s="6" t="s">
        <v>30</v>
      </c>
      <c r="E659" s="6" t="s">
        <v>21</v>
      </c>
      <c r="F659" s="6" t="s">
        <v>22</v>
      </c>
      <c r="G659" s="6" t="s">
        <v>37</v>
      </c>
      <c r="H659" s="6" t="s">
        <v>215</v>
      </c>
      <c r="I659" s="9">
        <v>0.2013888888888889</v>
      </c>
      <c r="J659" s="6">
        <v>0</v>
      </c>
      <c r="K659" s="21">
        <v>45457</v>
      </c>
      <c r="L659" s="6" t="s">
        <v>24</v>
      </c>
      <c r="M659" s="6" t="s">
        <v>31</v>
      </c>
      <c r="N659" s="6" t="s">
        <v>216</v>
      </c>
      <c r="O659" s="22">
        <v>45457.71534722222</v>
      </c>
      <c r="P659" s="22"/>
      <c r="Q659" s="6" t="s">
        <v>26</v>
      </c>
      <c r="R659" s="6" t="s">
        <v>54</v>
      </c>
      <c r="S659" s="6" t="str">
        <f t="shared" si="20"/>
        <v>Junio</v>
      </c>
      <c r="T659" s="6" t="str">
        <f t="shared" si="21"/>
        <v>Administrativa</v>
      </c>
    </row>
    <row r="660" spans="1:20" x14ac:dyDescent="0.3">
      <c r="A660" s="6">
        <v>2367357</v>
      </c>
      <c r="B660" s="6" t="s">
        <v>217</v>
      </c>
      <c r="C660" s="6" t="s">
        <v>204</v>
      </c>
      <c r="D660" s="6" t="s">
        <v>46</v>
      </c>
      <c r="E660" s="6" t="s">
        <v>21</v>
      </c>
      <c r="F660" s="6" t="s">
        <v>47</v>
      </c>
      <c r="G660" s="6" t="s">
        <v>43</v>
      </c>
      <c r="H660" s="6" t="s">
        <v>215</v>
      </c>
      <c r="I660" s="9">
        <v>2.5694444444444443E-2</v>
      </c>
      <c r="J660" s="6">
        <v>0</v>
      </c>
      <c r="K660" s="21">
        <v>45459</v>
      </c>
      <c r="L660" s="6" t="s">
        <v>24</v>
      </c>
      <c r="M660" s="6" t="s">
        <v>49</v>
      </c>
      <c r="N660" s="6" t="s">
        <v>216</v>
      </c>
      <c r="O660" s="22">
        <v>45459.98715277778</v>
      </c>
      <c r="P660" s="22"/>
      <c r="Q660" s="6" t="s">
        <v>26</v>
      </c>
      <c r="R660" s="6" t="s">
        <v>147</v>
      </c>
      <c r="S660" s="6" t="str">
        <f t="shared" si="20"/>
        <v>Junio</v>
      </c>
      <c r="T660" s="6" t="str">
        <f t="shared" si="21"/>
        <v>Administrativa</v>
      </c>
    </row>
    <row r="661" spans="1:20" x14ac:dyDescent="0.3">
      <c r="A661" s="6">
        <v>2405031</v>
      </c>
      <c r="B661" s="6" t="s">
        <v>217</v>
      </c>
      <c r="C661" s="6" t="s">
        <v>202</v>
      </c>
      <c r="D661" s="6" t="s">
        <v>30</v>
      </c>
      <c r="E661" s="6" t="s">
        <v>21</v>
      </c>
      <c r="F661" s="6" t="s">
        <v>22</v>
      </c>
      <c r="G661" s="6" t="s">
        <v>34</v>
      </c>
      <c r="H661" s="6" t="s">
        <v>215</v>
      </c>
      <c r="I661" s="9">
        <v>2.0833333333333332E-2</v>
      </c>
      <c r="J661" s="6">
        <v>0</v>
      </c>
      <c r="K661" s="21">
        <v>45493</v>
      </c>
      <c r="L661" s="6" t="s">
        <v>24</v>
      </c>
      <c r="M661" s="6" t="s">
        <v>31</v>
      </c>
      <c r="N661" s="6" t="s">
        <v>216</v>
      </c>
      <c r="O661" s="22">
        <v>45493.720995370371</v>
      </c>
      <c r="P661" s="22"/>
      <c r="Q661" s="6" t="s">
        <v>26</v>
      </c>
      <c r="R661" s="6" t="s">
        <v>79</v>
      </c>
      <c r="S661" s="6" t="str">
        <f t="shared" si="20"/>
        <v>Julio</v>
      </c>
      <c r="T661" s="6" t="str">
        <f t="shared" si="21"/>
        <v>Falla</v>
      </c>
    </row>
    <row r="662" spans="1:20" x14ac:dyDescent="0.3">
      <c r="A662" s="6">
        <v>2300891</v>
      </c>
      <c r="B662" s="6" t="s">
        <v>217</v>
      </c>
      <c r="C662" s="6" t="s">
        <v>203</v>
      </c>
      <c r="D662" s="6" t="s">
        <v>36</v>
      </c>
      <c r="E662" s="6" t="s">
        <v>21</v>
      </c>
      <c r="F662" s="6" t="s">
        <v>22</v>
      </c>
      <c r="G662" s="6" t="s">
        <v>34</v>
      </c>
      <c r="H662" s="6" t="s">
        <v>215</v>
      </c>
      <c r="I662" s="9">
        <v>2.2222222222222223E-2</v>
      </c>
      <c r="J662" s="6">
        <v>0</v>
      </c>
      <c r="K662" s="21">
        <v>45388</v>
      </c>
      <c r="L662" s="6" t="s">
        <v>24</v>
      </c>
      <c r="M662" s="6" t="s">
        <v>38</v>
      </c>
      <c r="N662" s="6" t="s">
        <v>216</v>
      </c>
      <c r="O662" s="22">
        <v>45388.98877314815</v>
      </c>
      <c r="P662" s="22"/>
      <c r="Q662" s="6" t="s">
        <v>26</v>
      </c>
      <c r="R662" s="6" t="s">
        <v>148</v>
      </c>
      <c r="S662" s="6" t="str">
        <f t="shared" si="20"/>
        <v>Abril</v>
      </c>
      <c r="T662" s="6" t="str">
        <f t="shared" si="21"/>
        <v>Falla</v>
      </c>
    </row>
    <row r="663" spans="1:20" x14ac:dyDescent="0.3">
      <c r="A663" s="6">
        <v>2313341</v>
      </c>
      <c r="B663" s="6" t="s">
        <v>217</v>
      </c>
      <c r="C663" s="6" t="s">
        <v>202</v>
      </c>
      <c r="D663" s="6" t="s">
        <v>30</v>
      </c>
      <c r="E663" s="6" t="s">
        <v>21</v>
      </c>
      <c r="F663" s="6" t="s">
        <v>22</v>
      </c>
      <c r="G663" s="6" t="s">
        <v>37</v>
      </c>
      <c r="H663" s="6" t="s">
        <v>215</v>
      </c>
      <c r="I663" s="9">
        <v>0.11805555555555555</v>
      </c>
      <c r="J663" s="6">
        <v>0</v>
      </c>
      <c r="K663" s="21">
        <v>45401</v>
      </c>
      <c r="L663" s="6" t="s">
        <v>24</v>
      </c>
      <c r="M663" s="6" t="s">
        <v>31</v>
      </c>
      <c r="N663" s="6" t="s">
        <v>216</v>
      </c>
      <c r="O663" s="22">
        <v>45401.670289351852</v>
      </c>
      <c r="P663" s="22"/>
      <c r="Q663" s="6" t="s">
        <v>26</v>
      </c>
      <c r="R663" s="6" t="s">
        <v>54</v>
      </c>
      <c r="S663" s="6" t="str">
        <f t="shared" si="20"/>
        <v>Abril</v>
      </c>
      <c r="T663" s="6" t="str">
        <f t="shared" si="21"/>
        <v>Administrativa</v>
      </c>
    </row>
    <row r="664" spans="1:20" x14ac:dyDescent="0.3">
      <c r="A664" s="6">
        <v>2329185</v>
      </c>
      <c r="B664" s="6" t="s">
        <v>217</v>
      </c>
      <c r="C664" s="6" t="s">
        <v>202</v>
      </c>
      <c r="D664" s="6" t="s">
        <v>30</v>
      </c>
      <c r="E664" s="6" t="s">
        <v>21</v>
      </c>
      <c r="F664" s="6" t="s">
        <v>22</v>
      </c>
      <c r="G664" s="6" t="s">
        <v>37</v>
      </c>
      <c r="H664" s="6" t="s">
        <v>215</v>
      </c>
      <c r="I664" s="9">
        <v>0.1076388888888889</v>
      </c>
      <c r="J664" s="6">
        <v>0</v>
      </c>
      <c r="K664" s="21">
        <v>45419</v>
      </c>
      <c r="L664" s="6" t="s">
        <v>24</v>
      </c>
      <c r="M664" s="6" t="s">
        <v>31</v>
      </c>
      <c r="N664" s="6" t="s">
        <v>216</v>
      </c>
      <c r="O664" s="22">
        <v>45419.717847222222</v>
      </c>
      <c r="P664" s="22"/>
      <c r="Q664" s="6" t="s">
        <v>26</v>
      </c>
      <c r="R664" s="6" t="s">
        <v>63</v>
      </c>
      <c r="S664" s="6" t="str">
        <f t="shared" si="20"/>
        <v>Mayo</v>
      </c>
      <c r="T664" s="6" t="str">
        <f t="shared" si="21"/>
        <v>Administrativa</v>
      </c>
    </row>
    <row r="665" spans="1:20" x14ac:dyDescent="0.3">
      <c r="A665" s="6">
        <v>2305324</v>
      </c>
      <c r="B665" s="6" t="s">
        <v>217</v>
      </c>
      <c r="C665" s="6" t="s">
        <v>206</v>
      </c>
      <c r="D665" s="6" t="s">
        <v>64</v>
      </c>
      <c r="E665" s="6" t="s">
        <v>21</v>
      </c>
      <c r="F665" s="6" t="s">
        <v>22</v>
      </c>
      <c r="G665" s="6" t="s">
        <v>28</v>
      </c>
      <c r="H665" s="6" t="s">
        <v>215</v>
      </c>
      <c r="I665" s="9">
        <v>4.9305555555555554E-2</v>
      </c>
      <c r="J665" s="6">
        <v>0</v>
      </c>
      <c r="K665" s="21">
        <v>45393</v>
      </c>
      <c r="L665" s="6" t="s">
        <v>24</v>
      </c>
      <c r="M665" s="6" t="s">
        <v>65</v>
      </c>
      <c r="N665" s="6" t="s">
        <v>216</v>
      </c>
      <c r="O665" s="22">
        <v>45393.053078703706</v>
      </c>
      <c r="P665" s="22"/>
      <c r="Q665" s="6" t="s">
        <v>26</v>
      </c>
      <c r="R665" s="6" t="s">
        <v>75</v>
      </c>
      <c r="S665" s="6" t="str">
        <f t="shared" si="20"/>
        <v>Abril</v>
      </c>
      <c r="T665" s="6" t="str">
        <f t="shared" si="21"/>
        <v>Administrativa</v>
      </c>
    </row>
    <row r="666" spans="1:20" x14ac:dyDescent="0.3">
      <c r="A666" s="6">
        <v>2305436</v>
      </c>
      <c r="B666" s="6" t="s">
        <v>217</v>
      </c>
      <c r="C666" s="6" t="s">
        <v>205</v>
      </c>
      <c r="D666" s="6" t="s">
        <v>56</v>
      </c>
      <c r="E666" s="6" t="s">
        <v>21</v>
      </c>
      <c r="F666" s="6" t="s">
        <v>22</v>
      </c>
      <c r="G666" s="6" t="s">
        <v>43</v>
      </c>
      <c r="H666" s="6" t="s">
        <v>215</v>
      </c>
      <c r="I666" s="9">
        <v>1.0416666666666666E-2</v>
      </c>
      <c r="J666" s="6">
        <v>0</v>
      </c>
      <c r="K666" s="21">
        <v>45392</v>
      </c>
      <c r="L666" s="6" t="s">
        <v>24</v>
      </c>
      <c r="M666" s="6" t="s">
        <v>57</v>
      </c>
      <c r="N666" s="6" t="s">
        <v>216</v>
      </c>
      <c r="O666" s="22">
        <v>45393.472939814812</v>
      </c>
      <c r="P666" s="22"/>
      <c r="Q666" s="6" t="s">
        <v>26</v>
      </c>
      <c r="R666" s="6" t="s">
        <v>58</v>
      </c>
      <c r="S666" s="6" t="str">
        <f t="shared" si="20"/>
        <v>Abril</v>
      </c>
      <c r="T666" s="6" t="str">
        <f t="shared" si="21"/>
        <v>Administrativa</v>
      </c>
    </row>
    <row r="667" spans="1:20" x14ac:dyDescent="0.3">
      <c r="A667" s="6">
        <v>2298346</v>
      </c>
      <c r="B667" s="6" t="s">
        <v>217</v>
      </c>
      <c r="C667" s="6" t="s">
        <v>202</v>
      </c>
      <c r="D667" s="6" t="s">
        <v>30</v>
      </c>
      <c r="E667" s="6" t="s">
        <v>21</v>
      </c>
      <c r="F667" s="6" t="s">
        <v>22</v>
      </c>
      <c r="G667" s="6" t="s">
        <v>28</v>
      </c>
      <c r="H667" s="6" t="s">
        <v>215</v>
      </c>
      <c r="I667" s="9">
        <v>6.9444444444444441E-3</v>
      </c>
      <c r="J667" s="6">
        <v>0</v>
      </c>
      <c r="K667" s="21">
        <v>45386</v>
      </c>
      <c r="L667" s="6" t="s">
        <v>24</v>
      </c>
      <c r="M667" s="6" t="s">
        <v>31</v>
      </c>
      <c r="N667" s="6" t="s">
        <v>216</v>
      </c>
      <c r="O667" s="22">
        <v>45386.68378472222</v>
      </c>
      <c r="P667" s="22"/>
      <c r="Q667" s="6" t="s">
        <v>26</v>
      </c>
      <c r="R667" s="6" t="s">
        <v>75</v>
      </c>
      <c r="S667" s="6" t="str">
        <f t="shared" si="20"/>
        <v>Abril</v>
      </c>
      <c r="T667" s="6" t="str">
        <f t="shared" si="21"/>
        <v>Administrativa</v>
      </c>
    </row>
    <row r="668" spans="1:20" x14ac:dyDescent="0.3">
      <c r="A668" s="6">
        <v>2337007</v>
      </c>
      <c r="B668" s="6" t="s">
        <v>217</v>
      </c>
      <c r="C668" s="6" t="s">
        <v>202</v>
      </c>
      <c r="D668" s="6" t="s">
        <v>30</v>
      </c>
      <c r="E668" s="6" t="s">
        <v>21</v>
      </c>
      <c r="F668" s="6" t="s">
        <v>22</v>
      </c>
      <c r="G668" s="6" t="s">
        <v>37</v>
      </c>
      <c r="H668" s="6" t="s">
        <v>215</v>
      </c>
      <c r="I668" s="9">
        <v>0.13750000000000001</v>
      </c>
      <c r="J668" s="6">
        <v>0</v>
      </c>
      <c r="K668" s="21">
        <v>45427</v>
      </c>
      <c r="L668" s="6" t="s">
        <v>24</v>
      </c>
      <c r="M668" s="6" t="s">
        <v>31</v>
      </c>
      <c r="N668" s="6" t="s">
        <v>216</v>
      </c>
      <c r="O668" s="22">
        <v>45427.717905092592</v>
      </c>
      <c r="P668" s="22"/>
      <c r="Q668" s="6" t="s">
        <v>26</v>
      </c>
      <c r="R668" s="6" t="s">
        <v>67</v>
      </c>
      <c r="S668" s="6" t="str">
        <f t="shared" si="20"/>
        <v>Mayo</v>
      </c>
      <c r="T668" s="6" t="str">
        <f t="shared" si="21"/>
        <v>Administrativa</v>
      </c>
    </row>
    <row r="669" spans="1:20" x14ac:dyDescent="0.3">
      <c r="A669" s="6">
        <v>2314759</v>
      </c>
      <c r="B669" s="6" t="s">
        <v>217</v>
      </c>
      <c r="C669" s="6" t="s">
        <v>204</v>
      </c>
      <c r="D669" s="6" t="s">
        <v>46</v>
      </c>
      <c r="E669" s="6" t="s">
        <v>21</v>
      </c>
      <c r="F669" s="6" t="s">
        <v>47</v>
      </c>
      <c r="G669" s="6" t="s">
        <v>52</v>
      </c>
      <c r="H669" s="6" t="s">
        <v>215</v>
      </c>
      <c r="I669" s="9">
        <v>2.5694444444444443E-2</v>
      </c>
      <c r="J669" s="6">
        <v>0</v>
      </c>
      <c r="K669" s="21">
        <v>45403</v>
      </c>
      <c r="L669" s="6" t="s">
        <v>24</v>
      </c>
      <c r="M669" s="6" t="s">
        <v>49</v>
      </c>
      <c r="N669" s="6" t="s">
        <v>216</v>
      </c>
      <c r="O669" s="22">
        <v>45403.940092592595</v>
      </c>
      <c r="P669" s="22"/>
      <c r="Q669" s="6" t="s">
        <v>26</v>
      </c>
      <c r="R669" s="6" t="s">
        <v>35</v>
      </c>
      <c r="S669" s="6" t="str">
        <f t="shared" si="20"/>
        <v>Abril</v>
      </c>
      <c r="T669" s="6" t="str">
        <f t="shared" si="21"/>
        <v>Falla</v>
      </c>
    </row>
    <row r="670" spans="1:20" x14ac:dyDescent="0.3">
      <c r="A670" s="6">
        <v>2323145</v>
      </c>
      <c r="B670" s="6" t="s">
        <v>217</v>
      </c>
      <c r="C670" s="6" t="s">
        <v>201</v>
      </c>
      <c r="D670" s="6" t="s">
        <v>20</v>
      </c>
      <c r="E670" s="6" t="s">
        <v>21</v>
      </c>
      <c r="F670" s="6" t="s">
        <v>22</v>
      </c>
      <c r="G670" s="6" t="s">
        <v>23</v>
      </c>
      <c r="H670" s="6" t="s">
        <v>215</v>
      </c>
      <c r="I670" s="9">
        <v>5.2777777777777778E-2</v>
      </c>
      <c r="J670" s="6">
        <v>0</v>
      </c>
      <c r="K670" s="21">
        <v>45412</v>
      </c>
      <c r="L670" s="6" t="s">
        <v>24</v>
      </c>
      <c r="M670" s="6" t="s">
        <v>25</v>
      </c>
      <c r="N670" s="6" t="s">
        <v>216</v>
      </c>
      <c r="O670" s="22">
        <v>45412.685393518521</v>
      </c>
      <c r="P670" s="22"/>
      <c r="Q670" s="6" t="s">
        <v>26</v>
      </c>
      <c r="R670" s="6" t="s">
        <v>85</v>
      </c>
      <c r="S670" s="6" t="str">
        <f t="shared" si="20"/>
        <v>Abril</v>
      </c>
      <c r="T670" s="6" t="str">
        <f t="shared" si="21"/>
        <v>Administrativa</v>
      </c>
    </row>
    <row r="671" spans="1:20" x14ac:dyDescent="0.3">
      <c r="A671" s="6">
        <v>2406220</v>
      </c>
      <c r="B671" s="6" t="s">
        <v>217</v>
      </c>
      <c r="C671" s="6" t="s">
        <v>202</v>
      </c>
      <c r="D671" s="6" t="s">
        <v>30</v>
      </c>
      <c r="E671" s="6" t="s">
        <v>21</v>
      </c>
      <c r="F671" s="6" t="s">
        <v>22</v>
      </c>
      <c r="G671" s="6" t="s">
        <v>37</v>
      </c>
      <c r="H671" s="6" t="s">
        <v>215</v>
      </c>
      <c r="I671" s="9">
        <v>0.11736111111111111</v>
      </c>
      <c r="J671" s="6">
        <v>0</v>
      </c>
      <c r="K671" s="21">
        <v>45495</v>
      </c>
      <c r="L671" s="6" t="s">
        <v>24</v>
      </c>
      <c r="M671" s="6" t="s">
        <v>31</v>
      </c>
      <c r="N671" s="6" t="s">
        <v>216</v>
      </c>
      <c r="O671" s="22">
        <v>45495.723229166666</v>
      </c>
      <c r="P671" s="22"/>
      <c r="Q671" s="6" t="s">
        <v>26</v>
      </c>
      <c r="R671" s="6" t="s">
        <v>54</v>
      </c>
      <c r="S671" s="6" t="str">
        <f t="shared" si="20"/>
        <v>Julio</v>
      </c>
      <c r="T671" s="6" t="str">
        <f t="shared" si="21"/>
        <v>Administrativa</v>
      </c>
    </row>
    <row r="672" spans="1:20" x14ac:dyDescent="0.3">
      <c r="A672" s="6">
        <v>2270374</v>
      </c>
      <c r="B672" s="6" t="s">
        <v>217</v>
      </c>
      <c r="C672" s="6" t="s">
        <v>202</v>
      </c>
      <c r="D672" s="6" t="s">
        <v>30</v>
      </c>
      <c r="E672" s="6" t="s">
        <v>21</v>
      </c>
      <c r="F672" s="6" t="s">
        <v>22</v>
      </c>
      <c r="G672" s="6" t="s">
        <v>52</v>
      </c>
      <c r="H672" s="6" t="s">
        <v>215</v>
      </c>
      <c r="I672" s="9">
        <v>1.4583333333333334E-2</v>
      </c>
      <c r="J672" s="6">
        <v>0</v>
      </c>
      <c r="K672" s="21">
        <v>45360</v>
      </c>
      <c r="L672" s="6" t="s">
        <v>24</v>
      </c>
      <c r="M672" s="6" t="s">
        <v>31</v>
      </c>
      <c r="N672" s="6" t="s">
        <v>216</v>
      </c>
      <c r="O672" s="22">
        <v>45360.717233796298</v>
      </c>
      <c r="P672" s="22"/>
      <c r="Q672" s="6" t="s">
        <v>26</v>
      </c>
      <c r="R672" s="6" t="s">
        <v>35</v>
      </c>
      <c r="S672" s="6" t="str">
        <f t="shared" si="20"/>
        <v>Marzo</v>
      </c>
      <c r="T672" s="6" t="str">
        <f t="shared" si="21"/>
        <v>Falla</v>
      </c>
    </row>
    <row r="673" spans="1:20" x14ac:dyDescent="0.3">
      <c r="A673" s="6">
        <v>2289984</v>
      </c>
      <c r="B673" s="6" t="s">
        <v>217</v>
      </c>
      <c r="C673" s="6" t="s">
        <v>202</v>
      </c>
      <c r="D673" s="6" t="s">
        <v>30</v>
      </c>
      <c r="E673" s="6" t="s">
        <v>21</v>
      </c>
      <c r="F673" s="6" t="s">
        <v>22</v>
      </c>
      <c r="G673" s="6" t="s">
        <v>37</v>
      </c>
      <c r="H673" s="6" t="s">
        <v>215</v>
      </c>
      <c r="I673" s="9">
        <v>0.1111111111111111</v>
      </c>
      <c r="J673" s="6">
        <v>0</v>
      </c>
      <c r="K673" s="21">
        <v>45378</v>
      </c>
      <c r="L673" s="6" t="s">
        <v>24</v>
      </c>
      <c r="M673" s="6" t="s">
        <v>31</v>
      </c>
      <c r="N673" s="6" t="s">
        <v>216</v>
      </c>
      <c r="O673" s="22">
        <v>45378.711342592593</v>
      </c>
      <c r="P673" s="22"/>
      <c r="Q673" s="6" t="s">
        <v>26</v>
      </c>
      <c r="R673" s="6" t="s">
        <v>54</v>
      </c>
      <c r="S673" s="6" t="str">
        <f t="shared" si="20"/>
        <v>Marzo</v>
      </c>
      <c r="T673" s="6" t="str">
        <f t="shared" si="21"/>
        <v>Administrativa</v>
      </c>
    </row>
    <row r="674" spans="1:20" x14ac:dyDescent="0.3">
      <c r="A674" s="6">
        <v>2300343</v>
      </c>
      <c r="B674" s="6" t="s">
        <v>217</v>
      </c>
      <c r="C674" s="6" t="s">
        <v>201</v>
      </c>
      <c r="D674" s="6" t="s">
        <v>20</v>
      </c>
      <c r="E674" s="6" t="s">
        <v>21</v>
      </c>
      <c r="F674" s="6" t="s">
        <v>22</v>
      </c>
      <c r="G674" s="6" t="s">
        <v>28</v>
      </c>
      <c r="H674" s="6" t="s">
        <v>215</v>
      </c>
      <c r="I674" s="9">
        <v>6.9444444444444441E-3</v>
      </c>
      <c r="J674" s="6">
        <v>0</v>
      </c>
      <c r="K674" s="21">
        <v>45388</v>
      </c>
      <c r="L674" s="6" t="s">
        <v>24</v>
      </c>
      <c r="M674" s="6" t="s">
        <v>25</v>
      </c>
      <c r="N674" s="6" t="s">
        <v>216</v>
      </c>
      <c r="O674" s="22">
        <v>45388.571331018517</v>
      </c>
      <c r="P674" s="22"/>
      <c r="Q674" s="6" t="s">
        <v>26</v>
      </c>
      <c r="R674" s="6" t="s">
        <v>75</v>
      </c>
      <c r="S674" s="6" t="str">
        <f t="shared" si="20"/>
        <v>Abril</v>
      </c>
      <c r="T674" s="6" t="str">
        <f t="shared" si="21"/>
        <v>Administrativa</v>
      </c>
    </row>
    <row r="675" spans="1:20" x14ac:dyDescent="0.3">
      <c r="A675" s="6">
        <v>2242240</v>
      </c>
      <c r="B675" s="6" t="s">
        <v>217</v>
      </c>
      <c r="C675" s="6" t="s">
        <v>205</v>
      </c>
      <c r="D675" s="6" t="s">
        <v>56</v>
      </c>
      <c r="E675" s="6" t="s">
        <v>21</v>
      </c>
      <c r="F675" s="6" t="s">
        <v>22</v>
      </c>
      <c r="G675" s="6" t="s">
        <v>28</v>
      </c>
      <c r="H675" s="6" t="s">
        <v>215</v>
      </c>
      <c r="I675" s="9">
        <v>5.2083333333333336E-2</v>
      </c>
      <c r="J675" s="6">
        <v>0</v>
      </c>
      <c r="K675" s="21">
        <v>45341</v>
      </c>
      <c r="L675" s="6" t="s">
        <v>24</v>
      </c>
      <c r="M675" s="6" t="s">
        <v>57</v>
      </c>
      <c r="N675" s="6" t="s">
        <v>216</v>
      </c>
      <c r="O675" s="22">
        <v>45341.621504629627</v>
      </c>
      <c r="P675" s="22"/>
      <c r="Q675" s="6" t="s">
        <v>26</v>
      </c>
      <c r="R675" s="6" t="s">
        <v>75</v>
      </c>
      <c r="S675" s="6" t="str">
        <f t="shared" si="20"/>
        <v>Febrero</v>
      </c>
      <c r="T675" s="6" t="str">
        <f t="shared" si="21"/>
        <v>Administrativa</v>
      </c>
    </row>
    <row r="676" spans="1:20" x14ac:dyDescent="0.3">
      <c r="A676" s="6">
        <v>2249462</v>
      </c>
      <c r="B676" s="6" t="s">
        <v>217</v>
      </c>
      <c r="C676" s="6" t="s">
        <v>205</v>
      </c>
      <c r="D676" s="6" t="s">
        <v>56</v>
      </c>
      <c r="E676" s="6" t="s">
        <v>21</v>
      </c>
      <c r="F676" s="6" t="s">
        <v>22</v>
      </c>
      <c r="G676" s="6" t="s">
        <v>43</v>
      </c>
      <c r="H676" s="6" t="s">
        <v>215</v>
      </c>
      <c r="I676" s="9">
        <v>2.4305555555555556E-2</v>
      </c>
      <c r="J676" s="6">
        <v>0</v>
      </c>
      <c r="K676" s="21">
        <v>45345</v>
      </c>
      <c r="L676" s="6" t="s">
        <v>24</v>
      </c>
      <c r="M676" s="6" t="s">
        <v>57</v>
      </c>
      <c r="N676" s="6" t="s">
        <v>216</v>
      </c>
      <c r="O676" s="22">
        <v>45345.590104166666</v>
      </c>
      <c r="P676" s="22"/>
      <c r="Q676" s="6" t="s">
        <v>26</v>
      </c>
      <c r="R676" s="6" t="s">
        <v>149</v>
      </c>
      <c r="S676" s="6" t="str">
        <f t="shared" si="20"/>
        <v>Febrero</v>
      </c>
      <c r="T676" s="6" t="str">
        <f t="shared" si="21"/>
        <v>Administrativa</v>
      </c>
    </row>
    <row r="677" spans="1:20" x14ac:dyDescent="0.3">
      <c r="A677" s="6">
        <v>2283781</v>
      </c>
      <c r="B677" s="6" t="s">
        <v>217</v>
      </c>
      <c r="C677" s="6" t="s">
        <v>206</v>
      </c>
      <c r="D677" s="6" t="s">
        <v>64</v>
      </c>
      <c r="E677" s="6" t="s">
        <v>21</v>
      </c>
      <c r="F677" s="6" t="s">
        <v>22</v>
      </c>
      <c r="G677" s="6" t="s">
        <v>28</v>
      </c>
      <c r="H677" s="6" t="s">
        <v>215</v>
      </c>
      <c r="I677" s="9">
        <v>1.8749999999999999E-2</v>
      </c>
      <c r="J677" s="6">
        <v>0</v>
      </c>
      <c r="K677" s="21">
        <v>45373</v>
      </c>
      <c r="L677" s="6" t="s">
        <v>24</v>
      </c>
      <c r="M677" s="6" t="s">
        <v>65</v>
      </c>
      <c r="N677" s="6" t="s">
        <v>216</v>
      </c>
      <c r="O677" s="22">
        <v>45373.020590277774</v>
      </c>
      <c r="P677" s="22"/>
      <c r="Q677" s="6" t="s">
        <v>26</v>
      </c>
      <c r="R677" s="6" t="s">
        <v>101</v>
      </c>
      <c r="S677" s="6" t="str">
        <f t="shared" si="20"/>
        <v>Marzo</v>
      </c>
      <c r="T677" s="6" t="str">
        <f t="shared" si="21"/>
        <v>Administrativa</v>
      </c>
    </row>
    <row r="678" spans="1:20" x14ac:dyDescent="0.3">
      <c r="A678" s="6">
        <v>2225083</v>
      </c>
      <c r="B678" s="6" t="s">
        <v>217</v>
      </c>
      <c r="C678" s="6" t="s">
        <v>205</v>
      </c>
      <c r="D678" s="6" t="s">
        <v>56</v>
      </c>
      <c r="E678" s="6" t="s">
        <v>21</v>
      </c>
      <c r="F678" s="6" t="s">
        <v>22</v>
      </c>
      <c r="G678" s="6" t="s">
        <v>23</v>
      </c>
      <c r="H678" s="6" t="s">
        <v>215</v>
      </c>
      <c r="I678" s="9">
        <v>4.1666666666666664E-2</v>
      </c>
      <c r="J678" s="6">
        <v>0</v>
      </c>
      <c r="K678" s="21">
        <v>45328</v>
      </c>
      <c r="L678" s="6" t="s">
        <v>24</v>
      </c>
      <c r="M678" s="6" t="s">
        <v>57</v>
      </c>
      <c r="N678" s="6" t="s">
        <v>216</v>
      </c>
      <c r="O678" s="22">
        <v>45328.411747685182</v>
      </c>
      <c r="P678" s="22"/>
      <c r="Q678" s="6" t="s">
        <v>26</v>
      </c>
      <c r="R678" s="6" t="s">
        <v>54</v>
      </c>
      <c r="S678" s="6" t="str">
        <f t="shared" si="20"/>
        <v>Febrero</v>
      </c>
      <c r="T678" s="6" t="str">
        <f t="shared" si="21"/>
        <v>Administrativa</v>
      </c>
    </row>
    <row r="679" spans="1:20" x14ac:dyDescent="0.3">
      <c r="A679" s="6">
        <v>2373447</v>
      </c>
      <c r="B679" s="6" t="s">
        <v>217</v>
      </c>
      <c r="C679" s="6" t="s">
        <v>206</v>
      </c>
      <c r="D679" s="6" t="s">
        <v>64</v>
      </c>
      <c r="E679" s="6" t="s">
        <v>21</v>
      </c>
      <c r="F679" s="6" t="s">
        <v>22</v>
      </c>
      <c r="G679" s="6" t="s">
        <v>37</v>
      </c>
      <c r="H679" s="6" t="s">
        <v>215</v>
      </c>
      <c r="I679" s="9">
        <v>8.3333333333333329E-2</v>
      </c>
      <c r="J679" s="6">
        <v>0</v>
      </c>
      <c r="K679" s="21">
        <v>45463</v>
      </c>
      <c r="L679" s="6" t="s">
        <v>24</v>
      </c>
      <c r="M679" s="6" t="s">
        <v>65</v>
      </c>
      <c r="N679" s="6" t="s">
        <v>216</v>
      </c>
      <c r="O679" s="22">
        <v>45463.905046296299</v>
      </c>
      <c r="P679" s="22"/>
      <c r="Q679" s="6" t="s">
        <v>26</v>
      </c>
      <c r="R679" s="6" t="s">
        <v>150</v>
      </c>
      <c r="S679" s="6" t="str">
        <f t="shared" si="20"/>
        <v>Junio</v>
      </c>
      <c r="T679" s="6" t="str">
        <f t="shared" si="21"/>
        <v>Administrativa</v>
      </c>
    </row>
    <row r="680" spans="1:20" x14ac:dyDescent="0.3">
      <c r="A680" s="6">
        <v>2244430</v>
      </c>
      <c r="B680" s="6" t="s">
        <v>217</v>
      </c>
      <c r="C680" s="6" t="s">
        <v>202</v>
      </c>
      <c r="D680" s="6" t="s">
        <v>30</v>
      </c>
      <c r="E680" s="6" t="s">
        <v>21</v>
      </c>
      <c r="F680" s="6" t="s">
        <v>22</v>
      </c>
      <c r="G680" s="6" t="s">
        <v>37</v>
      </c>
      <c r="H680" s="6" t="s">
        <v>215</v>
      </c>
      <c r="I680" s="9">
        <v>0.13333333333333333</v>
      </c>
      <c r="J680" s="6">
        <v>0</v>
      </c>
      <c r="K680" s="21">
        <v>45342</v>
      </c>
      <c r="L680" s="6" t="s">
        <v>24</v>
      </c>
      <c r="M680" s="6" t="s">
        <v>31</v>
      </c>
      <c r="N680" s="6" t="s">
        <v>216</v>
      </c>
      <c r="O680" s="22">
        <v>45342.720405092594</v>
      </c>
      <c r="P680" s="22"/>
      <c r="Q680" s="6" t="s">
        <v>26</v>
      </c>
      <c r="R680" s="6" t="s">
        <v>39</v>
      </c>
      <c r="S680" s="6" t="str">
        <f t="shared" si="20"/>
        <v>Febrero</v>
      </c>
      <c r="T680" s="6" t="str">
        <f t="shared" si="21"/>
        <v>Administrativa</v>
      </c>
    </row>
    <row r="681" spans="1:20" x14ac:dyDescent="0.3">
      <c r="A681" s="6">
        <v>2408947</v>
      </c>
      <c r="B681" s="6" t="s">
        <v>217</v>
      </c>
      <c r="C681" s="6" t="s">
        <v>202</v>
      </c>
      <c r="D681" s="6" t="s">
        <v>30</v>
      </c>
      <c r="E681" s="6" t="s">
        <v>21</v>
      </c>
      <c r="F681" s="6" t="s">
        <v>22</v>
      </c>
      <c r="G681" s="6" t="s">
        <v>37</v>
      </c>
      <c r="H681" s="6" t="s">
        <v>215</v>
      </c>
      <c r="I681" s="9">
        <v>9.166666666666666E-2</v>
      </c>
      <c r="J681" s="6">
        <v>0</v>
      </c>
      <c r="K681" s="21">
        <v>45497</v>
      </c>
      <c r="L681" s="6" t="s">
        <v>24</v>
      </c>
      <c r="M681" s="6" t="s">
        <v>31</v>
      </c>
      <c r="N681" s="6" t="s">
        <v>216</v>
      </c>
      <c r="O681" s="22">
        <v>45497.729988425926</v>
      </c>
      <c r="P681" s="22"/>
      <c r="Q681" s="6" t="s">
        <v>26</v>
      </c>
      <c r="R681" s="6" t="s">
        <v>81</v>
      </c>
      <c r="S681" s="6" t="str">
        <f t="shared" si="20"/>
        <v>Julio</v>
      </c>
      <c r="T681" s="6" t="str">
        <f t="shared" si="21"/>
        <v>Administrativa</v>
      </c>
    </row>
    <row r="682" spans="1:20" x14ac:dyDescent="0.3">
      <c r="A682" s="6">
        <v>2317712</v>
      </c>
      <c r="B682" s="6" t="s">
        <v>217</v>
      </c>
      <c r="C682" s="6" t="s">
        <v>202</v>
      </c>
      <c r="D682" s="6" t="s">
        <v>30</v>
      </c>
      <c r="E682" s="6" t="s">
        <v>21</v>
      </c>
      <c r="F682" s="6" t="s">
        <v>22</v>
      </c>
      <c r="G682" s="6" t="s">
        <v>23</v>
      </c>
      <c r="H682" s="6" t="s">
        <v>215</v>
      </c>
      <c r="I682" s="9">
        <v>4.5138888888888888E-2</v>
      </c>
      <c r="J682" s="6">
        <v>0</v>
      </c>
      <c r="K682" s="21">
        <v>45406</v>
      </c>
      <c r="L682" s="6" t="s">
        <v>24</v>
      </c>
      <c r="M682" s="6" t="s">
        <v>31</v>
      </c>
      <c r="N682" s="6" t="s">
        <v>216</v>
      </c>
      <c r="O682" s="22">
        <v>45406.719849537039</v>
      </c>
      <c r="P682" s="22"/>
      <c r="Q682" s="6" t="s">
        <v>26</v>
      </c>
      <c r="R682" s="6" t="s">
        <v>32</v>
      </c>
      <c r="S682" s="6" t="str">
        <f t="shared" si="20"/>
        <v>Abril</v>
      </c>
      <c r="T682" s="6" t="str">
        <f t="shared" si="21"/>
        <v>Administrativa</v>
      </c>
    </row>
    <row r="683" spans="1:20" x14ac:dyDescent="0.3">
      <c r="A683" s="6">
        <v>2235653</v>
      </c>
      <c r="B683" s="6" t="s">
        <v>217</v>
      </c>
      <c r="C683" s="6" t="s">
        <v>204</v>
      </c>
      <c r="D683" s="6" t="s">
        <v>46</v>
      </c>
      <c r="E683" s="6" t="s">
        <v>21</v>
      </c>
      <c r="F683" s="6" t="s">
        <v>47</v>
      </c>
      <c r="G683" s="6" t="s">
        <v>23</v>
      </c>
      <c r="H683" s="6" t="s">
        <v>215</v>
      </c>
      <c r="I683" s="9">
        <v>4.0972222222222222E-2</v>
      </c>
      <c r="J683" s="6">
        <v>0</v>
      </c>
      <c r="K683" s="21">
        <v>45335</v>
      </c>
      <c r="L683" s="6" t="s">
        <v>24</v>
      </c>
      <c r="M683" s="6" t="s">
        <v>49</v>
      </c>
      <c r="N683" s="6" t="s">
        <v>216</v>
      </c>
      <c r="O683" s="22">
        <v>45335.982152777775</v>
      </c>
      <c r="P683" s="22"/>
      <c r="Q683" s="6" t="s">
        <v>26</v>
      </c>
      <c r="R683" s="6" t="s">
        <v>32</v>
      </c>
      <c r="S683" s="6" t="str">
        <f t="shared" si="20"/>
        <v>Febrero</v>
      </c>
      <c r="T683" s="6" t="str">
        <f t="shared" si="21"/>
        <v>Administrativa</v>
      </c>
    </row>
    <row r="684" spans="1:20" x14ac:dyDescent="0.3">
      <c r="A684" s="6">
        <v>2413741</v>
      </c>
      <c r="B684" s="6" t="s">
        <v>217</v>
      </c>
      <c r="C684" s="6" t="s">
        <v>202</v>
      </c>
      <c r="D684" s="6" t="s">
        <v>30</v>
      </c>
      <c r="E684" s="6" t="s">
        <v>21</v>
      </c>
      <c r="F684" s="6" t="s">
        <v>22</v>
      </c>
      <c r="G684" s="6" t="s">
        <v>37</v>
      </c>
      <c r="H684" s="6" t="s">
        <v>215</v>
      </c>
      <c r="I684" s="9">
        <v>0.10902777777777778</v>
      </c>
      <c r="J684" s="6">
        <v>0</v>
      </c>
      <c r="K684" s="21">
        <v>45502</v>
      </c>
      <c r="L684" s="6" t="s">
        <v>24</v>
      </c>
      <c r="M684" s="6" t="s">
        <v>31</v>
      </c>
      <c r="N684" s="6" t="s">
        <v>216</v>
      </c>
      <c r="O684" s="22">
        <v>45502.711712962962</v>
      </c>
      <c r="P684" s="22"/>
      <c r="Q684" s="6" t="s">
        <v>26</v>
      </c>
      <c r="R684" s="6" t="s">
        <v>81</v>
      </c>
      <c r="S684" s="6" t="str">
        <f t="shared" si="20"/>
        <v>Julio</v>
      </c>
      <c r="T684" s="6" t="str">
        <f t="shared" si="21"/>
        <v>Administrativa</v>
      </c>
    </row>
    <row r="685" spans="1:20" x14ac:dyDescent="0.3">
      <c r="A685" s="6">
        <v>2315125</v>
      </c>
      <c r="B685" s="6" t="s">
        <v>217</v>
      </c>
      <c r="C685" s="6" t="s">
        <v>201</v>
      </c>
      <c r="D685" s="6" t="s">
        <v>20</v>
      </c>
      <c r="E685" s="6" t="s">
        <v>21</v>
      </c>
      <c r="F685" s="6" t="s">
        <v>22</v>
      </c>
      <c r="G685" s="6" t="s">
        <v>43</v>
      </c>
      <c r="H685" s="6" t="s">
        <v>215</v>
      </c>
      <c r="I685" s="9">
        <v>8.3333333333333332E-3</v>
      </c>
      <c r="J685" s="6">
        <v>0</v>
      </c>
      <c r="K685" s="21">
        <v>45404</v>
      </c>
      <c r="L685" s="6" t="s">
        <v>24</v>
      </c>
      <c r="M685" s="6" t="s">
        <v>25</v>
      </c>
      <c r="N685" s="6" t="s">
        <v>216</v>
      </c>
      <c r="O685" s="22">
        <v>45404.661932870367</v>
      </c>
      <c r="P685" s="22"/>
      <c r="Q685" s="6" t="s">
        <v>26</v>
      </c>
      <c r="R685" s="6" t="s">
        <v>151</v>
      </c>
      <c r="S685" s="6" t="str">
        <f t="shared" si="20"/>
        <v>Abril</v>
      </c>
      <c r="T685" s="6" t="str">
        <f t="shared" si="21"/>
        <v>Administrativa</v>
      </c>
    </row>
    <row r="686" spans="1:20" x14ac:dyDescent="0.3">
      <c r="A686" s="6">
        <v>2254347</v>
      </c>
      <c r="B686" s="6" t="s">
        <v>217</v>
      </c>
      <c r="C686" s="6" t="s">
        <v>205</v>
      </c>
      <c r="D686" s="6" t="s">
        <v>56</v>
      </c>
      <c r="E686" s="6" t="s">
        <v>21</v>
      </c>
      <c r="F686" s="6" t="s">
        <v>22</v>
      </c>
      <c r="G686" s="6" t="s">
        <v>23</v>
      </c>
      <c r="H686" s="6" t="s">
        <v>215</v>
      </c>
      <c r="I686" s="9">
        <v>4.6527777777777779E-2</v>
      </c>
      <c r="J686" s="6">
        <v>0</v>
      </c>
      <c r="K686" s="21">
        <v>45349</v>
      </c>
      <c r="L686" s="6" t="s">
        <v>24</v>
      </c>
      <c r="M686" s="6" t="s">
        <v>57</v>
      </c>
      <c r="N686" s="6" t="s">
        <v>216</v>
      </c>
      <c r="O686" s="22">
        <v>45349.400706018518</v>
      </c>
      <c r="P686" s="22"/>
      <c r="Q686" s="6" t="s">
        <v>26</v>
      </c>
      <c r="R686" s="6" t="s">
        <v>32</v>
      </c>
      <c r="S686" s="6" t="str">
        <f t="shared" si="20"/>
        <v>Febrero</v>
      </c>
      <c r="T686" s="6" t="str">
        <f t="shared" si="21"/>
        <v>Administrativa</v>
      </c>
    </row>
    <row r="687" spans="1:20" x14ac:dyDescent="0.3">
      <c r="A687" s="6">
        <v>2392350</v>
      </c>
      <c r="B687" s="6" t="s">
        <v>217</v>
      </c>
      <c r="C687" s="6" t="s">
        <v>203</v>
      </c>
      <c r="D687" s="6" t="s">
        <v>36</v>
      </c>
      <c r="E687" s="6" t="s">
        <v>21</v>
      </c>
      <c r="F687" s="6" t="s">
        <v>22</v>
      </c>
      <c r="G687" s="6" t="s">
        <v>37</v>
      </c>
      <c r="H687" s="6" t="s">
        <v>215</v>
      </c>
      <c r="I687" s="9">
        <v>5.8333333333333334E-2</v>
      </c>
      <c r="J687" s="6">
        <v>0</v>
      </c>
      <c r="K687" s="21">
        <v>45481</v>
      </c>
      <c r="L687" s="6" t="s">
        <v>24</v>
      </c>
      <c r="M687" s="6" t="s">
        <v>38</v>
      </c>
      <c r="N687" s="6" t="s">
        <v>216</v>
      </c>
      <c r="O687" s="22">
        <v>45481.954409722224</v>
      </c>
      <c r="P687" s="22"/>
      <c r="Q687" s="6" t="s">
        <v>26</v>
      </c>
      <c r="R687" s="6" t="s">
        <v>81</v>
      </c>
      <c r="S687" s="6" t="str">
        <f t="shared" si="20"/>
        <v>Julio</v>
      </c>
      <c r="T687" s="6" t="str">
        <f t="shared" si="21"/>
        <v>Administrativa</v>
      </c>
    </row>
    <row r="688" spans="1:20" x14ac:dyDescent="0.3">
      <c r="A688" s="6">
        <v>2269329</v>
      </c>
      <c r="B688" s="6" t="s">
        <v>217</v>
      </c>
      <c r="C688" s="6" t="s">
        <v>202</v>
      </c>
      <c r="D688" s="6" t="s">
        <v>30</v>
      </c>
      <c r="E688" s="6" t="s">
        <v>21</v>
      </c>
      <c r="F688" s="6" t="s">
        <v>22</v>
      </c>
      <c r="G688" s="6" t="s">
        <v>37</v>
      </c>
      <c r="H688" s="6" t="s">
        <v>215</v>
      </c>
      <c r="I688" s="9">
        <v>6.9444444444444448E-2</v>
      </c>
      <c r="J688" s="6">
        <v>0</v>
      </c>
      <c r="K688" s="21">
        <v>45359</v>
      </c>
      <c r="L688" s="6" t="s">
        <v>24</v>
      </c>
      <c r="M688" s="6" t="s">
        <v>31</v>
      </c>
      <c r="N688" s="6" t="s">
        <v>216</v>
      </c>
      <c r="O688" s="22">
        <v>45359.725694444445</v>
      </c>
      <c r="P688" s="22"/>
      <c r="Q688" s="6" t="s">
        <v>26</v>
      </c>
      <c r="R688" s="6" t="s">
        <v>88</v>
      </c>
      <c r="S688" s="6" t="str">
        <f t="shared" si="20"/>
        <v>Marzo</v>
      </c>
      <c r="T688" s="6" t="str">
        <f t="shared" si="21"/>
        <v>Administrativa</v>
      </c>
    </row>
    <row r="689" spans="1:20" x14ac:dyDescent="0.3">
      <c r="A689" s="6">
        <v>2246469</v>
      </c>
      <c r="B689" s="6" t="s">
        <v>217</v>
      </c>
      <c r="C689" s="6" t="s">
        <v>202</v>
      </c>
      <c r="D689" s="6" t="s">
        <v>30</v>
      </c>
      <c r="E689" s="6" t="s">
        <v>21</v>
      </c>
      <c r="F689" s="6" t="s">
        <v>22</v>
      </c>
      <c r="G689" s="6" t="s">
        <v>37</v>
      </c>
      <c r="H689" s="6" t="s">
        <v>215</v>
      </c>
      <c r="I689" s="9">
        <v>4.1666666666666664E-2</v>
      </c>
      <c r="J689" s="6">
        <v>0</v>
      </c>
      <c r="K689" s="21">
        <v>45343</v>
      </c>
      <c r="L689" s="6" t="s">
        <v>24</v>
      </c>
      <c r="M689" s="6" t="s">
        <v>31</v>
      </c>
      <c r="N689" s="6" t="s">
        <v>216</v>
      </c>
      <c r="O689" s="22">
        <v>45343.734479166669</v>
      </c>
      <c r="P689" s="22"/>
      <c r="Q689" s="6" t="s">
        <v>26</v>
      </c>
      <c r="R689" s="6" t="s">
        <v>39</v>
      </c>
      <c r="S689" s="6" t="str">
        <f t="shared" si="20"/>
        <v>Febrero</v>
      </c>
      <c r="T689" s="6" t="str">
        <f t="shared" si="21"/>
        <v>Administrativa</v>
      </c>
    </row>
    <row r="690" spans="1:20" x14ac:dyDescent="0.3">
      <c r="A690" s="6">
        <v>2271969</v>
      </c>
      <c r="B690" s="6" t="s">
        <v>217</v>
      </c>
      <c r="C690" s="6" t="s">
        <v>201</v>
      </c>
      <c r="D690" s="6" t="s">
        <v>20</v>
      </c>
      <c r="E690" s="6" t="s">
        <v>21</v>
      </c>
      <c r="F690" s="6" t="s">
        <v>22</v>
      </c>
      <c r="G690" s="6" t="s">
        <v>43</v>
      </c>
      <c r="H690" s="6" t="s">
        <v>215</v>
      </c>
      <c r="I690" s="9">
        <v>4.1666666666666666E-3</v>
      </c>
      <c r="J690" s="6">
        <v>0</v>
      </c>
      <c r="K690" s="21">
        <v>45362</v>
      </c>
      <c r="L690" s="6" t="s">
        <v>24</v>
      </c>
      <c r="M690" s="6" t="s">
        <v>25</v>
      </c>
      <c r="N690" s="6" t="s">
        <v>216</v>
      </c>
      <c r="O690" s="22">
        <v>45362.718958333331</v>
      </c>
      <c r="P690" s="22"/>
      <c r="Q690" s="6" t="s">
        <v>26</v>
      </c>
      <c r="R690" s="6" t="s">
        <v>152</v>
      </c>
      <c r="S690" s="6" t="str">
        <f t="shared" si="20"/>
        <v>Marzo</v>
      </c>
      <c r="T690" s="6" t="str">
        <f t="shared" si="21"/>
        <v>Administrativa</v>
      </c>
    </row>
    <row r="691" spans="1:20" x14ac:dyDescent="0.3">
      <c r="A691" s="6">
        <v>2255394</v>
      </c>
      <c r="B691" s="6" t="s">
        <v>217</v>
      </c>
      <c r="C691" s="6" t="s">
        <v>202</v>
      </c>
      <c r="D691" s="6" t="s">
        <v>30</v>
      </c>
      <c r="E691" s="6" t="s">
        <v>21</v>
      </c>
      <c r="F691" s="6" t="s">
        <v>22</v>
      </c>
      <c r="G691" s="6" t="s">
        <v>43</v>
      </c>
      <c r="H691" s="6" t="s">
        <v>215</v>
      </c>
      <c r="I691" s="9">
        <v>9.8611111111111108E-2</v>
      </c>
      <c r="J691" s="6">
        <v>0</v>
      </c>
      <c r="K691" s="21">
        <v>45349</v>
      </c>
      <c r="L691" s="6" t="s">
        <v>24</v>
      </c>
      <c r="M691" s="6" t="s">
        <v>31</v>
      </c>
      <c r="N691" s="6" t="s">
        <v>216</v>
      </c>
      <c r="O691" s="22">
        <v>45349.731099537035</v>
      </c>
      <c r="P691" s="22"/>
      <c r="Q691" s="6" t="s">
        <v>26</v>
      </c>
      <c r="R691" s="6" t="s">
        <v>153</v>
      </c>
      <c r="S691" s="6" t="str">
        <f t="shared" si="20"/>
        <v>Febrero</v>
      </c>
      <c r="T691" s="6" t="str">
        <f t="shared" si="21"/>
        <v>Administrativa</v>
      </c>
    </row>
    <row r="692" spans="1:20" x14ac:dyDescent="0.3">
      <c r="A692" s="6">
        <v>2320133</v>
      </c>
      <c r="B692" s="6" t="s">
        <v>217</v>
      </c>
      <c r="C692" s="6" t="s">
        <v>203</v>
      </c>
      <c r="D692" s="6" t="s">
        <v>36</v>
      </c>
      <c r="E692" s="6" t="s">
        <v>21</v>
      </c>
      <c r="F692" s="6" t="s">
        <v>22</v>
      </c>
      <c r="G692" s="6" t="s">
        <v>37</v>
      </c>
      <c r="H692" s="6" t="s">
        <v>215</v>
      </c>
      <c r="I692" s="9">
        <v>9.3055555555555558E-2</v>
      </c>
      <c r="J692" s="6">
        <v>0</v>
      </c>
      <c r="K692" s="21">
        <v>45408</v>
      </c>
      <c r="L692" s="6" t="s">
        <v>24</v>
      </c>
      <c r="M692" s="6" t="s">
        <v>38</v>
      </c>
      <c r="N692" s="6" t="s">
        <v>216</v>
      </c>
      <c r="O692" s="22">
        <v>45408.911585648151</v>
      </c>
      <c r="P692" s="22"/>
      <c r="Q692" s="6" t="s">
        <v>26</v>
      </c>
      <c r="R692" s="6" t="s">
        <v>54</v>
      </c>
      <c r="S692" s="6" t="str">
        <f t="shared" si="20"/>
        <v>Abril</v>
      </c>
      <c r="T692" s="6" t="str">
        <f t="shared" si="21"/>
        <v>Administrativa</v>
      </c>
    </row>
    <row r="693" spans="1:20" x14ac:dyDescent="0.3">
      <c r="A693" s="6">
        <v>2335777</v>
      </c>
      <c r="B693" s="6" t="s">
        <v>217</v>
      </c>
      <c r="C693" s="6" t="s">
        <v>202</v>
      </c>
      <c r="D693" s="6" t="s">
        <v>30</v>
      </c>
      <c r="E693" s="6" t="s">
        <v>21</v>
      </c>
      <c r="F693" s="6" t="s">
        <v>22</v>
      </c>
      <c r="G693" s="6" t="s">
        <v>37</v>
      </c>
      <c r="H693" s="6" t="s">
        <v>215</v>
      </c>
      <c r="I693" s="9">
        <v>8.6805555555555552E-2</v>
      </c>
      <c r="J693" s="6">
        <v>0</v>
      </c>
      <c r="K693" s="21">
        <v>45426</v>
      </c>
      <c r="L693" s="6" t="s">
        <v>24</v>
      </c>
      <c r="M693" s="6" t="s">
        <v>31</v>
      </c>
      <c r="N693" s="6" t="s">
        <v>216</v>
      </c>
      <c r="O693" s="22">
        <v>45426.712164351855</v>
      </c>
      <c r="P693" s="22"/>
      <c r="Q693" s="6" t="s">
        <v>26</v>
      </c>
      <c r="R693" s="6" t="s">
        <v>67</v>
      </c>
      <c r="S693" s="6" t="str">
        <f t="shared" si="20"/>
        <v>Mayo</v>
      </c>
      <c r="T693" s="6" t="str">
        <f t="shared" si="21"/>
        <v>Administrativa</v>
      </c>
    </row>
    <row r="694" spans="1:20" x14ac:dyDescent="0.3">
      <c r="A694" s="6">
        <v>2332590</v>
      </c>
      <c r="B694" s="6" t="s">
        <v>217</v>
      </c>
      <c r="C694" s="6" t="s">
        <v>203</v>
      </c>
      <c r="D694" s="6" t="s">
        <v>36</v>
      </c>
      <c r="E694" s="6" t="s">
        <v>21</v>
      </c>
      <c r="F694" s="6" t="s">
        <v>22</v>
      </c>
      <c r="G694" s="6" t="s">
        <v>34</v>
      </c>
      <c r="H694" s="6" t="s">
        <v>215</v>
      </c>
      <c r="I694" s="9">
        <v>2.7777777777777776E-2</v>
      </c>
      <c r="J694" s="6">
        <v>0</v>
      </c>
      <c r="K694" s="21">
        <v>45422</v>
      </c>
      <c r="L694" s="6" t="s">
        <v>24</v>
      </c>
      <c r="M694" s="6" t="s">
        <v>38</v>
      </c>
      <c r="N694" s="6" t="s">
        <v>216</v>
      </c>
      <c r="O694" s="22">
        <v>45422.876226851855</v>
      </c>
      <c r="P694" s="22"/>
      <c r="Q694" s="6" t="s">
        <v>26</v>
      </c>
      <c r="R694" s="6" t="s">
        <v>35</v>
      </c>
      <c r="S694" s="6" t="str">
        <f t="shared" si="20"/>
        <v>Mayo</v>
      </c>
      <c r="T694" s="6" t="str">
        <f t="shared" si="21"/>
        <v>Falla</v>
      </c>
    </row>
    <row r="695" spans="1:20" x14ac:dyDescent="0.3">
      <c r="A695" s="6">
        <v>2312834</v>
      </c>
      <c r="B695" s="6" t="s">
        <v>217</v>
      </c>
      <c r="C695" s="6" t="s">
        <v>203</v>
      </c>
      <c r="D695" s="6" t="s">
        <v>36</v>
      </c>
      <c r="E695" s="6" t="s">
        <v>21</v>
      </c>
      <c r="F695" s="6" t="s">
        <v>22</v>
      </c>
      <c r="G695" s="6" t="s">
        <v>34</v>
      </c>
      <c r="H695" s="6" t="s">
        <v>215</v>
      </c>
      <c r="I695" s="9">
        <v>1.5277777777777777E-2</v>
      </c>
      <c r="J695" s="6">
        <v>0</v>
      </c>
      <c r="K695" s="21">
        <v>45400</v>
      </c>
      <c r="L695" s="6" t="s">
        <v>24</v>
      </c>
      <c r="M695" s="6" t="s">
        <v>38</v>
      </c>
      <c r="N695" s="6" t="s">
        <v>216</v>
      </c>
      <c r="O695" s="22">
        <v>45400.923368055555</v>
      </c>
      <c r="P695" s="22"/>
      <c r="Q695" s="6" t="s">
        <v>26</v>
      </c>
      <c r="R695" s="6" t="s">
        <v>35</v>
      </c>
      <c r="S695" s="6" t="str">
        <f t="shared" si="20"/>
        <v>Abril</v>
      </c>
      <c r="T695" s="6" t="str">
        <f t="shared" si="21"/>
        <v>Falla</v>
      </c>
    </row>
    <row r="696" spans="1:20" x14ac:dyDescent="0.3">
      <c r="A696" s="6">
        <v>2305951</v>
      </c>
      <c r="B696" s="6" t="s">
        <v>217</v>
      </c>
      <c r="C696" s="6" t="s">
        <v>202</v>
      </c>
      <c r="D696" s="6" t="s">
        <v>30</v>
      </c>
      <c r="E696" s="6" t="s">
        <v>21</v>
      </c>
      <c r="F696" s="6" t="s">
        <v>22</v>
      </c>
      <c r="G696" s="6" t="s">
        <v>37</v>
      </c>
      <c r="H696" s="6" t="s">
        <v>215</v>
      </c>
      <c r="I696" s="9">
        <v>0.1451388888888889</v>
      </c>
      <c r="J696" s="6">
        <v>0</v>
      </c>
      <c r="K696" s="21">
        <v>45393</v>
      </c>
      <c r="L696" s="6" t="s">
        <v>24</v>
      </c>
      <c r="M696" s="6" t="s">
        <v>31</v>
      </c>
      <c r="N696" s="6" t="s">
        <v>216</v>
      </c>
      <c r="O696" s="22">
        <v>45393.715717592589</v>
      </c>
      <c r="P696" s="22"/>
      <c r="Q696" s="6" t="s">
        <v>26</v>
      </c>
      <c r="R696" s="6" t="s">
        <v>54</v>
      </c>
      <c r="S696" s="6" t="str">
        <f t="shared" si="20"/>
        <v>Abril</v>
      </c>
      <c r="T696" s="6" t="str">
        <f t="shared" si="21"/>
        <v>Administrativa</v>
      </c>
    </row>
    <row r="697" spans="1:20" x14ac:dyDescent="0.3">
      <c r="A697" s="6">
        <v>2261844</v>
      </c>
      <c r="B697" s="6" t="s">
        <v>217</v>
      </c>
      <c r="C697" s="6" t="s">
        <v>203</v>
      </c>
      <c r="D697" s="6" t="s">
        <v>36</v>
      </c>
      <c r="E697" s="6" t="s">
        <v>21</v>
      </c>
      <c r="F697" s="6" t="s">
        <v>22</v>
      </c>
      <c r="G697" s="6" t="s">
        <v>37</v>
      </c>
      <c r="H697" s="6" t="s">
        <v>215</v>
      </c>
      <c r="I697" s="9">
        <v>4.583333333333333E-2</v>
      </c>
      <c r="J697" s="6">
        <v>0</v>
      </c>
      <c r="K697" s="21">
        <v>45353</v>
      </c>
      <c r="L697" s="6" t="s">
        <v>24</v>
      </c>
      <c r="M697" s="6" t="s">
        <v>38</v>
      </c>
      <c r="N697" s="6" t="s">
        <v>216</v>
      </c>
      <c r="O697" s="22">
        <v>45353.897997685184</v>
      </c>
      <c r="P697" s="22"/>
      <c r="Q697" s="6" t="s">
        <v>26</v>
      </c>
      <c r="R697" s="6" t="s">
        <v>54</v>
      </c>
      <c r="S697" s="6" t="str">
        <f t="shared" si="20"/>
        <v>Marzo</v>
      </c>
      <c r="T697" s="6" t="str">
        <f t="shared" si="21"/>
        <v>Administrativa</v>
      </c>
    </row>
    <row r="698" spans="1:20" x14ac:dyDescent="0.3">
      <c r="A698" s="6">
        <v>2404828</v>
      </c>
      <c r="B698" s="6" t="s">
        <v>217</v>
      </c>
      <c r="C698" s="6" t="s">
        <v>205</v>
      </c>
      <c r="D698" s="6" t="s">
        <v>56</v>
      </c>
      <c r="E698" s="6" t="s">
        <v>21</v>
      </c>
      <c r="F698" s="6" t="s">
        <v>22</v>
      </c>
      <c r="G698" s="6" t="s">
        <v>43</v>
      </c>
      <c r="H698" s="6" t="s">
        <v>215</v>
      </c>
      <c r="I698" s="9">
        <v>1.0416666666666666E-2</v>
      </c>
      <c r="J698" s="6">
        <v>0</v>
      </c>
      <c r="K698" s="21">
        <v>45493</v>
      </c>
      <c r="L698" s="6" t="s">
        <v>24</v>
      </c>
      <c r="M698" s="6" t="s">
        <v>57</v>
      </c>
      <c r="N698" s="6" t="s">
        <v>216</v>
      </c>
      <c r="O698" s="22">
        <v>45493.626944444448</v>
      </c>
      <c r="P698" s="22"/>
      <c r="Q698" s="6" t="s">
        <v>26</v>
      </c>
      <c r="R698" s="6" t="s">
        <v>154</v>
      </c>
      <c r="S698" s="6" t="str">
        <f t="shared" si="20"/>
        <v>Julio</v>
      </c>
      <c r="T698" s="6" t="str">
        <f t="shared" si="21"/>
        <v>Administrativa</v>
      </c>
    </row>
    <row r="699" spans="1:20" x14ac:dyDescent="0.3">
      <c r="A699" s="6">
        <v>2340067</v>
      </c>
      <c r="B699" s="6" t="s">
        <v>217</v>
      </c>
      <c r="C699" s="6" t="s">
        <v>203</v>
      </c>
      <c r="D699" s="6" t="s">
        <v>36</v>
      </c>
      <c r="E699" s="6" t="s">
        <v>21</v>
      </c>
      <c r="F699" s="6" t="s">
        <v>22</v>
      </c>
      <c r="G699" s="6" t="s">
        <v>37</v>
      </c>
      <c r="H699" s="6" t="s">
        <v>215</v>
      </c>
      <c r="I699" s="9">
        <v>7.2222222222222215E-2</v>
      </c>
      <c r="J699" s="6">
        <v>0</v>
      </c>
      <c r="K699" s="21">
        <v>45430</v>
      </c>
      <c r="L699" s="6" t="s">
        <v>24</v>
      </c>
      <c r="M699" s="6" t="s">
        <v>38</v>
      </c>
      <c r="N699" s="6" t="s">
        <v>216</v>
      </c>
      <c r="O699" s="22">
        <v>45430.972314814811</v>
      </c>
      <c r="P699" s="22"/>
      <c r="Q699" s="6" t="s">
        <v>26</v>
      </c>
      <c r="R699" s="6" t="s">
        <v>106</v>
      </c>
      <c r="S699" s="6" t="str">
        <f t="shared" si="20"/>
        <v>Mayo</v>
      </c>
      <c r="T699" s="6" t="str">
        <f t="shared" si="21"/>
        <v>Administrativa</v>
      </c>
    </row>
    <row r="700" spans="1:20" x14ac:dyDescent="0.3">
      <c r="A700" s="6">
        <v>2391791</v>
      </c>
      <c r="B700" s="6" t="s">
        <v>217</v>
      </c>
      <c r="C700" s="6" t="s">
        <v>202</v>
      </c>
      <c r="D700" s="6" t="s">
        <v>30</v>
      </c>
      <c r="E700" s="6" t="s">
        <v>21</v>
      </c>
      <c r="F700" s="6" t="s">
        <v>22</v>
      </c>
      <c r="G700" s="6" t="s">
        <v>43</v>
      </c>
      <c r="H700" s="6" t="s">
        <v>215</v>
      </c>
      <c r="I700" s="9">
        <v>0.11180555555555556</v>
      </c>
      <c r="J700" s="6">
        <v>0</v>
      </c>
      <c r="K700" s="21">
        <v>45481</v>
      </c>
      <c r="L700" s="6" t="s">
        <v>24</v>
      </c>
      <c r="M700" s="6" t="s">
        <v>31</v>
      </c>
      <c r="N700" s="6" t="s">
        <v>216</v>
      </c>
      <c r="O700" s="22">
        <v>45481.72792824074</v>
      </c>
      <c r="P700" s="22"/>
      <c r="Q700" s="6" t="s">
        <v>26</v>
      </c>
      <c r="R700" s="6" t="s">
        <v>128</v>
      </c>
      <c r="S700" s="6" t="str">
        <f t="shared" si="20"/>
        <v>Julio</v>
      </c>
      <c r="T700" s="6" t="str">
        <f t="shared" si="21"/>
        <v>Administrativa</v>
      </c>
    </row>
    <row r="701" spans="1:20" x14ac:dyDescent="0.3">
      <c r="A701" s="6">
        <v>2347176</v>
      </c>
      <c r="B701" s="6" t="s">
        <v>217</v>
      </c>
      <c r="C701" s="6" t="s">
        <v>204</v>
      </c>
      <c r="D701" s="6" t="s">
        <v>46</v>
      </c>
      <c r="E701" s="6" t="s">
        <v>21</v>
      </c>
      <c r="F701" s="6" t="s">
        <v>47</v>
      </c>
      <c r="G701" s="6" t="s">
        <v>52</v>
      </c>
      <c r="H701" s="6" t="s">
        <v>215</v>
      </c>
      <c r="I701" s="9">
        <v>1.3194444444444444E-2</v>
      </c>
      <c r="J701" s="6">
        <v>0</v>
      </c>
      <c r="K701" s="21">
        <v>45438</v>
      </c>
      <c r="L701" s="6" t="s">
        <v>24</v>
      </c>
      <c r="M701" s="6" t="s">
        <v>49</v>
      </c>
      <c r="N701" s="6" t="s">
        <v>216</v>
      </c>
      <c r="O701" s="22">
        <v>45438.931539351855</v>
      </c>
      <c r="P701" s="22"/>
      <c r="Q701" s="6" t="s">
        <v>26</v>
      </c>
      <c r="R701" s="6" t="s">
        <v>35</v>
      </c>
      <c r="S701" s="6" t="str">
        <f t="shared" si="20"/>
        <v>Mayo</v>
      </c>
      <c r="T701" s="6" t="str">
        <f t="shared" si="21"/>
        <v>Falla</v>
      </c>
    </row>
    <row r="702" spans="1:20" x14ac:dyDescent="0.3">
      <c r="A702" s="6">
        <v>2285853</v>
      </c>
      <c r="B702" s="6" t="s">
        <v>217</v>
      </c>
      <c r="C702" s="6" t="s">
        <v>202</v>
      </c>
      <c r="D702" s="6" t="s">
        <v>30</v>
      </c>
      <c r="E702" s="6" t="s">
        <v>21</v>
      </c>
      <c r="F702" s="6" t="s">
        <v>22</v>
      </c>
      <c r="G702" s="6" t="s">
        <v>28</v>
      </c>
      <c r="H702" s="6" t="s">
        <v>215</v>
      </c>
      <c r="I702" s="9">
        <v>4.1666666666666664E-2</v>
      </c>
      <c r="J702" s="6">
        <v>0</v>
      </c>
      <c r="K702" s="21">
        <v>45373</v>
      </c>
      <c r="L702" s="6" t="s">
        <v>24</v>
      </c>
      <c r="M702" s="6" t="s">
        <v>31</v>
      </c>
      <c r="N702" s="6" t="s">
        <v>216</v>
      </c>
      <c r="O702" s="22">
        <v>45374.7109837963</v>
      </c>
      <c r="P702" s="22"/>
      <c r="Q702" s="6" t="s">
        <v>26</v>
      </c>
      <c r="R702" s="6" t="s">
        <v>101</v>
      </c>
      <c r="S702" s="6" t="str">
        <f t="shared" si="20"/>
        <v>Marzo</v>
      </c>
      <c r="T702" s="6" t="str">
        <f t="shared" si="21"/>
        <v>Administrativa</v>
      </c>
    </row>
    <row r="703" spans="1:20" x14ac:dyDescent="0.3">
      <c r="A703" s="6">
        <v>2225284</v>
      </c>
      <c r="B703" s="6" t="s">
        <v>217</v>
      </c>
      <c r="C703" s="6" t="s">
        <v>205</v>
      </c>
      <c r="D703" s="6" t="s">
        <v>56</v>
      </c>
      <c r="E703" s="6" t="s">
        <v>21</v>
      </c>
      <c r="F703" s="6" t="s">
        <v>22</v>
      </c>
      <c r="G703" s="6" t="s">
        <v>43</v>
      </c>
      <c r="H703" s="6" t="s">
        <v>215</v>
      </c>
      <c r="I703" s="9">
        <v>0.28472222222222221</v>
      </c>
      <c r="J703" s="6">
        <v>0</v>
      </c>
      <c r="K703" s="21">
        <v>45328</v>
      </c>
      <c r="L703" s="6" t="s">
        <v>24</v>
      </c>
      <c r="M703" s="6" t="s">
        <v>57</v>
      </c>
      <c r="N703" s="6" t="s">
        <v>216</v>
      </c>
      <c r="O703" s="22">
        <v>45328.618703703702</v>
      </c>
      <c r="P703" s="22"/>
      <c r="Q703" s="6" t="s">
        <v>26</v>
      </c>
      <c r="R703" s="6" t="s">
        <v>155</v>
      </c>
      <c r="S703" s="6" t="str">
        <f t="shared" si="20"/>
        <v>Febrero</v>
      </c>
      <c r="T703" s="6" t="str">
        <f t="shared" si="21"/>
        <v>Administrativa</v>
      </c>
    </row>
    <row r="704" spans="1:20" x14ac:dyDescent="0.3">
      <c r="A704" s="6">
        <v>2361634</v>
      </c>
      <c r="B704" s="6" t="s">
        <v>217</v>
      </c>
      <c r="C704" s="6" t="s">
        <v>203</v>
      </c>
      <c r="D704" s="6" t="s">
        <v>36</v>
      </c>
      <c r="E704" s="6" t="s">
        <v>21</v>
      </c>
      <c r="F704" s="6" t="s">
        <v>22</v>
      </c>
      <c r="G704" s="6" t="s">
        <v>37</v>
      </c>
      <c r="H704" s="6" t="s">
        <v>215</v>
      </c>
      <c r="I704" s="9">
        <v>5.5555555555555552E-2</v>
      </c>
      <c r="J704" s="6">
        <v>0</v>
      </c>
      <c r="K704" s="21">
        <v>45453</v>
      </c>
      <c r="L704" s="6" t="s">
        <v>24</v>
      </c>
      <c r="M704" s="6" t="s">
        <v>38</v>
      </c>
      <c r="N704" s="6" t="s">
        <v>216</v>
      </c>
      <c r="O704" s="22">
        <v>45453.940393518518</v>
      </c>
      <c r="P704" s="22"/>
      <c r="Q704" s="6" t="s">
        <v>26</v>
      </c>
      <c r="R704" s="6" t="s">
        <v>81</v>
      </c>
      <c r="S704" s="6" t="str">
        <f t="shared" si="20"/>
        <v>Junio</v>
      </c>
      <c r="T704" s="6" t="str">
        <f t="shared" si="21"/>
        <v>Administrativa</v>
      </c>
    </row>
    <row r="705" spans="1:20" x14ac:dyDescent="0.3">
      <c r="A705" s="6">
        <v>2254240</v>
      </c>
      <c r="B705" s="6" t="s">
        <v>217</v>
      </c>
      <c r="C705" s="6" t="s">
        <v>206</v>
      </c>
      <c r="D705" s="6" t="s">
        <v>64</v>
      </c>
      <c r="E705" s="6" t="s">
        <v>21</v>
      </c>
      <c r="F705" s="6" t="s">
        <v>22</v>
      </c>
      <c r="G705" s="6" t="s">
        <v>23</v>
      </c>
      <c r="H705" s="6" t="s">
        <v>215</v>
      </c>
      <c r="I705" s="9">
        <v>5.9027777777777776E-2</v>
      </c>
      <c r="J705" s="6">
        <v>0</v>
      </c>
      <c r="K705" s="21">
        <v>45348</v>
      </c>
      <c r="L705" s="6" t="s">
        <v>24</v>
      </c>
      <c r="M705" s="6" t="s">
        <v>65</v>
      </c>
      <c r="N705" s="6" t="s">
        <v>216</v>
      </c>
      <c r="O705" s="22">
        <v>45349.018969907411</v>
      </c>
      <c r="P705" s="22"/>
      <c r="Q705" s="6" t="s">
        <v>26</v>
      </c>
      <c r="R705" s="6" t="s">
        <v>39</v>
      </c>
      <c r="S705" s="6" t="str">
        <f t="shared" si="20"/>
        <v>Febrero</v>
      </c>
      <c r="T705" s="6" t="str">
        <f t="shared" si="21"/>
        <v>Administrativa</v>
      </c>
    </row>
    <row r="706" spans="1:20" x14ac:dyDescent="0.3">
      <c r="A706" s="6">
        <v>2275185</v>
      </c>
      <c r="B706" s="6" t="s">
        <v>217</v>
      </c>
      <c r="C706" s="6" t="s">
        <v>204</v>
      </c>
      <c r="D706" s="6" t="s">
        <v>46</v>
      </c>
      <c r="E706" s="6" t="s">
        <v>21</v>
      </c>
      <c r="F706" s="6" t="s">
        <v>47</v>
      </c>
      <c r="G706" s="6" t="s">
        <v>28</v>
      </c>
      <c r="H706" s="6" t="s">
        <v>215</v>
      </c>
      <c r="I706" s="9">
        <v>1.3888888888888888E-2</v>
      </c>
      <c r="J706" s="6">
        <v>0</v>
      </c>
      <c r="K706" s="21">
        <v>45364</v>
      </c>
      <c r="L706" s="6" t="s">
        <v>24</v>
      </c>
      <c r="M706" s="6" t="s">
        <v>49</v>
      </c>
      <c r="N706" s="6" t="s">
        <v>216</v>
      </c>
      <c r="O706" s="22">
        <v>45364.955729166664</v>
      </c>
      <c r="P706" s="22"/>
      <c r="Q706" s="6" t="s">
        <v>26</v>
      </c>
      <c r="R706" s="6" t="s">
        <v>103</v>
      </c>
      <c r="S706" s="6" t="str">
        <f t="shared" si="20"/>
        <v>Marzo</v>
      </c>
      <c r="T706" s="6" t="str">
        <f t="shared" si="21"/>
        <v>Administrativa</v>
      </c>
    </row>
    <row r="707" spans="1:20" x14ac:dyDescent="0.3">
      <c r="A707" s="6">
        <v>2388752</v>
      </c>
      <c r="B707" s="6" t="s">
        <v>217</v>
      </c>
      <c r="C707" s="6" t="s">
        <v>203</v>
      </c>
      <c r="D707" s="6" t="s">
        <v>36</v>
      </c>
      <c r="E707" s="6" t="s">
        <v>21</v>
      </c>
      <c r="F707" s="6" t="s">
        <v>22</v>
      </c>
      <c r="G707" s="6" t="s">
        <v>37</v>
      </c>
      <c r="H707" s="6" t="s">
        <v>215</v>
      </c>
      <c r="I707" s="9">
        <v>5.2777777777777778E-2</v>
      </c>
      <c r="J707" s="6">
        <v>0</v>
      </c>
      <c r="K707" s="21">
        <v>45477</v>
      </c>
      <c r="L707" s="6" t="s">
        <v>24</v>
      </c>
      <c r="M707" s="6" t="s">
        <v>38</v>
      </c>
      <c r="N707" s="6" t="s">
        <v>216</v>
      </c>
      <c r="O707" s="22">
        <v>45477.943437499998</v>
      </c>
      <c r="P707" s="22"/>
      <c r="Q707" s="6" t="s">
        <v>26</v>
      </c>
      <c r="R707" s="6" t="s">
        <v>113</v>
      </c>
      <c r="S707" s="6" t="str">
        <f t="shared" ref="S707:S770" si="22">PROPER(TEXT($K707,"MMMM"))</f>
        <v>Julio</v>
      </c>
      <c r="T707" s="6" t="str">
        <f t="shared" ref="T707:T770" si="23">VLOOKUP($G707,$Y$2:$Z$18,2,0)</f>
        <v>Administrativa</v>
      </c>
    </row>
    <row r="708" spans="1:20" x14ac:dyDescent="0.3">
      <c r="A708" s="6">
        <v>2270670</v>
      </c>
      <c r="B708" s="6" t="s">
        <v>217</v>
      </c>
      <c r="C708" s="6" t="s">
        <v>203</v>
      </c>
      <c r="D708" s="6" t="s">
        <v>36</v>
      </c>
      <c r="E708" s="6" t="s">
        <v>21</v>
      </c>
      <c r="F708" s="6" t="s">
        <v>22</v>
      </c>
      <c r="G708" s="6" t="s">
        <v>37</v>
      </c>
      <c r="H708" s="6" t="s">
        <v>215</v>
      </c>
      <c r="I708" s="9">
        <v>5.2083333333333336E-2</v>
      </c>
      <c r="J708" s="6">
        <v>0</v>
      </c>
      <c r="K708" s="21">
        <v>45360</v>
      </c>
      <c r="L708" s="6" t="s">
        <v>24</v>
      </c>
      <c r="M708" s="6" t="s">
        <v>38</v>
      </c>
      <c r="N708" s="6" t="s">
        <v>216</v>
      </c>
      <c r="O708" s="22">
        <v>45360.94630787037</v>
      </c>
      <c r="P708" s="22"/>
      <c r="Q708" s="6" t="s">
        <v>26</v>
      </c>
      <c r="R708" s="6" t="s">
        <v>54</v>
      </c>
      <c r="S708" s="6" t="str">
        <f t="shared" si="22"/>
        <v>Marzo</v>
      </c>
      <c r="T708" s="6" t="str">
        <f t="shared" si="23"/>
        <v>Administrativa</v>
      </c>
    </row>
    <row r="709" spans="1:20" x14ac:dyDescent="0.3">
      <c r="A709" s="6">
        <v>2384664</v>
      </c>
      <c r="B709" s="6" t="s">
        <v>217</v>
      </c>
      <c r="C709" s="6" t="s">
        <v>202</v>
      </c>
      <c r="D709" s="6" t="s">
        <v>30</v>
      </c>
      <c r="E709" s="6" t="s">
        <v>21</v>
      </c>
      <c r="F709" s="6" t="s">
        <v>22</v>
      </c>
      <c r="G709" s="6" t="s">
        <v>59</v>
      </c>
      <c r="H709" s="6" t="s">
        <v>215</v>
      </c>
      <c r="I709" s="9">
        <v>6.9444444444444441E-3</v>
      </c>
      <c r="J709" s="6">
        <v>0</v>
      </c>
      <c r="K709" s="21">
        <v>45474</v>
      </c>
      <c r="L709" s="6" t="s">
        <v>24</v>
      </c>
      <c r="M709" s="6" t="s">
        <v>31</v>
      </c>
      <c r="N709" s="6" t="s">
        <v>216</v>
      </c>
      <c r="O709" s="22">
        <v>45474.719212962962</v>
      </c>
      <c r="P709" s="22"/>
      <c r="Q709" s="6" t="s">
        <v>26</v>
      </c>
      <c r="R709" s="6" t="s">
        <v>35</v>
      </c>
      <c r="S709" s="6" t="str">
        <f t="shared" si="22"/>
        <v>Julio</v>
      </c>
      <c r="T709" s="6" t="str">
        <f t="shared" si="23"/>
        <v>Falla</v>
      </c>
    </row>
    <row r="710" spans="1:20" x14ac:dyDescent="0.3">
      <c r="A710" s="6">
        <v>2405042</v>
      </c>
      <c r="B710" s="6" t="s">
        <v>217</v>
      </c>
      <c r="C710" s="6" t="s">
        <v>202</v>
      </c>
      <c r="D710" s="6" t="s">
        <v>30</v>
      </c>
      <c r="E710" s="6" t="s">
        <v>21</v>
      </c>
      <c r="F710" s="6" t="s">
        <v>22</v>
      </c>
      <c r="G710" s="6" t="s">
        <v>37</v>
      </c>
      <c r="H710" s="6" t="s">
        <v>215</v>
      </c>
      <c r="I710" s="9">
        <v>0.11874999999999999</v>
      </c>
      <c r="J710" s="6">
        <v>0</v>
      </c>
      <c r="K710" s="21">
        <v>45493</v>
      </c>
      <c r="L710" s="6" t="s">
        <v>24</v>
      </c>
      <c r="M710" s="6" t="s">
        <v>31</v>
      </c>
      <c r="N710" s="6" t="s">
        <v>216</v>
      </c>
      <c r="O710" s="22">
        <v>45493.72446759259</v>
      </c>
      <c r="P710" s="22"/>
      <c r="Q710" s="6" t="s">
        <v>26</v>
      </c>
      <c r="R710" s="6" t="s">
        <v>54</v>
      </c>
      <c r="S710" s="6" t="str">
        <f t="shared" si="22"/>
        <v>Julio</v>
      </c>
      <c r="T710" s="6" t="str">
        <f t="shared" si="23"/>
        <v>Administrativa</v>
      </c>
    </row>
    <row r="711" spans="1:20" x14ac:dyDescent="0.3">
      <c r="A711" s="6">
        <v>2254799</v>
      </c>
      <c r="B711" s="6" t="s">
        <v>217</v>
      </c>
      <c r="C711" s="6" t="s">
        <v>205</v>
      </c>
      <c r="D711" s="6" t="s">
        <v>56</v>
      </c>
      <c r="E711" s="6" t="s">
        <v>21</v>
      </c>
      <c r="F711" s="6" t="s">
        <v>22</v>
      </c>
      <c r="G711" s="6" t="s">
        <v>43</v>
      </c>
      <c r="H711" s="6" t="s">
        <v>215</v>
      </c>
      <c r="I711" s="9">
        <v>9.0277777777777769E-3</v>
      </c>
      <c r="J711" s="6">
        <v>0</v>
      </c>
      <c r="K711" s="21">
        <v>45349</v>
      </c>
      <c r="L711" s="6" t="s">
        <v>24</v>
      </c>
      <c r="M711" s="6" t="s">
        <v>57</v>
      </c>
      <c r="N711" s="6" t="s">
        <v>216</v>
      </c>
      <c r="O711" s="22">
        <v>45349.620995370373</v>
      </c>
      <c r="P711" s="22"/>
      <c r="Q711" s="6" t="s">
        <v>26</v>
      </c>
      <c r="R711" s="6" t="s">
        <v>58</v>
      </c>
      <c r="S711" s="6" t="str">
        <f t="shared" si="22"/>
        <v>Febrero</v>
      </c>
      <c r="T711" s="6" t="str">
        <f t="shared" si="23"/>
        <v>Administrativa</v>
      </c>
    </row>
    <row r="712" spans="1:20" x14ac:dyDescent="0.3">
      <c r="A712" s="6">
        <v>2310358</v>
      </c>
      <c r="B712" s="6" t="s">
        <v>217</v>
      </c>
      <c r="C712" s="6" t="s">
        <v>203</v>
      </c>
      <c r="D712" s="6" t="s">
        <v>36</v>
      </c>
      <c r="E712" s="6" t="s">
        <v>21</v>
      </c>
      <c r="F712" s="6" t="s">
        <v>22</v>
      </c>
      <c r="G712" s="6" t="s">
        <v>37</v>
      </c>
      <c r="H712" s="6" t="s">
        <v>215</v>
      </c>
      <c r="I712" s="9">
        <v>6.25E-2</v>
      </c>
      <c r="J712" s="6">
        <v>0</v>
      </c>
      <c r="K712" s="21">
        <v>45398</v>
      </c>
      <c r="L712" s="6" t="s">
        <v>24</v>
      </c>
      <c r="M712" s="6" t="s">
        <v>38</v>
      </c>
      <c r="N712" s="6" t="s">
        <v>216</v>
      </c>
      <c r="O712" s="22">
        <v>45398.90896990741</v>
      </c>
      <c r="P712" s="22"/>
      <c r="Q712" s="6" t="s">
        <v>26</v>
      </c>
      <c r="R712" s="6" t="s">
        <v>54</v>
      </c>
      <c r="S712" s="6" t="str">
        <f t="shared" si="22"/>
        <v>Abril</v>
      </c>
      <c r="T712" s="6" t="str">
        <f t="shared" si="23"/>
        <v>Administrativa</v>
      </c>
    </row>
    <row r="713" spans="1:20" x14ac:dyDescent="0.3">
      <c r="A713" s="6">
        <v>2290372</v>
      </c>
      <c r="B713" s="6" t="s">
        <v>217</v>
      </c>
      <c r="C713" s="6" t="s">
        <v>203</v>
      </c>
      <c r="D713" s="6" t="s">
        <v>36</v>
      </c>
      <c r="E713" s="6" t="s">
        <v>21</v>
      </c>
      <c r="F713" s="6" t="s">
        <v>22</v>
      </c>
      <c r="G713" s="6" t="s">
        <v>37</v>
      </c>
      <c r="H713" s="6" t="s">
        <v>215</v>
      </c>
      <c r="I713" s="9">
        <v>5.2083333333333336E-2</v>
      </c>
      <c r="J713" s="6">
        <v>0</v>
      </c>
      <c r="K713" s="21">
        <v>45378</v>
      </c>
      <c r="L713" s="6" t="s">
        <v>24</v>
      </c>
      <c r="M713" s="6" t="s">
        <v>38</v>
      </c>
      <c r="N713" s="6" t="s">
        <v>216</v>
      </c>
      <c r="O713" s="22">
        <v>45378.900995370372</v>
      </c>
      <c r="P713" s="22"/>
      <c r="Q713" s="6" t="s">
        <v>26</v>
      </c>
      <c r="R713" s="6" t="s">
        <v>54</v>
      </c>
      <c r="S713" s="6" t="str">
        <f t="shared" si="22"/>
        <v>Marzo</v>
      </c>
      <c r="T713" s="6" t="str">
        <f t="shared" si="23"/>
        <v>Administrativa</v>
      </c>
    </row>
    <row r="714" spans="1:20" x14ac:dyDescent="0.3">
      <c r="A714" s="6">
        <v>2314328</v>
      </c>
      <c r="B714" s="6" t="s">
        <v>217</v>
      </c>
      <c r="C714" s="6" t="s">
        <v>203</v>
      </c>
      <c r="D714" s="6" t="s">
        <v>36</v>
      </c>
      <c r="E714" s="6" t="s">
        <v>21</v>
      </c>
      <c r="F714" s="6" t="s">
        <v>22</v>
      </c>
      <c r="G714" s="6" t="s">
        <v>37</v>
      </c>
      <c r="H714" s="6" t="s">
        <v>215</v>
      </c>
      <c r="I714" s="9">
        <v>6.25E-2</v>
      </c>
      <c r="J714" s="6">
        <v>0</v>
      </c>
      <c r="K714" s="21">
        <v>45402</v>
      </c>
      <c r="L714" s="6" t="s">
        <v>24</v>
      </c>
      <c r="M714" s="6" t="s">
        <v>38</v>
      </c>
      <c r="N714" s="6" t="s">
        <v>216</v>
      </c>
      <c r="O714" s="22">
        <v>45402.924293981479</v>
      </c>
      <c r="P714" s="22"/>
      <c r="Q714" s="6" t="s">
        <v>26</v>
      </c>
      <c r="R714" s="6" t="s">
        <v>54</v>
      </c>
      <c r="S714" s="6" t="str">
        <f t="shared" si="22"/>
        <v>Abril</v>
      </c>
      <c r="T714" s="6" t="str">
        <f t="shared" si="23"/>
        <v>Administrativa</v>
      </c>
    </row>
    <row r="715" spans="1:20" x14ac:dyDescent="0.3">
      <c r="A715" s="6">
        <v>2340659</v>
      </c>
      <c r="B715" s="6" t="s">
        <v>217</v>
      </c>
      <c r="C715" s="6" t="s">
        <v>201</v>
      </c>
      <c r="D715" s="6" t="s">
        <v>20</v>
      </c>
      <c r="E715" s="6" t="s">
        <v>21</v>
      </c>
      <c r="F715" s="6" t="s">
        <v>22</v>
      </c>
      <c r="G715" s="6" t="s">
        <v>23</v>
      </c>
      <c r="H715" s="6" t="s">
        <v>215</v>
      </c>
      <c r="I715" s="9">
        <v>4.1666666666666664E-2</v>
      </c>
      <c r="J715" s="6">
        <v>0</v>
      </c>
      <c r="K715" s="21">
        <v>45432</v>
      </c>
      <c r="L715" s="6" t="s">
        <v>24</v>
      </c>
      <c r="M715" s="6" t="s">
        <v>25</v>
      </c>
      <c r="N715" s="6" t="s">
        <v>216</v>
      </c>
      <c r="O715" s="22">
        <v>45432.562997685185</v>
      </c>
      <c r="P715" s="22"/>
      <c r="Q715" s="6" t="s">
        <v>26</v>
      </c>
      <c r="R715" s="6" t="s">
        <v>81</v>
      </c>
      <c r="S715" s="6" t="str">
        <f t="shared" si="22"/>
        <v>Mayo</v>
      </c>
      <c r="T715" s="6" t="str">
        <f t="shared" si="23"/>
        <v>Administrativa</v>
      </c>
    </row>
    <row r="716" spans="1:20" x14ac:dyDescent="0.3">
      <c r="A716" s="6">
        <v>2229598</v>
      </c>
      <c r="B716" s="6" t="s">
        <v>217</v>
      </c>
      <c r="C716" s="6" t="s">
        <v>205</v>
      </c>
      <c r="D716" s="6" t="s">
        <v>56</v>
      </c>
      <c r="E716" s="6" t="s">
        <v>21</v>
      </c>
      <c r="F716" s="6" t="s">
        <v>22</v>
      </c>
      <c r="G716" s="6" t="s">
        <v>33</v>
      </c>
      <c r="H716" s="6" t="s">
        <v>215</v>
      </c>
      <c r="I716" s="9">
        <v>1.5972222222222221E-2</v>
      </c>
      <c r="J716" s="6">
        <v>0</v>
      </c>
      <c r="K716" s="21">
        <v>45331</v>
      </c>
      <c r="L716" s="6" t="s">
        <v>24</v>
      </c>
      <c r="M716" s="6" t="s">
        <v>57</v>
      </c>
      <c r="N716" s="6" t="s">
        <v>216</v>
      </c>
      <c r="O716" s="22">
        <v>45331.578784722224</v>
      </c>
      <c r="P716" s="22"/>
      <c r="Q716" s="6" t="s">
        <v>26</v>
      </c>
      <c r="R716" s="6" t="s">
        <v>54</v>
      </c>
      <c r="S716" s="6" t="str">
        <f t="shared" si="22"/>
        <v>Febrero</v>
      </c>
      <c r="T716" s="6" t="str">
        <f t="shared" si="23"/>
        <v>Administrativa</v>
      </c>
    </row>
    <row r="717" spans="1:20" x14ac:dyDescent="0.3">
      <c r="A717" s="6">
        <v>2409341</v>
      </c>
      <c r="B717" s="6" t="s">
        <v>217</v>
      </c>
      <c r="C717" s="6" t="s">
        <v>203</v>
      </c>
      <c r="D717" s="6" t="s">
        <v>36</v>
      </c>
      <c r="E717" s="6" t="s">
        <v>21</v>
      </c>
      <c r="F717" s="6" t="s">
        <v>22</v>
      </c>
      <c r="G717" s="6" t="s">
        <v>37</v>
      </c>
      <c r="H717" s="6" t="s">
        <v>215</v>
      </c>
      <c r="I717" s="9">
        <v>6.25E-2</v>
      </c>
      <c r="J717" s="6">
        <v>0</v>
      </c>
      <c r="K717" s="21">
        <v>45497</v>
      </c>
      <c r="L717" s="6" t="s">
        <v>24</v>
      </c>
      <c r="M717" s="6" t="s">
        <v>38</v>
      </c>
      <c r="N717" s="6" t="s">
        <v>216</v>
      </c>
      <c r="O717" s="22">
        <v>45497.915659722225</v>
      </c>
      <c r="P717" s="22"/>
      <c r="Q717" s="6" t="s">
        <v>26</v>
      </c>
      <c r="R717" s="6" t="s">
        <v>81</v>
      </c>
      <c r="S717" s="6" t="str">
        <f t="shared" si="22"/>
        <v>Julio</v>
      </c>
      <c r="T717" s="6" t="str">
        <f t="shared" si="23"/>
        <v>Administrativa</v>
      </c>
    </row>
    <row r="718" spans="1:20" x14ac:dyDescent="0.3">
      <c r="A718" s="6">
        <v>2240661</v>
      </c>
      <c r="B718" s="6" t="s">
        <v>217</v>
      </c>
      <c r="C718" s="6" t="s">
        <v>201</v>
      </c>
      <c r="D718" s="6" t="s">
        <v>20</v>
      </c>
      <c r="E718" s="6" t="s">
        <v>21</v>
      </c>
      <c r="F718" s="6" t="s">
        <v>22</v>
      </c>
      <c r="G718" s="6" t="s">
        <v>28</v>
      </c>
      <c r="H718" s="6" t="s">
        <v>215</v>
      </c>
      <c r="I718" s="9">
        <v>1.6666666666666666E-2</v>
      </c>
      <c r="J718" s="6">
        <v>0</v>
      </c>
      <c r="K718" s="21">
        <v>45339</v>
      </c>
      <c r="L718" s="6" t="s">
        <v>24</v>
      </c>
      <c r="M718" s="6" t="s">
        <v>25</v>
      </c>
      <c r="N718" s="6" t="s">
        <v>216</v>
      </c>
      <c r="O718" s="22">
        <v>45339.450486111113</v>
      </c>
      <c r="P718" s="22"/>
      <c r="Q718" s="6" t="s">
        <v>26</v>
      </c>
      <c r="R718" s="6" t="s">
        <v>75</v>
      </c>
      <c r="S718" s="6" t="str">
        <f t="shared" si="22"/>
        <v>Febrero</v>
      </c>
      <c r="T718" s="6" t="str">
        <f t="shared" si="23"/>
        <v>Administrativa</v>
      </c>
    </row>
    <row r="719" spans="1:20" x14ac:dyDescent="0.3">
      <c r="A719" s="6">
        <v>2385268</v>
      </c>
      <c r="B719" s="6" t="s">
        <v>217</v>
      </c>
      <c r="C719" s="6" t="s">
        <v>206</v>
      </c>
      <c r="D719" s="6" t="s">
        <v>64</v>
      </c>
      <c r="E719" s="6" t="s">
        <v>21</v>
      </c>
      <c r="F719" s="6" t="s">
        <v>22</v>
      </c>
      <c r="G719" s="6" t="s">
        <v>34</v>
      </c>
      <c r="H719" s="6" t="s">
        <v>215</v>
      </c>
      <c r="I719" s="9">
        <v>1.3888888888888889E-3</v>
      </c>
      <c r="J719" s="6">
        <v>0</v>
      </c>
      <c r="K719" s="21">
        <v>45474</v>
      </c>
      <c r="L719" s="6" t="s">
        <v>24</v>
      </c>
      <c r="M719" s="6" t="s">
        <v>65</v>
      </c>
      <c r="N719" s="6" t="s">
        <v>216</v>
      </c>
      <c r="O719" s="22">
        <v>45475.03261574074</v>
      </c>
      <c r="P719" s="22"/>
      <c r="Q719" s="6" t="s">
        <v>26</v>
      </c>
      <c r="R719" s="6" t="s">
        <v>35</v>
      </c>
      <c r="S719" s="6" t="str">
        <f t="shared" si="22"/>
        <v>Julio</v>
      </c>
      <c r="T719" s="6" t="str">
        <f t="shared" si="23"/>
        <v>Falla</v>
      </c>
    </row>
    <row r="720" spans="1:20" x14ac:dyDescent="0.3">
      <c r="A720" s="6">
        <v>2317722</v>
      </c>
      <c r="B720" s="6" t="s">
        <v>217</v>
      </c>
      <c r="C720" s="6" t="s">
        <v>202</v>
      </c>
      <c r="D720" s="6" t="s">
        <v>30</v>
      </c>
      <c r="E720" s="6" t="s">
        <v>21</v>
      </c>
      <c r="F720" s="6" t="s">
        <v>22</v>
      </c>
      <c r="G720" s="6" t="s">
        <v>37</v>
      </c>
      <c r="H720" s="6" t="s">
        <v>215</v>
      </c>
      <c r="I720" s="9">
        <v>6.9444444444444448E-2</v>
      </c>
      <c r="J720" s="6">
        <v>0</v>
      </c>
      <c r="K720" s="21">
        <v>45406</v>
      </c>
      <c r="L720" s="6" t="s">
        <v>24</v>
      </c>
      <c r="M720" s="6" t="s">
        <v>31</v>
      </c>
      <c r="N720" s="6" t="s">
        <v>216</v>
      </c>
      <c r="O720" s="22">
        <v>45406.72284722222</v>
      </c>
      <c r="P720" s="22"/>
      <c r="Q720" s="6" t="s">
        <v>26</v>
      </c>
      <c r="R720" s="6" t="s">
        <v>54</v>
      </c>
      <c r="S720" s="6" t="str">
        <f t="shared" si="22"/>
        <v>Abril</v>
      </c>
      <c r="T720" s="6" t="str">
        <f t="shared" si="23"/>
        <v>Administrativa</v>
      </c>
    </row>
    <row r="721" spans="1:20" x14ac:dyDescent="0.3">
      <c r="A721" s="6">
        <v>2257812</v>
      </c>
      <c r="B721" s="6" t="s">
        <v>217</v>
      </c>
      <c r="C721" s="6" t="s">
        <v>203</v>
      </c>
      <c r="D721" s="6" t="s">
        <v>36</v>
      </c>
      <c r="E721" s="6" t="s">
        <v>21</v>
      </c>
      <c r="F721" s="6" t="s">
        <v>22</v>
      </c>
      <c r="G721" s="6" t="s">
        <v>34</v>
      </c>
      <c r="H721" s="6" t="s">
        <v>215</v>
      </c>
      <c r="I721" s="9">
        <v>8.3333333333333332E-3</v>
      </c>
      <c r="J721" s="6">
        <v>0</v>
      </c>
      <c r="K721" s="21">
        <v>45350</v>
      </c>
      <c r="L721" s="6" t="s">
        <v>24</v>
      </c>
      <c r="M721" s="6" t="s">
        <v>38</v>
      </c>
      <c r="N721" s="6" t="s">
        <v>216</v>
      </c>
      <c r="O721" s="22">
        <v>45350.954826388886</v>
      </c>
      <c r="P721" s="22"/>
      <c r="Q721" s="6" t="s">
        <v>26</v>
      </c>
      <c r="R721" s="6" t="s">
        <v>35</v>
      </c>
      <c r="S721" s="6" t="str">
        <f t="shared" si="22"/>
        <v>Febrero</v>
      </c>
      <c r="T721" s="6" t="str">
        <f t="shared" si="23"/>
        <v>Falla</v>
      </c>
    </row>
    <row r="722" spans="1:20" x14ac:dyDescent="0.3">
      <c r="A722" s="6">
        <v>2226400</v>
      </c>
      <c r="B722" s="6" t="s">
        <v>217</v>
      </c>
      <c r="C722" s="6" t="s">
        <v>201</v>
      </c>
      <c r="D722" s="6" t="s">
        <v>20</v>
      </c>
      <c r="E722" s="6" t="s">
        <v>21</v>
      </c>
      <c r="F722" s="6" t="s">
        <v>22</v>
      </c>
      <c r="G722" s="6" t="s">
        <v>43</v>
      </c>
      <c r="H722" s="6" t="s">
        <v>215</v>
      </c>
      <c r="I722" s="9">
        <v>4.1666666666666666E-3</v>
      </c>
      <c r="J722" s="6">
        <v>0</v>
      </c>
      <c r="K722" s="21">
        <v>45329</v>
      </c>
      <c r="L722" s="6" t="s">
        <v>24</v>
      </c>
      <c r="M722" s="6" t="s">
        <v>25</v>
      </c>
      <c r="N722" s="6" t="s">
        <v>216</v>
      </c>
      <c r="O722" s="22">
        <v>45329.450416666667</v>
      </c>
      <c r="P722" s="22"/>
      <c r="Q722" s="6" t="s">
        <v>26</v>
      </c>
      <c r="R722" s="6" t="s">
        <v>156</v>
      </c>
      <c r="S722" s="6" t="str">
        <f t="shared" si="22"/>
        <v>Febrero</v>
      </c>
      <c r="T722" s="6" t="str">
        <f t="shared" si="23"/>
        <v>Administrativa</v>
      </c>
    </row>
    <row r="723" spans="1:20" x14ac:dyDescent="0.3">
      <c r="A723" s="6">
        <v>2295202</v>
      </c>
      <c r="B723" s="6" t="s">
        <v>217</v>
      </c>
      <c r="C723" s="6" t="s">
        <v>203</v>
      </c>
      <c r="D723" s="6" t="s">
        <v>36</v>
      </c>
      <c r="E723" s="6" t="s">
        <v>21</v>
      </c>
      <c r="F723" s="6" t="s">
        <v>22</v>
      </c>
      <c r="G723" s="6" t="s">
        <v>37</v>
      </c>
      <c r="H723" s="6" t="s">
        <v>215</v>
      </c>
      <c r="I723" s="9">
        <v>6.5972222222222224E-2</v>
      </c>
      <c r="J723" s="6">
        <v>0</v>
      </c>
      <c r="K723" s="21">
        <v>45383</v>
      </c>
      <c r="L723" s="6" t="s">
        <v>24</v>
      </c>
      <c r="M723" s="6" t="s">
        <v>38</v>
      </c>
      <c r="N723" s="6" t="s">
        <v>216</v>
      </c>
      <c r="O723" s="22">
        <v>45383.932488425926</v>
      </c>
      <c r="P723" s="22"/>
      <c r="Q723" s="6" t="s">
        <v>26</v>
      </c>
      <c r="R723" s="6" t="s">
        <v>54</v>
      </c>
      <c r="S723" s="6" t="str">
        <f t="shared" si="22"/>
        <v>Abril</v>
      </c>
      <c r="T723" s="6" t="str">
        <f t="shared" si="23"/>
        <v>Administrativa</v>
      </c>
    </row>
    <row r="724" spans="1:20" x14ac:dyDescent="0.3">
      <c r="A724" s="6">
        <v>2229635</v>
      </c>
      <c r="B724" s="6" t="s">
        <v>217</v>
      </c>
      <c r="C724" s="6" t="s">
        <v>201</v>
      </c>
      <c r="D724" s="6" t="s">
        <v>20</v>
      </c>
      <c r="E724" s="6" t="s">
        <v>21</v>
      </c>
      <c r="F724" s="6" t="s">
        <v>22</v>
      </c>
      <c r="G724" s="6" t="s">
        <v>59</v>
      </c>
      <c r="H724" s="6" t="s">
        <v>215</v>
      </c>
      <c r="I724" s="9">
        <v>1.1111111111111112E-2</v>
      </c>
      <c r="J724" s="6">
        <v>0</v>
      </c>
      <c r="K724" s="21">
        <v>45331</v>
      </c>
      <c r="L724" s="6" t="s">
        <v>24</v>
      </c>
      <c r="M724" s="6" t="s">
        <v>25</v>
      </c>
      <c r="N724" s="6" t="s">
        <v>216</v>
      </c>
      <c r="O724" s="22">
        <v>45331.591967592591</v>
      </c>
      <c r="P724" s="22"/>
      <c r="Q724" s="6" t="s">
        <v>26</v>
      </c>
      <c r="R724" s="6" t="s">
        <v>35</v>
      </c>
      <c r="S724" s="6" t="str">
        <f t="shared" si="22"/>
        <v>Febrero</v>
      </c>
      <c r="T724" s="6" t="str">
        <f t="shared" si="23"/>
        <v>Falla</v>
      </c>
    </row>
    <row r="725" spans="1:20" x14ac:dyDescent="0.3">
      <c r="A725" s="6">
        <v>2265930</v>
      </c>
      <c r="B725" s="6" t="s">
        <v>217</v>
      </c>
      <c r="C725" s="6" t="s">
        <v>201</v>
      </c>
      <c r="D725" s="6" t="s">
        <v>20</v>
      </c>
      <c r="E725" s="6" t="s">
        <v>21</v>
      </c>
      <c r="F725" s="6" t="s">
        <v>22</v>
      </c>
      <c r="G725" s="6" t="s">
        <v>43</v>
      </c>
      <c r="H725" s="6" t="s">
        <v>215</v>
      </c>
      <c r="I725" s="9">
        <v>6.9444444444444447E-4</v>
      </c>
      <c r="J725" s="6">
        <v>0</v>
      </c>
      <c r="K725" s="21">
        <v>45357</v>
      </c>
      <c r="L725" s="6" t="s">
        <v>24</v>
      </c>
      <c r="M725" s="6" t="s">
        <v>25</v>
      </c>
      <c r="N725" s="6" t="s">
        <v>216</v>
      </c>
      <c r="O725" s="22">
        <v>45357.657719907409</v>
      </c>
      <c r="P725" s="22"/>
      <c r="Q725" s="6" t="s">
        <v>26</v>
      </c>
      <c r="R725" s="6" t="s">
        <v>157</v>
      </c>
      <c r="S725" s="6" t="str">
        <f t="shared" si="22"/>
        <v>Marzo</v>
      </c>
      <c r="T725" s="6" t="str">
        <f t="shared" si="23"/>
        <v>Administrativa</v>
      </c>
    </row>
    <row r="726" spans="1:20" x14ac:dyDescent="0.3">
      <c r="A726" s="6">
        <v>2320263</v>
      </c>
      <c r="B726" s="6" t="s">
        <v>217</v>
      </c>
      <c r="C726" s="6" t="s">
        <v>204</v>
      </c>
      <c r="D726" s="6" t="s">
        <v>46</v>
      </c>
      <c r="E726" s="6" t="s">
        <v>21</v>
      </c>
      <c r="F726" s="6" t="s">
        <v>47</v>
      </c>
      <c r="G726" s="6" t="s">
        <v>52</v>
      </c>
      <c r="H726" s="6" t="s">
        <v>215</v>
      </c>
      <c r="I726" s="9">
        <v>9.7222222222222224E-3</v>
      </c>
      <c r="J726" s="6">
        <v>0</v>
      </c>
      <c r="K726" s="21">
        <v>45408</v>
      </c>
      <c r="L726" s="6" t="s">
        <v>24</v>
      </c>
      <c r="M726" s="6" t="s">
        <v>49</v>
      </c>
      <c r="N726" s="6" t="s">
        <v>216</v>
      </c>
      <c r="O726" s="22">
        <v>45408.977164351854</v>
      </c>
      <c r="P726" s="22"/>
      <c r="Q726" s="6" t="s">
        <v>26</v>
      </c>
      <c r="R726" s="6" t="s">
        <v>91</v>
      </c>
      <c r="S726" s="6" t="str">
        <f t="shared" si="22"/>
        <v>Abril</v>
      </c>
      <c r="T726" s="6" t="str">
        <f t="shared" si="23"/>
        <v>Falla</v>
      </c>
    </row>
    <row r="727" spans="1:20" x14ac:dyDescent="0.3">
      <c r="A727" s="6">
        <v>2378753</v>
      </c>
      <c r="B727" s="6" t="s">
        <v>217</v>
      </c>
      <c r="C727" s="6" t="s">
        <v>205</v>
      </c>
      <c r="D727" s="6" t="s">
        <v>56</v>
      </c>
      <c r="E727" s="6" t="s">
        <v>21</v>
      </c>
      <c r="F727" s="6" t="s">
        <v>22</v>
      </c>
      <c r="G727" s="6" t="s">
        <v>43</v>
      </c>
      <c r="H727" s="6" t="s">
        <v>215</v>
      </c>
      <c r="I727" s="9">
        <v>1.3194444444444444E-2</v>
      </c>
      <c r="J727" s="6">
        <v>0</v>
      </c>
      <c r="K727" s="21">
        <v>45467</v>
      </c>
      <c r="L727" s="6" t="s">
        <v>24</v>
      </c>
      <c r="M727" s="6" t="s">
        <v>57</v>
      </c>
      <c r="N727" s="6" t="s">
        <v>216</v>
      </c>
      <c r="O727" s="22">
        <v>45469.408148148148</v>
      </c>
      <c r="P727" s="22"/>
      <c r="Q727" s="6" t="s">
        <v>26</v>
      </c>
      <c r="R727" s="6" t="s">
        <v>106</v>
      </c>
      <c r="S727" s="6" t="str">
        <f t="shared" si="22"/>
        <v>Junio</v>
      </c>
      <c r="T727" s="6" t="str">
        <f t="shared" si="23"/>
        <v>Administrativa</v>
      </c>
    </row>
    <row r="728" spans="1:20" x14ac:dyDescent="0.3">
      <c r="A728" s="6">
        <v>2393959</v>
      </c>
      <c r="B728" s="6" t="s">
        <v>217</v>
      </c>
      <c r="C728" s="6" t="s">
        <v>206</v>
      </c>
      <c r="D728" s="6" t="s">
        <v>64</v>
      </c>
      <c r="E728" s="6" t="s">
        <v>21</v>
      </c>
      <c r="F728" s="6" t="s">
        <v>22</v>
      </c>
      <c r="G728" s="6" t="s">
        <v>34</v>
      </c>
      <c r="H728" s="6" t="s">
        <v>215</v>
      </c>
      <c r="I728" s="9">
        <v>3.472222222222222E-3</v>
      </c>
      <c r="J728" s="6">
        <v>0</v>
      </c>
      <c r="K728" s="21">
        <v>45482</v>
      </c>
      <c r="L728" s="6" t="s">
        <v>24</v>
      </c>
      <c r="M728" s="6" t="s">
        <v>65</v>
      </c>
      <c r="N728" s="6" t="s">
        <v>216</v>
      </c>
      <c r="O728" s="22">
        <v>45482.983553240738</v>
      </c>
      <c r="P728" s="22"/>
      <c r="Q728" s="6" t="s">
        <v>26</v>
      </c>
      <c r="R728" s="6" t="s">
        <v>35</v>
      </c>
      <c r="S728" s="6" t="str">
        <f t="shared" si="22"/>
        <v>Julio</v>
      </c>
      <c r="T728" s="6" t="str">
        <f t="shared" si="23"/>
        <v>Falla</v>
      </c>
    </row>
    <row r="729" spans="1:20" x14ac:dyDescent="0.3">
      <c r="A729" s="6">
        <v>2280504</v>
      </c>
      <c r="B729" s="6" t="s">
        <v>217</v>
      </c>
      <c r="C729" s="6" t="s">
        <v>203</v>
      </c>
      <c r="D729" s="6" t="s">
        <v>36</v>
      </c>
      <c r="E729" s="6" t="s">
        <v>21</v>
      </c>
      <c r="F729" s="6" t="s">
        <v>22</v>
      </c>
      <c r="G729" s="6" t="s">
        <v>37</v>
      </c>
      <c r="H729" s="6" t="s">
        <v>215</v>
      </c>
      <c r="I729" s="9">
        <v>0.26041666666666669</v>
      </c>
      <c r="J729" s="6">
        <v>0</v>
      </c>
      <c r="K729" s="21">
        <v>45370</v>
      </c>
      <c r="L729" s="6" t="s">
        <v>24</v>
      </c>
      <c r="M729" s="6" t="s">
        <v>38</v>
      </c>
      <c r="N729" s="6" t="s">
        <v>216</v>
      </c>
      <c r="O729" s="22">
        <v>45370.89366898148</v>
      </c>
      <c r="P729" s="22"/>
      <c r="Q729" s="6" t="s">
        <v>26</v>
      </c>
      <c r="R729" s="6" t="s">
        <v>54</v>
      </c>
      <c r="S729" s="6" t="str">
        <f t="shared" si="22"/>
        <v>Marzo</v>
      </c>
      <c r="T729" s="6" t="str">
        <f t="shared" si="23"/>
        <v>Administrativa</v>
      </c>
    </row>
    <row r="730" spans="1:20" x14ac:dyDescent="0.3">
      <c r="A730" s="6">
        <v>2245567</v>
      </c>
      <c r="B730" s="6" t="s">
        <v>217</v>
      </c>
      <c r="C730" s="6" t="s">
        <v>205</v>
      </c>
      <c r="D730" s="6" t="s">
        <v>56</v>
      </c>
      <c r="E730" s="6" t="s">
        <v>21</v>
      </c>
      <c r="F730" s="6" t="s">
        <v>22</v>
      </c>
      <c r="G730" s="6" t="s">
        <v>43</v>
      </c>
      <c r="H730" s="6" t="s">
        <v>215</v>
      </c>
      <c r="I730" s="9">
        <v>1.0416666666666666E-2</v>
      </c>
      <c r="J730" s="6">
        <v>0</v>
      </c>
      <c r="K730" s="21">
        <v>45343</v>
      </c>
      <c r="L730" s="6" t="s">
        <v>24</v>
      </c>
      <c r="M730" s="6" t="s">
        <v>57</v>
      </c>
      <c r="N730" s="6" t="s">
        <v>216</v>
      </c>
      <c r="O730" s="22">
        <v>45343.564502314817</v>
      </c>
      <c r="P730" s="22"/>
      <c r="Q730" s="6" t="s">
        <v>26</v>
      </c>
      <c r="R730" s="6" t="s">
        <v>158</v>
      </c>
      <c r="S730" s="6" t="str">
        <f t="shared" si="22"/>
        <v>Febrero</v>
      </c>
      <c r="T730" s="6" t="str">
        <f t="shared" si="23"/>
        <v>Administrativa</v>
      </c>
    </row>
    <row r="731" spans="1:20" x14ac:dyDescent="0.3">
      <c r="A731" s="6">
        <v>2350089</v>
      </c>
      <c r="B731" s="6" t="s">
        <v>217</v>
      </c>
      <c r="C731" s="6" t="s">
        <v>202</v>
      </c>
      <c r="D731" s="6" t="s">
        <v>30</v>
      </c>
      <c r="E731" s="6" t="s">
        <v>21</v>
      </c>
      <c r="F731" s="6" t="s">
        <v>22</v>
      </c>
      <c r="G731" s="6" t="s">
        <v>37</v>
      </c>
      <c r="H731" s="6" t="s">
        <v>215</v>
      </c>
      <c r="I731" s="9">
        <v>0.1125</v>
      </c>
      <c r="J731" s="6">
        <v>0</v>
      </c>
      <c r="K731" s="21">
        <v>45441</v>
      </c>
      <c r="L731" s="6" t="s">
        <v>24</v>
      </c>
      <c r="M731" s="6" t="s">
        <v>31</v>
      </c>
      <c r="N731" s="6" t="s">
        <v>216</v>
      </c>
      <c r="O731" s="22">
        <v>45441.720138888886</v>
      </c>
      <c r="P731" s="22"/>
      <c r="Q731" s="6" t="s">
        <v>26</v>
      </c>
      <c r="R731" s="6" t="s">
        <v>110</v>
      </c>
      <c r="S731" s="6" t="str">
        <f t="shared" si="22"/>
        <v>Mayo</v>
      </c>
      <c r="T731" s="6" t="str">
        <f t="shared" si="23"/>
        <v>Administrativa</v>
      </c>
    </row>
    <row r="732" spans="1:20" x14ac:dyDescent="0.3">
      <c r="A732" s="6">
        <v>2300634</v>
      </c>
      <c r="B732" s="6" t="s">
        <v>217</v>
      </c>
      <c r="C732" s="6" t="s">
        <v>202</v>
      </c>
      <c r="D732" s="6" t="s">
        <v>30</v>
      </c>
      <c r="E732" s="6" t="s">
        <v>21</v>
      </c>
      <c r="F732" s="6" t="s">
        <v>22</v>
      </c>
      <c r="G732" s="6" t="s">
        <v>37</v>
      </c>
      <c r="H732" s="6" t="s">
        <v>215</v>
      </c>
      <c r="I732" s="9">
        <v>6.7361111111111108E-2</v>
      </c>
      <c r="J732" s="6">
        <v>0</v>
      </c>
      <c r="K732" s="21">
        <v>45388</v>
      </c>
      <c r="L732" s="6" t="s">
        <v>24</v>
      </c>
      <c r="M732" s="6" t="s">
        <v>31</v>
      </c>
      <c r="N732" s="6" t="s">
        <v>216</v>
      </c>
      <c r="O732" s="22">
        <v>45388.723900462966</v>
      </c>
      <c r="P732" s="22"/>
      <c r="Q732" s="6" t="s">
        <v>26</v>
      </c>
      <c r="R732" s="6" t="s">
        <v>63</v>
      </c>
      <c r="S732" s="6" t="str">
        <f t="shared" si="22"/>
        <v>Abril</v>
      </c>
      <c r="T732" s="6" t="str">
        <f t="shared" si="23"/>
        <v>Administrativa</v>
      </c>
    </row>
    <row r="733" spans="1:20" x14ac:dyDescent="0.3">
      <c r="A733" s="6">
        <v>2237966</v>
      </c>
      <c r="B733" s="6" t="s">
        <v>217</v>
      </c>
      <c r="C733" s="6" t="s">
        <v>205</v>
      </c>
      <c r="D733" s="6" t="s">
        <v>56</v>
      </c>
      <c r="E733" s="6" t="s">
        <v>21</v>
      </c>
      <c r="F733" s="6" t="s">
        <v>22</v>
      </c>
      <c r="G733" s="6" t="s">
        <v>43</v>
      </c>
      <c r="H733" s="6" t="s">
        <v>215</v>
      </c>
      <c r="I733" s="9">
        <v>1.5972222222222221E-2</v>
      </c>
      <c r="J733" s="6">
        <v>0</v>
      </c>
      <c r="K733" s="21">
        <v>45337</v>
      </c>
      <c r="L733" s="6" t="s">
        <v>24</v>
      </c>
      <c r="M733" s="6" t="s">
        <v>57</v>
      </c>
      <c r="N733" s="6" t="s">
        <v>216</v>
      </c>
      <c r="O733" s="22">
        <v>45337.619062500002</v>
      </c>
      <c r="P733" s="22"/>
      <c r="Q733" s="6" t="s">
        <v>26</v>
      </c>
      <c r="R733" s="6" t="s">
        <v>58</v>
      </c>
      <c r="S733" s="6" t="str">
        <f t="shared" si="22"/>
        <v>Febrero</v>
      </c>
      <c r="T733" s="6" t="str">
        <f t="shared" si="23"/>
        <v>Administrativa</v>
      </c>
    </row>
    <row r="734" spans="1:20" x14ac:dyDescent="0.3">
      <c r="A734" s="6">
        <v>2315936</v>
      </c>
      <c r="B734" s="6" t="s">
        <v>217</v>
      </c>
      <c r="C734" s="6" t="s">
        <v>205</v>
      </c>
      <c r="D734" s="6" t="s">
        <v>56</v>
      </c>
      <c r="E734" s="6" t="s">
        <v>21</v>
      </c>
      <c r="F734" s="6" t="s">
        <v>22</v>
      </c>
      <c r="G734" s="6" t="s">
        <v>23</v>
      </c>
      <c r="H734" s="6" t="s">
        <v>215</v>
      </c>
      <c r="I734" s="9">
        <v>3.4027777777777775E-2</v>
      </c>
      <c r="J734" s="6">
        <v>0</v>
      </c>
      <c r="K734" s="21">
        <v>45405</v>
      </c>
      <c r="L734" s="6" t="s">
        <v>24</v>
      </c>
      <c r="M734" s="6" t="s">
        <v>57</v>
      </c>
      <c r="N734" s="6" t="s">
        <v>216</v>
      </c>
      <c r="O734" s="22">
        <v>45405.393773148149</v>
      </c>
      <c r="P734" s="22"/>
      <c r="Q734" s="6" t="s">
        <v>26</v>
      </c>
      <c r="R734" s="6" t="s">
        <v>54</v>
      </c>
      <c r="S734" s="6" t="str">
        <f t="shared" si="22"/>
        <v>Abril</v>
      </c>
      <c r="T734" s="6" t="str">
        <f t="shared" si="23"/>
        <v>Administrativa</v>
      </c>
    </row>
    <row r="735" spans="1:20" x14ac:dyDescent="0.3">
      <c r="A735" s="6">
        <v>2223221</v>
      </c>
      <c r="B735" s="6" t="s">
        <v>217</v>
      </c>
      <c r="C735" s="6" t="s">
        <v>203</v>
      </c>
      <c r="D735" s="6" t="s">
        <v>36</v>
      </c>
      <c r="E735" s="6" t="s">
        <v>21</v>
      </c>
      <c r="F735" s="6" t="s">
        <v>22</v>
      </c>
      <c r="G735" s="6" t="s">
        <v>37</v>
      </c>
      <c r="H735" s="6" t="s">
        <v>215</v>
      </c>
      <c r="I735" s="9">
        <v>6.25E-2</v>
      </c>
      <c r="J735" s="6">
        <v>0</v>
      </c>
      <c r="K735" s="21">
        <v>45324</v>
      </c>
      <c r="L735" s="6" t="s">
        <v>24</v>
      </c>
      <c r="M735" s="6" t="s">
        <v>38</v>
      </c>
      <c r="N735" s="6" t="s">
        <v>216</v>
      </c>
      <c r="O735" s="22">
        <v>45324.918263888889</v>
      </c>
      <c r="P735" s="22"/>
      <c r="Q735" s="6" t="s">
        <v>26</v>
      </c>
      <c r="R735" s="6" t="s">
        <v>54</v>
      </c>
      <c r="S735" s="6" t="str">
        <f t="shared" si="22"/>
        <v>Febrero</v>
      </c>
      <c r="T735" s="6" t="str">
        <f t="shared" si="23"/>
        <v>Administrativa</v>
      </c>
    </row>
    <row r="736" spans="1:20" x14ac:dyDescent="0.3">
      <c r="A736" s="6">
        <v>2285219</v>
      </c>
      <c r="B736" s="6" t="s">
        <v>217</v>
      </c>
      <c r="C736" s="6" t="s">
        <v>206</v>
      </c>
      <c r="D736" s="6" t="s">
        <v>64</v>
      </c>
      <c r="E736" s="6" t="s">
        <v>21</v>
      </c>
      <c r="F736" s="6" t="s">
        <v>22</v>
      </c>
      <c r="G736" s="6" t="s">
        <v>23</v>
      </c>
      <c r="H736" s="6" t="s">
        <v>215</v>
      </c>
      <c r="I736" s="9">
        <v>4.4444444444444446E-2</v>
      </c>
      <c r="J736" s="6">
        <v>0</v>
      </c>
      <c r="K736" s="21">
        <v>45374</v>
      </c>
      <c r="L736" s="6" t="s">
        <v>24</v>
      </c>
      <c r="M736" s="6" t="s">
        <v>65</v>
      </c>
      <c r="N736" s="6" t="s">
        <v>216</v>
      </c>
      <c r="O736" s="22">
        <v>45374.005243055559</v>
      </c>
      <c r="P736" s="22"/>
      <c r="Q736" s="6" t="s">
        <v>26</v>
      </c>
      <c r="R736" s="6" t="s">
        <v>32</v>
      </c>
      <c r="S736" s="6" t="str">
        <f t="shared" si="22"/>
        <v>Marzo</v>
      </c>
      <c r="T736" s="6" t="str">
        <f t="shared" si="23"/>
        <v>Administrativa</v>
      </c>
    </row>
    <row r="737" spans="1:20" x14ac:dyDescent="0.3">
      <c r="A737" s="6">
        <v>2361193</v>
      </c>
      <c r="B737" s="6" t="s">
        <v>217</v>
      </c>
      <c r="C737" s="6" t="s">
        <v>201</v>
      </c>
      <c r="D737" s="6" t="s">
        <v>20</v>
      </c>
      <c r="E737" s="6" t="s">
        <v>21</v>
      </c>
      <c r="F737" s="6" t="s">
        <v>22</v>
      </c>
      <c r="G737" s="6" t="s">
        <v>55</v>
      </c>
      <c r="H737" s="6" t="s">
        <v>215</v>
      </c>
      <c r="I737" s="9">
        <v>7.6388888888888886E-3</v>
      </c>
      <c r="J737" s="6">
        <v>0</v>
      </c>
      <c r="K737" s="21">
        <v>45453</v>
      </c>
      <c r="L737" s="6" t="s">
        <v>24</v>
      </c>
      <c r="M737" s="6" t="s">
        <v>25</v>
      </c>
      <c r="N737" s="6" t="s">
        <v>216</v>
      </c>
      <c r="O737" s="22">
        <v>45453.708796296298</v>
      </c>
      <c r="P737" s="22"/>
      <c r="Q737" s="6" t="s">
        <v>26</v>
      </c>
      <c r="R737" s="6" t="s">
        <v>79</v>
      </c>
      <c r="S737" s="6" t="str">
        <f t="shared" si="22"/>
        <v>Junio</v>
      </c>
      <c r="T737" s="6" t="str">
        <f t="shared" si="23"/>
        <v>Falla</v>
      </c>
    </row>
    <row r="738" spans="1:20" x14ac:dyDescent="0.3">
      <c r="A738" s="6">
        <v>2310077</v>
      </c>
      <c r="B738" s="6" t="s">
        <v>217</v>
      </c>
      <c r="C738" s="6" t="s">
        <v>202</v>
      </c>
      <c r="D738" s="6" t="s">
        <v>30</v>
      </c>
      <c r="E738" s="6" t="s">
        <v>21</v>
      </c>
      <c r="F738" s="6" t="s">
        <v>22</v>
      </c>
      <c r="G738" s="6" t="s">
        <v>23</v>
      </c>
      <c r="H738" s="6" t="s">
        <v>215</v>
      </c>
      <c r="I738" s="9">
        <v>5.9027777777777776E-2</v>
      </c>
      <c r="J738" s="6">
        <v>0</v>
      </c>
      <c r="K738" s="21">
        <v>45398</v>
      </c>
      <c r="L738" s="6" t="s">
        <v>24</v>
      </c>
      <c r="M738" s="6" t="s">
        <v>31</v>
      </c>
      <c r="N738" s="6" t="s">
        <v>216</v>
      </c>
      <c r="O738" s="22">
        <v>45398.721365740741</v>
      </c>
      <c r="P738" s="22"/>
      <c r="Q738" s="6" t="s">
        <v>26</v>
      </c>
      <c r="R738" s="6" t="s">
        <v>54</v>
      </c>
      <c r="S738" s="6" t="str">
        <f t="shared" si="22"/>
        <v>Abril</v>
      </c>
      <c r="T738" s="6" t="str">
        <f t="shared" si="23"/>
        <v>Administrativa</v>
      </c>
    </row>
    <row r="739" spans="1:20" x14ac:dyDescent="0.3">
      <c r="A739" s="6">
        <v>2412216</v>
      </c>
      <c r="B739" s="6" t="s">
        <v>217</v>
      </c>
      <c r="C739" s="6" t="s">
        <v>202</v>
      </c>
      <c r="D739" s="6" t="s">
        <v>30</v>
      </c>
      <c r="E739" s="6" t="s">
        <v>21</v>
      </c>
      <c r="F739" s="6" t="s">
        <v>22</v>
      </c>
      <c r="G739" s="6" t="s">
        <v>37</v>
      </c>
      <c r="H739" s="6" t="s">
        <v>215</v>
      </c>
      <c r="I739" s="9">
        <v>0.14097222222222222</v>
      </c>
      <c r="J739" s="6">
        <v>0</v>
      </c>
      <c r="K739" s="21">
        <v>45500</v>
      </c>
      <c r="L739" s="6" t="s">
        <v>24</v>
      </c>
      <c r="M739" s="6" t="s">
        <v>31</v>
      </c>
      <c r="N739" s="6" t="s">
        <v>216</v>
      </c>
      <c r="O739" s="22">
        <v>45500.726493055554</v>
      </c>
      <c r="P739" s="22"/>
      <c r="Q739" s="6" t="s">
        <v>26</v>
      </c>
      <c r="R739" s="6" t="s">
        <v>81</v>
      </c>
      <c r="S739" s="6" t="str">
        <f t="shared" si="22"/>
        <v>Julio</v>
      </c>
      <c r="T739" s="6" t="str">
        <f t="shared" si="23"/>
        <v>Administrativa</v>
      </c>
    </row>
    <row r="740" spans="1:20" x14ac:dyDescent="0.3">
      <c r="A740" s="6">
        <v>2380082</v>
      </c>
      <c r="B740" s="6" t="s">
        <v>217</v>
      </c>
      <c r="C740" s="6" t="s">
        <v>203</v>
      </c>
      <c r="D740" s="6" t="s">
        <v>36</v>
      </c>
      <c r="E740" s="6" t="s">
        <v>21</v>
      </c>
      <c r="F740" s="6" t="s">
        <v>22</v>
      </c>
      <c r="G740" s="6" t="s">
        <v>23</v>
      </c>
      <c r="H740" s="6" t="s">
        <v>215</v>
      </c>
      <c r="I740" s="9">
        <v>4.8611111111111112E-2</v>
      </c>
      <c r="J740" s="6">
        <v>0</v>
      </c>
      <c r="K740" s="21">
        <v>45469</v>
      </c>
      <c r="L740" s="6" t="s">
        <v>24</v>
      </c>
      <c r="M740" s="6" t="s">
        <v>38</v>
      </c>
      <c r="N740" s="6" t="s">
        <v>216</v>
      </c>
      <c r="O740" s="22">
        <v>45469.974050925928</v>
      </c>
      <c r="P740" s="22"/>
      <c r="Q740" s="6" t="s">
        <v>26</v>
      </c>
      <c r="R740" s="6" t="s">
        <v>92</v>
      </c>
      <c r="S740" s="6" t="str">
        <f t="shared" si="22"/>
        <v>Junio</v>
      </c>
      <c r="T740" s="6" t="str">
        <f t="shared" si="23"/>
        <v>Administrativa</v>
      </c>
    </row>
    <row r="741" spans="1:20" x14ac:dyDescent="0.3">
      <c r="A741" s="6">
        <v>2225728</v>
      </c>
      <c r="B741" s="6" t="s">
        <v>217</v>
      </c>
      <c r="C741" s="6" t="s">
        <v>202</v>
      </c>
      <c r="D741" s="6" t="s">
        <v>30</v>
      </c>
      <c r="E741" s="6" t="s">
        <v>21</v>
      </c>
      <c r="F741" s="6" t="s">
        <v>22</v>
      </c>
      <c r="G741" s="6" t="s">
        <v>52</v>
      </c>
      <c r="H741" s="6" t="s">
        <v>215</v>
      </c>
      <c r="I741" s="9">
        <v>1.7361111111111112E-2</v>
      </c>
      <c r="J741" s="6">
        <v>0</v>
      </c>
      <c r="K741" s="21">
        <v>45328</v>
      </c>
      <c r="L741" s="6" t="s">
        <v>24</v>
      </c>
      <c r="M741" s="6" t="s">
        <v>31</v>
      </c>
      <c r="N741" s="6" t="s">
        <v>216</v>
      </c>
      <c r="O741" s="22">
        <v>45328.731793981482</v>
      </c>
      <c r="P741" s="22"/>
      <c r="Q741" s="6" t="s">
        <v>26</v>
      </c>
      <c r="R741" s="6" t="s">
        <v>35</v>
      </c>
      <c r="S741" s="6" t="str">
        <f t="shared" si="22"/>
        <v>Febrero</v>
      </c>
      <c r="T741" s="6" t="str">
        <f t="shared" si="23"/>
        <v>Falla</v>
      </c>
    </row>
    <row r="742" spans="1:20" x14ac:dyDescent="0.3">
      <c r="A742" s="6">
        <v>2331942</v>
      </c>
      <c r="B742" s="6" t="s">
        <v>217</v>
      </c>
      <c r="C742" s="6" t="s">
        <v>201</v>
      </c>
      <c r="D742" s="6" t="s">
        <v>20</v>
      </c>
      <c r="E742" s="6" t="s">
        <v>21</v>
      </c>
      <c r="F742" s="6" t="s">
        <v>22</v>
      </c>
      <c r="G742" s="6" t="s">
        <v>43</v>
      </c>
      <c r="H742" s="6" t="s">
        <v>215</v>
      </c>
      <c r="I742" s="9">
        <v>5.5555555555555558E-3</v>
      </c>
      <c r="J742" s="6">
        <v>0</v>
      </c>
      <c r="K742" s="21">
        <v>45422</v>
      </c>
      <c r="L742" s="6" t="s">
        <v>24</v>
      </c>
      <c r="M742" s="6" t="s">
        <v>25</v>
      </c>
      <c r="N742" s="6" t="s">
        <v>216</v>
      </c>
      <c r="O742" s="22">
        <v>45422.515787037039</v>
      </c>
      <c r="P742" s="22"/>
      <c r="Q742" s="6" t="s">
        <v>26</v>
      </c>
      <c r="R742" s="6" t="s">
        <v>63</v>
      </c>
      <c r="S742" s="6" t="str">
        <f t="shared" si="22"/>
        <v>Mayo</v>
      </c>
      <c r="T742" s="6" t="str">
        <f t="shared" si="23"/>
        <v>Administrativa</v>
      </c>
    </row>
    <row r="743" spans="1:20" x14ac:dyDescent="0.3">
      <c r="A743" s="6">
        <v>2348815</v>
      </c>
      <c r="B743" s="6" t="s">
        <v>217</v>
      </c>
      <c r="C743" s="6" t="s">
        <v>202</v>
      </c>
      <c r="D743" s="6" t="s">
        <v>30</v>
      </c>
      <c r="E743" s="6" t="s">
        <v>21</v>
      </c>
      <c r="F743" s="6" t="s">
        <v>22</v>
      </c>
      <c r="G743" s="6" t="s">
        <v>34</v>
      </c>
      <c r="H743" s="6" t="s">
        <v>215</v>
      </c>
      <c r="I743" s="9">
        <v>3.472222222222222E-3</v>
      </c>
      <c r="J743" s="6">
        <v>0</v>
      </c>
      <c r="K743" s="21">
        <v>45440</v>
      </c>
      <c r="L743" s="6" t="s">
        <v>24</v>
      </c>
      <c r="M743" s="6" t="s">
        <v>31</v>
      </c>
      <c r="N743" s="6" t="s">
        <v>216</v>
      </c>
      <c r="O743" s="22">
        <v>45440.711689814816</v>
      </c>
      <c r="P743" s="22"/>
      <c r="Q743" s="6" t="s">
        <v>26</v>
      </c>
      <c r="R743" s="6" t="s">
        <v>35</v>
      </c>
      <c r="S743" s="6" t="str">
        <f t="shared" si="22"/>
        <v>Mayo</v>
      </c>
      <c r="T743" s="6" t="str">
        <f t="shared" si="23"/>
        <v>Falla</v>
      </c>
    </row>
    <row r="744" spans="1:20" x14ac:dyDescent="0.3">
      <c r="A744" s="6">
        <v>2257127</v>
      </c>
      <c r="B744" s="6" t="s">
        <v>217</v>
      </c>
      <c r="C744" s="6" t="s">
        <v>202</v>
      </c>
      <c r="D744" s="6" t="s">
        <v>30</v>
      </c>
      <c r="E744" s="6" t="s">
        <v>21</v>
      </c>
      <c r="F744" s="6" t="s">
        <v>22</v>
      </c>
      <c r="G744" s="6" t="s">
        <v>37</v>
      </c>
      <c r="H744" s="6" t="s">
        <v>215</v>
      </c>
      <c r="I744" s="9">
        <v>0.16180555555555556</v>
      </c>
      <c r="J744" s="6">
        <v>0</v>
      </c>
      <c r="K744" s="21">
        <v>45350</v>
      </c>
      <c r="L744" s="6" t="s">
        <v>24</v>
      </c>
      <c r="M744" s="6" t="s">
        <v>31</v>
      </c>
      <c r="N744" s="6" t="s">
        <v>216</v>
      </c>
      <c r="O744" s="22">
        <v>45350.725740740738</v>
      </c>
      <c r="P744" s="22"/>
      <c r="Q744" s="6" t="s">
        <v>26</v>
      </c>
      <c r="R744" s="6" t="s">
        <v>39</v>
      </c>
      <c r="S744" s="6" t="str">
        <f t="shared" si="22"/>
        <v>Febrero</v>
      </c>
      <c r="T744" s="6" t="str">
        <f t="shared" si="23"/>
        <v>Administrativa</v>
      </c>
    </row>
    <row r="745" spans="1:20" x14ac:dyDescent="0.3">
      <c r="A745" s="6">
        <v>2329080</v>
      </c>
      <c r="B745" s="6" t="s">
        <v>217</v>
      </c>
      <c r="C745" s="6" t="s">
        <v>201</v>
      </c>
      <c r="D745" s="6" t="s">
        <v>20</v>
      </c>
      <c r="E745" s="6" t="s">
        <v>21</v>
      </c>
      <c r="F745" s="6" t="s">
        <v>22</v>
      </c>
      <c r="G745" s="6" t="s">
        <v>23</v>
      </c>
      <c r="H745" s="6" t="s">
        <v>215</v>
      </c>
      <c r="I745" s="9">
        <v>3.4722222222222224E-2</v>
      </c>
      <c r="J745" s="6">
        <v>0</v>
      </c>
      <c r="K745" s="21">
        <v>45419</v>
      </c>
      <c r="L745" s="6" t="s">
        <v>24</v>
      </c>
      <c r="M745" s="6" t="s">
        <v>25</v>
      </c>
      <c r="N745" s="6" t="s">
        <v>216</v>
      </c>
      <c r="O745" s="22">
        <v>45419.690787037034</v>
      </c>
      <c r="P745" s="22"/>
      <c r="Q745" s="6" t="s">
        <v>26</v>
      </c>
      <c r="R745" s="6" t="s">
        <v>32</v>
      </c>
      <c r="S745" s="6" t="str">
        <f t="shared" si="22"/>
        <v>Mayo</v>
      </c>
      <c r="T745" s="6" t="str">
        <f t="shared" si="23"/>
        <v>Administrativa</v>
      </c>
    </row>
    <row r="746" spans="1:20" x14ac:dyDescent="0.3">
      <c r="A746" s="6">
        <v>2275354</v>
      </c>
      <c r="B746" s="6" t="s">
        <v>217</v>
      </c>
      <c r="C746" s="6" t="s">
        <v>205</v>
      </c>
      <c r="D746" s="6" t="s">
        <v>56</v>
      </c>
      <c r="E746" s="6" t="s">
        <v>21</v>
      </c>
      <c r="F746" s="6" t="s">
        <v>22</v>
      </c>
      <c r="G746" s="6" t="s">
        <v>43</v>
      </c>
      <c r="H746" s="6" t="s">
        <v>215</v>
      </c>
      <c r="I746" s="9">
        <v>5.5555555555555558E-3</v>
      </c>
      <c r="J746" s="6">
        <v>0</v>
      </c>
      <c r="K746" s="21">
        <v>45365</v>
      </c>
      <c r="L746" s="6" t="s">
        <v>24</v>
      </c>
      <c r="M746" s="6" t="s">
        <v>57</v>
      </c>
      <c r="N746" s="6" t="s">
        <v>216</v>
      </c>
      <c r="O746" s="22">
        <v>45365.406319444446</v>
      </c>
      <c r="P746" s="22"/>
      <c r="Q746" s="6" t="s">
        <v>26</v>
      </c>
      <c r="R746" s="6" t="s">
        <v>159</v>
      </c>
      <c r="S746" s="6" t="str">
        <f t="shared" si="22"/>
        <v>Marzo</v>
      </c>
      <c r="T746" s="6" t="str">
        <f t="shared" si="23"/>
        <v>Administrativa</v>
      </c>
    </row>
    <row r="747" spans="1:20" x14ac:dyDescent="0.3">
      <c r="A747" s="6">
        <v>2239006</v>
      </c>
      <c r="B747" s="6" t="s">
        <v>217</v>
      </c>
      <c r="C747" s="6" t="s">
        <v>203</v>
      </c>
      <c r="D747" s="6" t="s">
        <v>36</v>
      </c>
      <c r="E747" s="6" t="s">
        <v>21</v>
      </c>
      <c r="F747" s="6" t="s">
        <v>22</v>
      </c>
      <c r="G747" s="6" t="s">
        <v>37</v>
      </c>
      <c r="H747" s="6" t="s">
        <v>215</v>
      </c>
      <c r="I747" s="9">
        <v>4.791666666666667E-2</v>
      </c>
      <c r="J747" s="6">
        <v>0</v>
      </c>
      <c r="K747" s="21">
        <v>45337</v>
      </c>
      <c r="L747" s="6" t="s">
        <v>24</v>
      </c>
      <c r="M747" s="6" t="s">
        <v>38</v>
      </c>
      <c r="N747" s="6" t="s">
        <v>216</v>
      </c>
      <c r="O747" s="22">
        <v>45337.880462962959</v>
      </c>
      <c r="P747" s="22"/>
      <c r="Q747" s="6" t="s">
        <v>26</v>
      </c>
      <c r="R747" s="6" t="s">
        <v>67</v>
      </c>
      <c r="S747" s="6" t="str">
        <f t="shared" si="22"/>
        <v>Febrero</v>
      </c>
      <c r="T747" s="6" t="str">
        <f t="shared" si="23"/>
        <v>Administrativa</v>
      </c>
    </row>
    <row r="748" spans="1:20" x14ac:dyDescent="0.3">
      <c r="A748" s="6">
        <v>2380113</v>
      </c>
      <c r="B748" s="6" t="s">
        <v>217</v>
      </c>
      <c r="C748" s="6" t="s">
        <v>204</v>
      </c>
      <c r="D748" s="6" t="s">
        <v>46</v>
      </c>
      <c r="E748" s="6" t="s">
        <v>21</v>
      </c>
      <c r="F748" s="6" t="s">
        <v>47</v>
      </c>
      <c r="G748" s="6" t="s">
        <v>23</v>
      </c>
      <c r="H748" s="6" t="s">
        <v>215</v>
      </c>
      <c r="I748" s="9">
        <v>0.05</v>
      </c>
      <c r="J748" s="6">
        <v>0</v>
      </c>
      <c r="K748" s="21">
        <v>45469</v>
      </c>
      <c r="L748" s="6" t="s">
        <v>24</v>
      </c>
      <c r="M748" s="6" t="s">
        <v>49</v>
      </c>
      <c r="N748" s="6" t="s">
        <v>216</v>
      </c>
      <c r="O748" s="22">
        <v>45469.985289351855</v>
      </c>
      <c r="P748" s="22"/>
      <c r="Q748" s="6" t="s">
        <v>26</v>
      </c>
      <c r="R748" s="6" t="s">
        <v>81</v>
      </c>
      <c r="S748" s="6" t="str">
        <f t="shared" si="22"/>
        <v>Junio</v>
      </c>
      <c r="T748" s="6" t="str">
        <f t="shared" si="23"/>
        <v>Administrativa</v>
      </c>
    </row>
    <row r="749" spans="1:20" x14ac:dyDescent="0.3">
      <c r="A749" s="6">
        <v>2240518</v>
      </c>
      <c r="B749" s="6" t="s">
        <v>217</v>
      </c>
      <c r="C749" s="6" t="s">
        <v>204</v>
      </c>
      <c r="D749" s="6" t="s">
        <v>46</v>
      </c>
      <c r="E749" s="6" t="s">
        <v>21</v>
      </c>
      <c r="F749" s="6" t="s">
        <v>47</v>
      </c>
      <c r="G749" s="6" t="s">
        <v>33</v>
      </c>
      <c r="H749" s="6" t="s">
        <v>215</v>
      </c>
      <c r="I749" s="9">
        <v>1.8749999999999999E-2</v>
      </c>
      <c r="J749" s="6">
        <v>0</v>
      </c>
      <c r="K749" s="21">
        <v>45338</v>
      </c>
      <c r="L749" s="6" t="s">
        <v>24</v>
      </c>
      <c r="M749" s="6" t="s">
        <v>49</v>
      </c>
      <c r="N749" s="6" t="s">
        <v>216</v>
      </c>
      <c r="O749" s="22">
        <v>45338.987488425926</v>
      </c>
      <c r="P749" s="22"/>
      <c r="Q749" s="6" t="s">
        <v>26</v>
      </c>
      <c r="R749" s="6" t="s">
        <v>32</v>
      </c>
      <c r="S749" s="6" t="str">
        <f t="shared" si="22"/>
        <v>Febrero</v>
      </c>
      <c r="T749" s="6" t="str">
        <f t="shared" si="23"/>
        <v>Administrativa</v>
      </c>
    </row>
    <row r="750" spans="1:20" x14ac:dyDescent="0.3">
      <c r="A750" s="6">
        <v>2269947</v>
      </c>
      <c r="B750" s="6" t="s">
        <v>217</v>
      </c>
      <c r="C750" s="6" t="s">
        <v>206</v>
      </c>
      <c r="D750" s="6" t="s">
        <v>64</v>
      </c>
      <c r="E750" s="6" t="s">
        <v>21</v>
      </c>
      <c r="F750" s="6" t="s">
        <v>22</v>
      </c>
      <c r="G750" s="6" t="s">
        <v>23</v>
      </c>
      <c r="H750" s="6" t="s">
        <v>215</v>
      </c>
      <c r="I750" s="9">
        <v>4.791666666666667E-2</v>
      </c>
      <c r="J750" s="6">
        <v>0</v>
      </c>
      <c r="K750" s="21">
        <v>45359</v>
      </c>
      <c r="L750" s="6" t="s">
        <v>24</v>
      </c>
      <c r="M750" s="6" t="s">
        <v>65</v>
      </c>
      <c r="N750" s="6" t="s">
        <v>216</v>
      </c>
      <c r="O750" s="22">
        <v>45360.005300925928</v>
      </c>
      <c r="P750" s="22"/>
      <c r="Q750" s="6" t="s">
        <v>26</v>
      </c>
      <c r="R750" s="6" t="s">
        <v>39</v>
      </c>
      <c r="S750" s="6" t="str">
        <f t="shared" si="22"/>
        <v>Marzo</v>
      </c>
      <c r="T750" s="6" t="str">
        <f t="shared" si="23"/>
        <v>Administrativa</v>
      </c>
    </row>
    <row r="751" spans="1:20" x14ac:dyDescent="0.3">
      <c r="A751" s="6">
        <v>2282107</v>
      </c>
      <c r="B751" s="6" t="s">
        <v>217</v>
      </c>
      <c r="C751" s="6" t="s">
        <v>206</v>
      </c>
      <c r="D751" s="6" t="s">
        <v>64</v>
      </c>
      <c r="E751" s="6" t="s">
        <v>21</v>
      </c>
      <c r="F751" s="6" t="s">
        <v>22</v>
      </c>
      <c r="G751" s="6" t="s">
        <v>28</v>
      </c>
      <c r="H751" s="6" t="s">
        <v>215</v>
      </c>
      <c r="I751" s="9">
        <v>4.2361111111111113E-2</v>
      </c>
      <c r="J751" s="6">
        <v>0</v>
      </c>
      <c r="K751" s="21">
        <v>45372</v>
      </c>
      <c r="L751" s="6" t="s">
        <v>24</v>
      </c>
      <c r="M751" s="6" t="s">
        <v>65</v>
      </c>
      <c r="N751" s="6" t="s">
        <v>216</v>
      </c>
      <c r="O751" s="22">
        <v>45372.070868055554</v>
      </c>
      <c r="P751" s="22"/>
      <c r="Q751" s="6" t="s">
        <v>26</v>
      </c>
      <c r="R751" s="6" t="s">
        <v>160</v>
      </c>
      <c r="S751" s="6" t="str">
        <f t="shared" si="22"/>
        <v>Marzo</v>
      </c>
      <c r="T751" s="6" t="str">
        <f t="shared" si="23"/>
        <v>Administrativa</v>
      </c>
    </row>
    <row r="752" spans="1:20" x14ac:dyDescent="0.3">
      <c r="A752" s="6">
        <v>2271977</v>
      </c>
      <c r="B752" s="6" t="s">
        <v>217</v>
      </c>
      <c r="C752" s="6" t="s">
        <v>202</v>
      </c>
      <c r="D752" s="6" t="s">
        <v>30</v>
      </c>
      <c r="E752" s="6" t="s">
        <v>21</v>
      </c>
      <c r="F752" s="6" t="s">
        <v>22</v>
      </c>
      <c r="G752" s="6" t="s">
        <v>37</v>
      </c>
      <c r="H752" s="6" t="s">
        <v>215</v>
      </c>
      <c r="I752" s="9">
        <v>0.18819444444444444</v>
      </c>
      <c r="J752" s="6">
        <v>0</v>
      </c>
      <c r="K752" s="21">
        <v>45362</v>
      </c>
      <c r="L752" s="6" t="s">
        <v>24</v>
      </c>
      <c r="M752" s="6" t="s">
        <v>31</v>
      </c>
      <c r="N752" s="6" t="s">
        <v>216</v>
      </c>
      <c r="O752" s="22">
        <v>45362.720370370371</v>
      </c>
      <c r="P752" s="22"/>
      <c r="Q752" s="6" t="s">
        <v>26</v>
      </c>
      <c r="R752" s="6" t="s">
        <v>54</v>
      </c>
      <c r="S752" s="6" t="str">
        <f t="shared" si="22"/>
        <v>Marzo</v>
      </c>
      <c r="T752" s="6" t="str">
        <f t="shared" si="23"/>
        <v>Administrativa</v>
      </c>
    </row>
    <row r="753" spans="1:20" x14ac:dyDescent="0.3">
      <c r="A753" s="6">
        <v>2404619</v>
      </c>
      <c r="B753" s="6" t="s">
        <v>217</v>
      </c>
      <c r="C753" s="6" t="s">
        <v>206</v>
      </c>
      <c r="D753" s="6" t="s">
        <v>64</v>
      </c>
      <c r="E753" s="6" t="s">
        <v>21</v>
      </c>
      <c r="F753" s="6" t="s">
        <v>22</v>
      </c>
      <c r="G753" s="6" t="s">
        <v>23</v>
      </c>
      <c r="H753" s="6" t="s">
        <v>215</v>
      </c>
      <c r="I753" s="9">
        <v>3.5416666666666666E-2</v>
      </c>
      <c r="J753" s="6">
        <v>0</v>
      </c>
      <c r="K753" s="21">
        <v>45492</v>
      </c>
      <c r="L753" s="6" t="s">
        <v>24</v>
      </c>
      <c r="M753" s="6" t="s">
        <v>65</v>
      </c>
      <c r="N753" s="6" t="s">
        <v>216</v>
      </c>
      <c r="O753" s="22">
        <v>45492.999409722222</v>
      </c>
      <c r="P753" s="22"/>
      <c r="Q753" s="6" t="s">
        <v>26</v>
      </c>
      <c r="R753" s="6" t="s">
        <v>54</v>
      </c>
      <c r="S753" s="6" t="str">
        <f t="shared" si="22"/>
        <v>Julio</v>
      </c>
      <c r="T753" s="6" t="str">
        <f t="shared" si="23"/>
        <v>Administrativa</v>
      </c>
    </row>
    <row r="754" spans="1:20" x14ac:dyDescent="0.3">
      <c r="A754" s="6">
        <v>2273888</v>
      </c>
      <c r="B754" s="6" t="s">
        <v>217</v>
      </c>
      <c r="C754" s="6" t="s">
        <v>203</v>
      </c>
      <c r="D754" s="6" t="s">
        <v>36</v>
      </c>
      <c r="E754" s="6" t="s">
        <v>21</v>
      </c>
      <c r="F754" s="6" t="s">
        <v>22</v>
      </c>
      <c r="G754" s="6" t="s">
        <v>37</v>
      </c>
      <c r="H754" s="6" t="s">
        <v>215</v>
      </c>
      <c r="I754" s="9">
        <v>6.9444444444444448E-2</v>
      </c>
      <c r="J754" s="6">
        <v>0</v>
      </c>
      <c r="K754" s="21">
        <v>45363</v>
      </c>
      <c r="L754" s="6" t="s">
        <v>24</v>
      </c>
      <c r="M754" s="6" t="s">
        <v>38</v>
      </c>
      <c r="N754" s="6" t="s">
        <v>216</v>
      </c>
      <c r="O754" s="22">
        <v>45363.95207175926</v>
      </c>
      <c r="P754" s="22"/>
      <c r="Q754" s="6" t="s">
        <v>26</v>
      </c>
      <c r="R754" s="6" t="s">
        <v>54</v>
      </c>
      <c r="S754" s="6" t="str">
        <f t="shared" si="22"/>
        <v>Marzo</v>
      </c>
      <c r="T754" s="6" t="str">
        <f t="shared" si="23"/>
        <v>Administrativa</v>
      </c>
    </row>
    <row r="755" spans="1:20" x14ac:dyDescent="0.3">
      <c r="A755" s="6">
        <v>2330745</v>
      </c>
      <c r="B755" s="6" t="s">
        <v>217</v>
      </c>
      <c r="C755" s="6" t="s">
        <v>204</v>
      </c>
      <c r="D755" s="6" t="s">
        <v>46</v>
      </c>
      <c r="E755" s="6" t="s">
        <v>21</v>
      </c>
      <c r="F755" s="6" t="s">
        <v>47</v>
      </c>
      <c r="G755" s="6" t="s">
        <v>52</v>
      </c>
      <c r="H755" s="6" t="s">
        <v>215</v>
      </c>
      <c r="I755" s="9">
        <v>3.4722222222222224E-2</v>
      </c>
      <c r="J755" s="6">
        <v>0</v>
      </c>
      <c r="K755" s="21">
        <v>45420</v>
      </c>
      <c r="L755" s="6" t="s">
        <v>24</v>
      </c>
      <c r="M755" s="6" t="s">
        <v>49</v>
      </c>
      <c r="N755" s="6" t="s">
        <v>216</v>
      </c>
      <c r="O755" s="22">
        <v>45420.95548611111</v>
      </c>
      <c r="P755" s="22"/>
      <c r="Q755" s="6" t="s">
        <v>26</v>
      </c>
      <c r="R755" s="6" t="s">
        <v>91</v>
      </c>
      <c r="S755" s="6" t="str">
        <f t="shared" si="22"/>
        <v>Mayo</v>
      </c>
      <c r="T755" s="6" t="str">
        <f t="shared" si="23"/>
        <v>Falla</v>
      </c>
    </row>
    <row r="756" spans="1:20" x14ac:dyDescent="0.3">
      <c r="A756" s="6">
        <v>2225723</v>
      </c>
      <c r="B756" s="6" t="s">
        <v>217</v>
      </c>
      <c r="C756" s="6" t="s">
        <v>202</v>
      </c>
      <c r="D756" s="6" t="s">
        <v>30</v>
      </c>
      <c r="E756" s="6" t="s">
        <v>21</v>
      </c>
      <c r="F756" s="6" t="s">
        <v>22</v>
      </c>
      <c r="G756" s="6" t="s">
        <v>37</v>
      </c>
      <c r="H756" s="6" t="s">
        <v>215</v>
      </c>
      <c r="I756" s="9">
        <v>0.10416666666666667</v>
      </c>
      <c r="J756" s="6">
        <v>0</v>
      </c>
      <c r="K756" s="21">
        <v>45328</v>
      </c>
      <c r="L756" s="6" t="s">
        <v>24</v>
      </c>
      <c r="M756" s="6" t="s">
        <v>31</v>
      </c>
      <c r="N756" s="6" t="s">
        <v>216</v>
      </c>
      <c r="O756" s="22">
        <v>45328.729224537034</v>
      </c>
      <c r="P756" s="22"/>
      <c r="Q756" s="6" t="s">
        <v>26</v>
      </c>
      <c r="R756" s="6" t="s">
        <v>54</v>
      </c>
      <c r="S756" s="6" t="str">
        <f t="shared" si="22"/>
        <v>Febrero</v>
      </c>
      <c r="T756" s="6" t="str">
        <f t="shared" si="23"/>
        <v>Administrativa</v>
      </c>
    </row>
    <row r="757" spans="1:20" x14ac:dyDescent="0.3">
      <c r="A757" s="6">
        <v>2301391</v>
      </c>
      <c r="B757" s="6" t="s">
        <v>217</v>
      </c>
      <c r="C757" s="6" t="s">
        <v>204</v>
      </c>
      <c r="D757" s="6" t="s">
        <v>46</v>
      </c>
      <c r="E757" s="6" t="s">
        <v>21</v>
      </c>
      <c r="F757" s="6" t="s">
        <v>47</v>
      </c>
      <c r="G757" s="6" t="s">
        <v>59</v>
      </c>
      <c r="H757" s="6" t="s">
        <v>215</v>
      </c>
      <c r="I757" s="9">
        <v>8.3333333333333332E-3</v>
      </c>
      <c r="J757" s="6">
        <v>0</v>
      </c>
      <c r="K757" s="21">
        <v>45390</v>
      </c>
      <c r="L757" s="6" t="s">
        <v>24</v>
      </c>
      <c r="M757" s="6" t="s">
        <v>49</v>
      </c>
      <c r="N757" s="6" t="s">
        <v>216</v>
      </c>
      <c r="O757" s="22">
        <v>45390.422222222223</v>
      </c>
      <c r="P757" s="22"/>
      <c r="Q757" s="6" t="s">
        <v>26</v>
      </c>
      <c r="R757" s="6" t="s">
        <v>91</v>
      </c>
      <c r="S757" s="6" t="str">
        <f t="shared" si="22"/>
        <v>Abril</v>
      </c>
      <c r="T757" s="6" t="str">
        <f t="shared" si="23"/>
        <v>Falla</v>
      </c>
    </row>
    <row r="758" spans="1:20" x14ac:dyDescent="0.3">
      <c r="A758" s="6">
        <v>2229109</v>
      </c>
      <c r="B758" s="6" t="s">
        <v>217</v>
      </c>
      <c r="C758" s="6" t="s">
        <v>203</v>
      </c>
      <c r="D758" s="6" t="s">
        <v>36</v>
      </c>
      <c r="E758" s="6" t="s">
        <v>21</v>
      </c>
      <c r="F758" s="6" t="s">
        <v>22</v>
      </c>
      <c r="G758" s="6" t="s">
        <v>34</v>
      </c>
      <c r="H758" s="6" t="s">
        <v>215</v>
      </c>
      <c r="I758" s="9">
        <v>1.7361111111111112E-2</v>
      </c>
      <c r="J758" s="6">
        <v>0</v>
      </c>
      <c r="K758" s="21">
        <v>45330</v>
      </c>
      <c r="L758" s="6" t="s">
        <v>24</v>
      </c>
      <c r="M758" s="6" t="s">
        <v>38</v>
      </c>
      <c r="N758" s="6" t="s">
        <v>216</v>
      </c>
      <c r="O758" s="22">
        <v>45330.910173611112</v>
      </c>
      <c r="P758" s="22"/>
      <c r="Q758" s="6" t="s">
        <v>26</v>
      </c>
      <c r="R758" s="6" t="s">
        <v>35</v>
      </c>
      <c r="S758" s="6" t="str">
        <f t="shared" si="22"/>
        <v>Febrero</v>
      </c>
      <c r="T758" s="6" t="str">
        <f t="shared" si="23"/>
        <v>Falla</v>
      </c>
    </row>
    <row r="759" spans="1:20" x14ac:dyDescent="0.3">
      <c r="A759" s="6">
        <v>2287047</v>
      </c>
      <c r="B759" s="6" t="s">
        <v>217</v>
      </c>
      <c r="C759" s="6" t="s">
        <v>205</v>
      </c>
      <c r="D759" s="6" t="s">
        <v>56</v>
      </c>
      <c r="E759" s="6" t="s">
        <v>21</v>
      </c>
      <c r="F759" s="6" t="s">
        <v>22</v>
      </c>
      <c r="G759" s="6" t="s">
        <v>43</v>
      </c>
      <c r="H759" s="6" t="s">
        <v>215</v>
      </c>
      <c r="I759" s="9">
        <v>1.5277777777777777E-2</v>
      </c>
      <c r="J759" s="6">
        <v>0</v>
      </c>
      <c r="K759" s="21">
        <v>45376</v>
      </c>
      <c r="L759" s="6" t="s">
        <v>24</v>
      </c>
      <c r="M759" s="6" t="s">
        <v>57</v>
      </c>
      <c r="N759" s="6" t="s">
        <v>216</v>
      </c>
      <c r="O759" s="22">
        <v>45376.631365740737</v>
      </c>
      <c r="P759" s="22"/>
      <c r="Q759" s="6" t="s">
        <v>26</v>
      </c>
      <c r="R759" s="6" t="s">
        <v>71</v>
      </c>
      <c r="S759" s="6" t="str">
        <f t="shared" si="22"/>
        <v>Marzo</v>
      </c>
      <c r="T759" s="6" t="str">
        <f t="shared" si="23"/>
        <v>Administrativa</v>
      </c>
    </row>
    <row r="760" spans="1:20" x14ac:dyDescent="0.3">
      <c r="A760" s="6">
        <v>2226639</v>
      </c>
      <c r="B760" s="6" t="s">
        <v>217</v>
      </c>
      <c r="C760" s="6" t="s">
        <v>205</v>
      </c>
      <c r="D760" s="6" t="s">
        <v>56</v>
      </c>
      <c r="E760" s="6" t="s">
        <v>21</v>
      </c>
      <c r="F760" s="6" t="s">
        <v>22</v>
      </c>
      <c r="G760" s="6" t="s">
        <v>28</v>
      </c>
      <c r="H760" s="6" t="s">
        <v>215</v>
      </c>
      <c r="I760" s="9">
        <v>4.027777777777778E-2</v>
      </c>
      <c r="J760" s="6">
        <v>0</v>
      </c>
      <c r="K760" s="21">
        <v>45329</v>
      </c>
      <c r="L760" s="6" t="s">
        <v>24</v>
      </c>
      <c r="M760" s="6" t="s">
        <v>57</v>
      </c>
      <c r="N760" s="6" t="s">
        <v>216</v>
      </c>
      <c r="O760" s="22">
        <v>45329.630023148151</v>
      </c>
      <c r="P760" s="22"/>
      <c r="Q760" s="6" t="s">
        <v>26</v>
      </c>
      <c r="R760" s="6" t="s">
        <v>75</v>
      </c>
      <c r="S760" s="6" t="str">
        <f t="shared" si="22"/>
        <v>Febrero</v>
      </c>
      <c r="T760" s="6" t="str">
        <f t="shared" si="23"/>
        <v>Administrativa</v>
      </c>
    </row>
    <row r="761" spans="1:20" x14ac:dyDescent="0.3">
      <c r="A761" s="6">
        <v>2393294</v>
      </c>
      <c r="B761" s="6" t="s">
        <v>217</v>
      </c>
      <c r="C761" s="6" t="s">
        <v>202</v>
      </c>
      <c r="D761" s="6" t="s">
        <v>30</v>
      </c>
      <c r="E761" s="6" t="s">
        <v>21</v>
      </c>
      <c r="F761" s="6" t="s">
        <v>22</v>
      </c>
      <c r="G761" s="6" t="s">
        <v>43</v>
      </c>
      <c r="H761" s="6" t="s">
        <v>215</v>
      </c>
      <c r="I761" s="9">
        <v>7.6388888888888895E-2</v>
      </c>
      <c r="J761" s="6">
        <v>0</v>
      </c>
      <c r="K761" s="21">
        <v>45482</v>
      </c>
      <c r="L761" s="6" t="s">
        <v>24</v>
      </c>
      <c r="M761" s="6" t="s">
        <v>31</v>
      </c>
      <c r="N761" s="6" t="s">
        <v>216</v>
      </c>
      <c r="O761" s="22">
        <v>45482.727650462963</v>
      </c>
      <c r="P761" s="22"/>
      <c r="Q761" s="6" t="s">
        <v>26</v>
      </c>
      <c r="R761" s="6" t="s">
        <v>128</v>
      </c>
      <c r="S761" s="6" t="str">
        <f t="shared" si="22"/>
        <v>Julio</v>
      </c>
      <c r="T761" s="6" t="str">
        <f t="shared" si="23"/>
        <v>Administrativa</v>
      </c>
    </row>
    <row r="762" spans="1:20" x14ac:dyDescent="0.3">
      <c r="A762" s="6">
        <v>2366710</v>
      </c>
      <c r="B762" s="6" t="s">
        <v>217</v>
      </c>
      <c r="C762" s="6" t="s">
        <v>202</v>
      </c>
      <c r="D762" s="6" t="s">
        <v>30</v>
      </c>
      <c r="E762" s="6" t="s">
        <v>21</v>
      </c>
      <c r="F762" s="6" t="s">
        <v>22</v>
      </c>
      <c r="G762" s="6" t="s">
        <v>37</v>
      </c>
      <c r="H762" s="6" t="s">
        <v>215</v>
      </c>
      <c r="I762" s="9">
        <v>6.9444444444444441E-3</v>
      </c>
      <c r="J762" s="6">
        <v>0</v>
      </c>
      <c r="K762" s="21">
        <v>45458</v>
      </c>
      <c r="L762" s="6" t="s">
        <v>24</v>
      </c>
      <c r="M762" s="6" t="s">
        <v>31</v>
      </c>
      <c r="N762" s="6" t="s">
        <v>216</v>
      </c>
      <c r="O762" s="22">
        <v>45458.714687500003</v>
      </c>
      <c r="P762" s="22"/>
      <c r="Q762" s="6" t="s">
        <v>26</v>
      </c>
      <c r="R762" s="6" t="s">
        <v>54</v>
      </c>
      <c r="S762" s="6" t="str">
        <f t="shared" si="22"/>
        <v>Junio</v>
      </c>
      <c r="T762" s="6" t="str">
        <f t="shared" si="23"/>
        <v>Administrativa</v>
      </c>
    </row>
    <row r="763" spans="1:20" x14ac:dyDescent="0.3">
      <c r="A763" s="6">
        <v>2231058</v>
      </c>
      <c r="B763" s="6" t="s">
        <v>217</v>
      </c>
      <c r="C763" s="6" t="s">
        <v>201</v>
      </c>
      <c r="D763" s="6" t="s">
        <v>20</v>
      </c>
      <c r="E763" s="6" t="s">
        <v>21</v>
      </c>
      <c r="F763" s="6" t="s">
        <v>22</v>
      </c>
      <c r="G763" s="6" t="s">
        <v>28</v>
      </c>
      <c r="H763" s="6" t="s">
        <v>215</v>
      </c>
      <c r="I763" s="9">
        <v>1.1805555555555555E-2</v>
      </c>
      <c r="J763" s="6">
        <v>0</v>
      </c>
      <c r="K763" s="21">
        <v>45332</v>
      </c>
      <c r="L763" s="6" t="s">
        <v>24</v>
      </c>
      <c r="M763" s="6" t="s">
        <v>25</v>
      </c>
      <c r="N763" s="6" t="s">
        <v>216</v>
      </c>
      <c r="O763" s="22">
        <v>45332.445798611108</v>
      </c>
      <c r="P763" s="22"/>
      <c r="Q763" s="6" t="s">
        <v>26</v>
      </c>
      <c r="R763" s="6" t="s">
        <v>161</v>
      </c>
      <c r="S763" s="6" t="str">
        <f t="shared" si="22"/>
        <v>Febrero</v>
      </c>
      <c r="T763" s="6" t="str">
        <f t="shared" si="23"/>
        <v>Administrativa</v>
      </c>
    </row>
    <row r="764" spans="1:20" x14ac:dyDescent="0.3">
      <c r="A764" s="6">
        <v>2400994</v>
      </c>
      <c r="B764" s="6" t="s">
        <v>217</v>
      </c>
      <c r="C764" s="6" t="s">
        <v>203</v>
      </c>
      <c r="D764" s="6" t="s">
        <v>36</v>
      </c>
      <c r="E764" s="6" t="s">
        <v>21</v>
      </c>
      <c r="F764" s="6" t="s">
        <v>22</v>
      </c>
      <c r="G764" s="6" t="s">
        <v>37</v>
      </c>
      <c r="H764" s="6" t="s">
        <v>215</v>
      </c>
      <c r="I764" s="9">
        <v>6.9444444444444448E-2</v>
      </c>
      <c r="J764" s="6">
        <v>0</v>
      </c>
      <c r="K764" s="21">
        <v>45489</v>
      </c>
      <c r="L764" s="6" t="s">
        <v>24</v>
      </c>
      <c r="M764" s="6" t="s">
        <v>38</v>
      </c>
      <c r="N764" s="6" t="s">
        <v>216</v>
      </c>
      <c r="O764" s="22">
        <v>45489.960613425923</v>
      </c>
      <c r="P764" s="22"/>
      <c r="Q764" s="6" t="s">
        <v>26</v>
      </c>
      <c r="R764" s="6" t="s">
        <v>81</v>
      </c>
      <c r="S764" s="6" t="str">
        <f t="shared" si="22"/>
        <v>Julio</v>
      </c>
      <c r="T764" s="6" t="str">
        <f t="shared" si="23"/>
        <v>Administrativa</v>
      </c>
    </row>
    <row r="765" spans="1:20" x14ac:dyDescent="0.3">
      <c r="A765" s="6">
        <v>2266269</v>
      </c>
      <c r="B765" s="6" t="s">
        <v>217</v>
      </c>
      <c r="C765" s="6" t="s">
        <v>202</v>
      </c>
      <c r="D765" s="6" t="s">
        <v>30</v>
      </c>
      <c r="E765" s="6" t="s">
        <v>21</v>
      </c>
      <c r="F765" s="6" t="s">
        <v>22</v>
      </c>
      <c r="G765" s="6" t="s">
        <v>37</v>
      </c>
      <c r="H765" s="6" t="s">
        <v>215</v>
      </c>
      <c r="I765" s="9">
        <v>0.11527777777777778</v>
      </c>
      <c r="J765" s="6">
        <v>0</v>
      </c>
      <c r="K765" s="21">
        <v>45357</v>
      </c>
      <c r="L765" s="6" t="s">
        <v>24</v>
      </c>
      <c r="M765" s="6" t="s">
        <v>31</v>
      </c>
      <c r="N765" s="6" t="s">
        <v>216</v>
      </c>
      <c r="O765" s="22">
        <v>45357.729814814818</v>
      </c>
      <c r="P765" s="22"/>
      <c r="Q765" s="6" t="s">
        <v>26</v>
      </c>
      <c r="R765" s="6" t="s">
        <v>54</v>
      </c>
      <c r="S765" s="6" t="str">
        <f t="shared" si="22"/>
        <v>Marzo</v>
      </c>
      <c r="T765" s="6" t="str">
        <f t="shared" si="23"/>
        <v>Administrativa</v>
      </c>
    </row>
    <row r="766" spans="1:20" x14ac:dyDescent="0.3">
      <c r="A766" s="6">
        <v>2335787</v>
      </c>
      <c r="B766" s="6" t="s">
        <v>217</v>
      </c>
      <c r="C766" s="6" t="s">
        <v>202</v>
      </c>
      <c r="D766" s="6" t="s">
        <v>30</v>
      </c>
      <c r="E766" s="6" t="s">
        <v>21</v>
      </c>
      <c r="F766" s="6" t="s">
        <v>22</v>
      </c>
      <c r="G766" s="6" t="s">
        <v>23</v>
      </c>
      <c r="H766" s="6" t="s">
        <v>215</v>
      </c>
      <c r="I766" s="9">
        <v>4.5138888888888888E-2</v>
      </c>
      <c r="J766" s="6">
        <v>0</v>
      </c>
      <c r="K766" s="21">
        <v>45426</v>
      </c>
      <c r="L766" s="6" t="s">
        <v>24</v>
      </c>
      <c r="M766" s="6" t="s">
        <v>31</v>
      </c>
      <c r="N766" s="6" t="s">
        <v>216</v>
      </c>
      <c r="O766" s="22">
        <v>45426.713680555556</v>
      </c>
      <c r="P766" s="22"/>
      <c r="Q766" s="6" t="s">
        <v>26</v>
      </c>
      <c r="R766" s="6" t="s">
        <v>32</v>
      </c>
      <c r="S766" s="6" t="str">
        <f t="shared" si="22"/>
        <v>Mayo</v>
      </c>
      <c r="T766" s="6" t="str">
        <f t="shared" si="23"/>
        <v>Administrativa</v>
      </c>
    </row>
    <row r="767" spans="1:20" x14ac:dyDescent="0.3">
      <c r="A767" s="6">
        <v>2411307</v>
      </c>
      <c r="B767" s="6" t="s">
        <v>217</v>
      </c>
      <c r="C767" s="6" t="s">
        <v>202</v>
      </c>
      <c r="D767" s="6" t="s">
        <v>30</v>
      </c>
      <c r="E767" s="6" t="s">
        <v>21</v>
      </c>
      <c r="F767" s="6" t="s">
        <v>22</v>
      </c>
      <c r="G767" s="6" t="s">
        <v>37</v>
      </c>
      <c r="H767" s="6" t="s">
        <v>215</v>
      </c>
      <c r="I767" s="9">
        <v>0.13541666666666666</v>
      </c>
      <c r="J767" s="6">
        <v>0</v>
      </c>
      <c r="K767" s="21">
        <v>45499</v>
      </c>
      <c r="L767" s="6" t="s">
        <v>24</v>
      </c>
      <c r="M767" s="6" t="s">
        <v>31</v>
      </c>
      <c r="N767" s="6" t="s">
        <v>216</v>
      </c>
      <c r="O767" s="22">
        <v>45499.730520833335</v>
      </c>
      <c r="P767" s="22"/>
      <c r="Q767" s="6" t="s">
        <v>26</v>
      </c>
      <c r="R767" s="6" t="s">
        <v>81</v>
      </c>
      <c r="S767" s="6" t="str">
        <f t="shared" si="22"/>
        <v>Julio</v>
      </c>
      <c r="T767" s="6" t="str">
        <f t="shared" si="23"/>
        <v>Administrativa</v>
      </c>
    </row>
    <row r="768" spans="1:20" x14ac:dyDescent="0.3">
      <c r="A768" s="6">
        <v>2250977</v>
      </c>
      <c r="B768" s="6" t="s">
        <v>217</v>
      </c>
      <c r="C768" s="6" t="s">
        <v>205</v>
      </c>
      <c r="D768" s="6" t="s">
        <v>56</v>
      </c>
      <c r="E768" s="6" t="s">
        <v>21</v>
      </c>
      <c r="F768" s="6" t="s">
        <v>22</v>
      </c>
      <c r="G768" s="6" t="s">
        <v>43</v>
      </c>
      <c r="H768" s="6" t="s">
        <v>215</v>
      </c>
      <c r="I768" s="9">
        <v>1.8055555555555554E-2</v>
      </c>
      <c r="J768" s="6">
        <v>0</v>
      </c>
      <c r="K768" s="21">
        <v>45346</v>
      </c>
      <c r="L768" s="6" t="s">
        <v>24</v>
      </c>
      <c r="M768" s="6" t="s">
        <v>57</v>
      </c>
      <c r="N768" s="6" t="s">
        <v>216</v>
      </c>
      <c r="O768" s="22">
        <v>45346.44939814815</v>
      </c>
      <c r="P768" s="22"/>
      <c r="Q768" s="6" t="s">
        <v>26</v>
      </c>
      <c r="R768" s="6" t="s">
        <v>137</v>
      </c>
      <c r="S768" s="6" t="str">
        <f t="shared" si="22"/>
        <v>Febrero</v>
      </c>
      <c r="T768" s="6" t="str">
        <f t="shared" si="23"/>
        <v>Administrativa</v>
      </c>
    </row>
    <row r="769" spans="1:20" x14ac:dyDescent="0.3">
      <c r="A769" s="6">
        <v>2277872</v>
      </c>
      <c r="B769" s="6" t="s">
        <v>217</v>
      </c>
      <c r="C769" s="6" t="s">
        <v>205</v>
      </c>
      <c r="D769" s="6" t="s">
        <v>56</v>
      </c>
      <c r="E769" s="6" t="s">
        <v>21</v>
      </c>
      <c r="F769" s="6" t="s">
        <v>22</v>
      </c>
      <c r="G769" s="6" t="s">
        <v>43</v>
      </c>
      <c r="H769" s="6" t="s">
        <v>215</v>
      </c>
      <c r="I769" s="9">
        <v>2.2916666666666665E-2</v>
      </c>
      <c r="J769" s="6">
        <v>0</v>
      </c>
      <c r="K769" s="21">
        <v>45367</v>
      </c>
      <c r="L769" s="6" t="s">
        <v>24</v>
      </c>
      <c r="M769" s="6" t="s">
        <v>57</v>
      </c>
      <c r="N769" s="6" t="s">
        <v>216</v>
      </c>
      <c r="O769" s="22">
        <v>45367.615243055552</v>
      </c>
      <c r="P769" s="22"/>
      <c r="Q769" s="6" t="s">
        <v>26</v>
      </c>
      <c r="R769" s="6" t="s">
        <v>137</v>
      </c>
      <c r="S769" s="6" t="str">
        <f t="shared" si="22"/>
        <v>Marzo</v>
      </c>
      <c r="T769" s="6" t="str">
        <f t="shared" si="23"/>
        <v>Administrativa</v>
      </c>
    </row>
    <row r="770" spans="1:20" x14ac:dyDescent="0.3">
      <c r="A770" s="6">
        <v>2253727</v>
      </c>
      <c r="B770" s="6" t="s">
        <v>217</v>
      </c>
      <c r="C770" s="6" t="s">
        <v>204</v>
      </c>
      <c r="D770" s="6" t="s">
        <v>46</v>
      </c>
      <c r="E770" s="6" t="s">
        <v>21</v>
      </c>
      <c r="F770" s="6" t="s">
        <v>47</v>
      </c>
      <c r="G770" s="6" t="s">
        <v>34</v>
      </c>
      <c r="H770" s="6" t="s">
        <v>215</v>
      </c>
      <c r="I770" s="9">
        <v>5.5555555555555558E-3</v>
      </c>
      <c r="J770" s="6">
        <v>0</v>
      </c>
      <c r="K770" s="21">
        <v>45348</v>
      </c>
      <c r="L770" s="6" t="s">
        <v>24</v>
      </c>
      <c r="M770" s="6" t="s">
        <v>49</v>
      </c>
      <c r="N770" s="6" t="s">
        <v>216</v>
      </c>
      <c r="O770" s="22">
        <v>45348.849594907406</v>
      </c>
      <c r="P770" s="22"/>
      <c r="Q770" s="6" t="s">
        <v>26</v>
      </c>
      <c r="R770" s="6" t="s">
        <v>35</v>
      </c>
      <c r="S770" s="6" t="str">
        <f t="shared" si="22"/>
        <v>Febrero</v>
      </c>
      <c r="T770" s="6" t="str">
        <f t="shared" si="23"/>
        <v>Falla</v>
      </c>
    </row>
    <row r="771" spans="1:20" x14ac:dyDescent="0.3">
      <c r="A771" s="6">
        <v>2265826</v>
      </c>
      <c r="B771" s="6" t="s">
        <v>217</v>
      </c>
      <c r="C771" s="6" t="s">
        <v>205</v>
      </c>
      <c r="D771" s="6" t="s">
        <v>56</v>
      </c>
      <c r="E771" s="6" t="s">
        <v>21</v>
      </c>
      <c r="F771" s="6" t="s">
        <v>22</v>
      </c>
      <c r="G771" s="6" t="s">
        <v>43</v>
      </c>
      <c r="H771" s="6" t="s">
        <v>215</v>
      </c>
      <c r="I771" s="9">
        <v>1.2500000000000001E-2</v>
      </c>
      <c r="J771" s="6">
        <v>0</v>
      </c>
      <c r="K771" s="21">
        <v>45357</v>
      </c>
      <c r="L771" s="6" t="s">
        <v>24</v>
      </c>
      <c r="M771" s="6" t="s">
        <v>57</v>
      </c>
      <c r="N771" s="6" t="s">
        <v>216</v>
      </c>
      <c r="O771" s="22">
        <v>45357.615405092591</v>
      </c>
      <c r="P771" s="22"/>
      <c r="Q771" s="6" t="s">
        <v>26</v>
      </c>
      <c r="R771" s="6" t="s">
        <v>58</v>
      </c>
      <c r="S771" s="6" t="str">
        <f t="shared" ref="S771:S834" si="24">PROPER(TEXT($K771,"MMMM"))</f>
        <v>Marzo</v>
      </c>
      <c r="T771" s="6" t="str">
        <f t="shared" ref="T771:T834" si="25">VLOOKUP($G771,$Y$2:$Z$18,2,0)</f>
        <v>Administrativa</v>
      </c>
    </row>
    <row r="772" spans="1:20" x14ac:dyDescent="0.3">
      <c r="A772" s="6">
        <v>2379465</v>
      </c>
      <c r="B772" s="6" t="s">
        <v>217</v>
      </c>
      <c r="C772" s="6" t="s">
        <v>202</v>
      </c>
      <c r="D772" s="6" t="s">
        <v>30</v>
      </c>
      <c r="E772" s="6" t="s">
        <v>21</v>
      </c>
      <c r="F772" s="6" t="s">
        <v>22</v>
      </c>
      <c r="G772" s="6" t="s">
        <v>37</v>
      </c>
      <c r="H772" s="6" t="s">
        <v>215</v>
      </c>
      <c r="I772" s="9">
        <v>0.14374999999999999</v>
      </c>
      <c r="J772" s="6">
        <v>0</v>
      </c>
      <c r="K772" s="21">
        <v>45469</v>
      </c>
      <c r="L772" s="6" t="s">
        <v>24</v>
      </c>
      <c r="M772" s="6" t="s">
        <v>31</v>
      </c>
      <c r="N772" s="6" t="s">
        <v>216</v>
      </c>
      <c r="O772" s="22">
        <v>45469.725347222222</v>
      </c>
      <c r="P772" s="22"/>
      <c r="Q772" s="6" t="s">
        <v>26</v>
      </c>
      <c r="R772" s="6" t="s">
        <v>92</v>
      </c>
      <c r="S772" s="6" t="str">
        <f t="shared" si="24"/>
        <v>Junio</v>
      </c>
      <c r="T772" s="6" t="str">
        <f t="shared" si="25"/>
        <v>Administrativa</v>
      </c>
    </row>
    <row r="773" spans="1:20" x14ac:dyDescent="0.3">
      <c r="A773" s="6">
        <v>2338167</v>
      </c>
      <c r="B773" s="6" t="s">
        <v>217</v>
      </c>
      <c r="C773" s="6" t="s">
        <v>202</v>
      </c>
      <c r="D773" s="6" t="s">
        <v>30</v>
      </c>
      <c r="E773" s="6" t="s">
        <v>21</v>
      </c>
      <c r="F773" s="6" t="s">
        <v>22</v>
      </c>
      <c r="G773" s="6" t="s">
        <v>37</v>
      </c>
      <c r="H773" s="6" t="s">
        <v>215</v>
      </c>
      <c r="I773" s="9">
        <v>0.10625</v>
      </c>
      <c r="J773" s="6">
        <v>0</v>
      </c>
      <c r="K773" s="21">
        <v>45428</v>
      </c>
      <c r="L773" s="6" t="s">
        <v>24</v>
      </c>
      <c r="M773" s="6" t="s">
        <v>31</v>
      </c>
      <c r="N773" s="6" t="s">
        <v>216</v>
      </c>
      <c r="O773" s="22">
        <v>45428.730138888888</v>
      </c>
      <c r="P773" s="22"/>
      <c r="Q773" s="6" t="s">
        <v>26</v>
      </c>
      <c r="R773" s="6" t="s">
        <v>67</v>
      </c>
      <c r="S773" s="6" t="str">
        <f t="shared" si="24"/>
        <v>Mayo</v>
      </c>
      <c r="T773" s="6" t="str">
        <f t="shared" si="25"/>
        <v>Administrativa</v>
      </c>
    </row>
    <row r="774" spans="1:20" x14ac:dyDescent="0.3">
      <c r="A774" s="6">
        <v>2416253</v>
      </c>
      <c r="B774" s="6" t="s">
        <v>217</v>
      </c>
      <c r="C774" s="6" t="s">
        <v>205</v>
      </c>
      <c r="D774" s="6" t="s">
        <v>56</v>
      </c>
      <c r="E774" s="6" t="s">
        <v>21</v>
      </c>
      <c r="F774" s="6" t="s">
        <v>22</v>
      </c>
      <c r="G774" s="6" t="s">
        <v>43</v>
      </c>
      <c r="H774" s="6" t="s">
        <v>215</v>
      </c>
      <c r="I774" s="9">
        <v>8.3333333333333332E-3</v>
      </c>
      <c r="J774" s="6">
        <v>0</v>
      </c>
      <c r="K774" s="21">
        <v>45504</v>
      </c>
      <c r="L774" s="6" t="s">
        <v>24</v>
      </c>
      <c r="M774" s="6" t="s">
        <v>57</v>
      </c>
      <c r="N774" s="6" t="s">
        <v>216</v>
      </c>
      <c r="O774" s="22">
        <v>45504.447708333333</v>
      </c>
      <c r="P774" s="22"/>
      <c r="Q774" s="6" t="s">
        <v>26</v>
      </c>
      <c r="R774" s="6" t="s">
        <v>54</v>
      </c>
      <c r="S774" s="6" t="str">
        <f t="shared" si="24"/>
        <v>Julio</v>
      </c>
      <c r="T774" s="6" t="str">
        <f t="shared" si="25"/>
        <v>Administrativa</v>
      </c>
    </row>
    <row r="775" spans="1:20" x14ac:dyDescent="0.3">
      <c r="A775" s="6">
        <v>2273005</v>
      </c>
      <c r="B775" s="6" t="s">
        <v>217</v>
      </c>
      <c r="C775" s="6" t="s">
        <v>205</v>
      </c>
      <c r="D775" s="6" t="s">
        <v>56</v>
      </c>
      <c r="E775" s="6" t="s">
        <v>21</v>
      </c>
      <c r="F775" s="6" t="s">
        <v>22</v>
      </c>
      <c r="G775" s="6" t="s">
        <v>43</v>
      </c>
      <c r="H775" s="6" t="s">
        <v>215</v>
      </c>
      <c r="I775" s="9">
        <v>1.1805555555555555E-2</v>
      </c>
      <c r="J775" s="6">
        <v>0</v>
      </c>
      <c r="K775" s="21">
        <v>45363</v>
      </c>
      <c r="L775" s="6" t="s">
        <v>24</v>
      </c>
      <c r="M775" s="6" t="s">
        <v>57</v>
      </c>
      <c r="N775" s="6" t="s">
        <v>216</v>
      </c>
      <c r="O775" s="22">
        <v>45363.611909722225</v>
      </c>
      <c r="P775" s="22"/>
      <c r="Q775" s="6" t="s">
        <v>26</v>
      </c>
      <c r="R775" s="6" t="s">
        <v>58</v>
      </c>
      <c r="S775" s="6" t="str">
        <f t="shared" si="24"/>
        <v>Marzo</v>
      </c>
      <c r="T775" s="6" t="str">
        <f t="shared" si="25"/>
        <v>Administrativa</v>
      </c>
    </row>
    <row r="776" spans="1:20" x14ac:dyDescent="0.3">
      <c r="A776">
        <v>2190518</v>
      </c>
      <c r="B776" s="6" t="s">
        <v>217</v>
      </c>
      <c r="C776" t="s">
        <v>207</v>
      </c>
      <c r="D776" t="s">
        <v>162</v>
      </c>
      <c r="E776" t="s">
        <v>21</v>
      </c>
      <c r="F776" t="s">
        <v>163</v>
      </c>
      <c r="G776" t="s">
        <v>37</v>
      </c>
      <c r="H776" s="6" t="s">
        <v>215</v>
      </c>
      <c r="I776" s="2">
        <v>5.2083333333333336E-2</v>
      </c>
      <c r="J776">
        <v>0</v>
      </c>
      <c r="K776">
        <v>45297</v>
      </c>
      <c r="L776" t="s">
        <v>24</v>
      </c>
      <c r="M776" t="s">
        <v>164</v>
      </c>
      <c r="N776" s="6" t="s">
        <v>216</v>
      </c>
      <c r="O776">
        <v>45297.700300925928</v>
      </c>
      <c r="P776">
        <v>45300.508530092593</v>
      </c>
      <c r="Q776" t="s">
        <v>26</v>
      </c>
      <c r="R776" t="s">
        <v>67</v>
      </c>
      <c r="S776" s="6" t="str">
        <f t="shared" si="24"/>
        <v>Enero</v>
      </c>
      <c r="T776" s="6" t="str">
        <f t="shared" si="25"/>
        <v>Administrativa</v>
      </c>
    </row>
    <row r="777" spans="1:20" x14ac:dyDescent="0.3">
      <c r="A777">
        <v>2199375</v>
      </c>
      <c r="B777" s="6" t="s">
        <v>217</v>
      </c>
      <c r="C777" t="s">
        <v>207</v>
      </c>
      <c r="D777" t="s">
        <v>162</v>
      </c>
      <c r="E777" t="s">
        <v>21</v>
      </c>
      <c r="F777" t="s">
        <v>163</v>
      </c>
      <c r="G777" t="s">
        <v>59</v>
      </c>
      <c r="H777" s="6" t="s">
        <v>215</v>
      </c>
      <c r="I777" s="2">
        <v>1.0416666666666666E-2</v>
      </c>
      <c r="J777">
        <v>0</v>
      </c>
      <c r="K777">
        <v>45306</v>
      </c>
      <c r="L777" t="s">
        <v>24</v>
      </c>
      <c r="M777" t="s">
        <v>164</v>
      </c>
      <c r="N777" s="6" t="s">
        <v>216</v>
      </c>
      <c r="O777">
        <v>45306.699062500003</v>
      </c>
      <c r="P777">
        <v>45306.770567129628</v>
      </c>
      <c r="Q777" s="6" t="s">
        <v>214</v>
      </c>
      <c r="R777" t="s">
        <v>35</v>
      </c>
      <c r="S777" s="6" t="str">
        <f t="shared" si="24"/>
        <v>Enero</v>
      </c>
      <c r="T777" s="6" t="str">
        <f t="shared" si="25"/>
        <v>Falla</v>
      </c>
    </row>
    <row r="778" spans="1:20" x14ac:dyDescent="0.3">
      <c r="A778">
        <v>2209575</v>
      </c>
      <c r="B778" s="6" t="s">
        <v>217</v>
      </c>
      <c r="C778" t="s">
        <v>207</v>
      </c>
      <c r="D778" t="s">
        <v>162</v>
      </c>
      <c r="E778" t="s">
        <v>21</v>
      </c>
      <c r="F778" t="s">
        <v>163</v>
      </c>
      <c r="G778" t="s">
        <v>37</v>
      </c>
      <c r="H778" s="6" t="s">
        <v>215</v>
      </c>
      <c r="I778" s="2">
        <v>0.2673611111111111</v>
      </c>
      <c r="J778">
        <v>0</v>
      </c>
      <c r="K778">
        <v>45314</v>
      </c>
      <c r="L778" t="s">
        <v>24</v>
      </c>
      <c r="M778" t="s">
        <v>164</v>
      </c>
      <c r="N778" s="6" t="s">
        <v>216</v>
      </c>
      <c r="O778">
        <v>45314.704224537039</v>
      </c>
      <c r="P778">
        <v>45315.59847222222</v>
      </c>
      <c r="Q778" t="s">
        <v>26</v>
      </c>
      <c r="R778" t="s">
        <v>39</v>
      </c>
      <c r="S778" s="6" t="str">
        <f t="shared" si="24"/>
        <v>Enero</v>
      </c>
      <c r="T778" s="6" t="str">
        <f t="shared" si="25"/>
        <v>Administrativa</v>
      </c>
    </row>
    <row r="779" spans="1:20" x14ac:dyDescent="0.3">
      <c r="A779">
        <v>2196771</v>
      </c>
      <c r="B779" s="6" t="s">
        <v>217</v>
      </c>
      <c r="C779" t="s">
        <v>207</v>
      </c>
      <c r="D779" t="s">
        <v>162</v>
      </c>
      <c r="E779" t="s">
        <v>21</v>
      </c>
      <c r="F779" t="s">
        <v>163</v>
      </c>
      <c r="G779" t="s">
        <v>28</v>
      </c>
      <c r="H779" s="6" t="s">
        <v>215</v>
      </c>
      <c r="I779" s="2">
        <v>4.5138888888888888E-2</v>
      </c>
      <c r="J779">
        <v>0</v>
      </c>
      <c r="K779">
        <v>45303</v>
      </c>
      <c r="L779" t="s">
        <v>24</v>
      </c>
      <c r="M779" t="s">
        <v>164</v>
      </c>
      <c r="N779" s="6" t="s">
        <v>216</v>
      </c>
      <c r="O779">
        <v>45303.520162037035</v>
      </c>
      <c r="P779">
        <v>45306.736875000002</v>
      </c>
      <c r="Q779" t="s">
        <v>26</v>
      </c>
      <c r="R779" t="s">
        <v>75</v>
      </c>
      <c r="S779" s="6" t="str">
        <f t="shared" si="24"/>
        <v>Enero</v>
      </c>
      <c r="T779" s="6" t="str">
        <f t="shared" si="25"/>
        <v>Administrativa</v>
      </c>
    </row>
    <row r="780" spans="1:20" x14ac:dyDescent="0.3">
      <c r="A780">
        <v>2188445</v>
      </c>
      <c r="B780" s="6" t="s">
        <v>217</v>
      </c>
      <c r="C780" t="s">
        <v>207</v>
      </c>
      <c r="D780" t="s">
        <v>162</v>
      </c>
      <c r="E780" t="s">
        <v>21</v>
      </c>
      <c r="F780" t="s">
        <v>163</v>
      </c>
      <c r="G780" t="s">
        <v>23</v>
      </c>
      <c r="H780" s="6" t="s">
        <v>215</v>
      </c>
      <c r="I780" s="2">
        <v>4.0972222222222222E-2</v>
      </c>
      <c r="J780">
        <v>0</v>
      </c>
      <c r="K780">
        <v>45295</v>
      </c>
      <c r="L780" t="s">
        <v>24</v>
      </c>
      <c r="M780" t="s">
        <v>164</v>
      </c>
      <c r="N780" s="6" t="s">
        <v>216</v>
      </c>
      <c r="O780">
        <v>45295.669409722221</v>
      </c>
      <c r="P780">
        <v>45296.525000000001</v>
      </c>
      <c r="Q780" t="s">
        <v>26</v>
      </c>
      <c r="R780" t="s">
        <v>32</v>
      </c>
      <c r="S780" s="6" t="str">
        <f t="shared" si="24"/>
        <v>Enero</v>
      </c>
      <c r="T780" s="6" t="str">
        <f t="shared" si="25"/>
        <v>Administrativa</v>
      </c>
    </row>
    <row r="781" spans="1:20" x14ac:dyDescent="0.3">
      <c r="A781">
        <v>2195900</v>
      </c>
      <c r="B781" s="6" t="s">
        <v>217</v>
      </c>
      <c r="C781" t="s">
        <v>207</v>
      </c>
      <c r="D781" t="s">
        <v>162</v>
      </c>
      <c r="E781" t="s">
        <v>21</v>
      </c>
      <c r="F781" t="s">
        <v>163</v>
      </c>
      <c r="G781" t="s">
        <v>50</v>
      </c>
      <c r="H781" s="6" t="s">
        <v>215</v>
      </c>
      <c r="I781" s="2">
        <v>1.5277777777777777E-2</v>
      </c>
      <c r="J781">
        <v>0</v>
      </c>
      <c r="K781">
        <v>45302</v>
      </c>
      <c r="L781" t="s">
        <v>24</v>
      </c>
      <c r="M781" t="s">
        <v>164</v>
      </c>
      <c r="N781" s="6" t="s">
        <v>216</v>
      </c>
      <c r="O781">
        <v>45302.67796296296</v>
      </c>
      <c r="P781">
        <v>45303.3359375</v>
      </c>
      <c r="Q781" s="6" t="s">
        <v>212</v>
      </c>
      <c r="R781" t="s">
        <v>35</v>
      </c>
      <c r="S781" s="6" t="str">
        <f t="shared" si="24"/>
        <v>Enero</v>
      </c>
      <c r="T781" s="6" t="str">
        <f t="shared" si="25"/>
        <v>Administrativa</v>
      </c>
    </row>
    <row r="782" spans="1:20" x14ac:dyDescent="0.3">
      <c r="A782">
        <v>2211022</v>
      </c>
      <c r="B782" s="6" t="s">
        <v>217</v>
      </c>
      <c r="C782" t="s">
        <v>207</v>
      </c>
      <c r="D782" t="s">
        <v>162</v>
      </c>
      <c r="E782" t="s">
        <v>21</v>
      </c>
      <c r="F782" t="s">
        <v>163</v>
      </c>
      <c r="G782" t="s">
        <v>28</v>
      </c>
      <c r="H782" s="6" t="s">
        <v>215</v>
      </c>
      <c r="I782" s="2">
        <v>5.347222222222222E-2</v>
      </c>
      <c r="J782">
        <v>0</v>
      </c>
      <c r="K782">
        <v>45315</v>
      </c>
      <c r="L782" t="s">
        <v>24</v>
      </c>
      <c r="M782" t="s">
        <v>164</v>
      </c>
      <c r="N782" s="6" t="s">
        <v>216</v>
      </c>
      <c r="O782">
        <v>45315.595520833333</v>
      </c>
      <c r="P782">
        <v>45318.533148148148</v>
      </c>
      <c r="Q782" t="s">
        <v>26</v>
      </c>
      <c r="R782" t="s">
        <v>75</v>
      </c>
      <c r="S782" s="6" t="str">
        <f t="shared" si="24"/>
        <v>Enero</v>
      </c>
      <c r="T782" s="6" t="str">
        <f t="shared" si="25"/>
        <v>Administrativa</v>
      </c>
    </row>
    <row r="783" spans="1:20" x14ac:dyDescent="0.3">
      <c r="A783">
        <v>2215499</v>
      </c>
      <c r="B783" s="6" t="s">
        <v>217</v>
      </c>
      <c r="C783" t="s">
        <v>207</v>
      </c>
      <c r="D783" t="s">
        <v>162</v>
      </c>
      <c r="E783" t="s">
        <v>21</v>
      </c>
      <c r="F783" t="s">
        <v>163</v>
      </c>
      <c r="G783" t="s">
        <v>59</v>
      </c>
      <c r="H783" s="6" t="s">
        <v>215</v>
      </c>
      <c r="I783" s="2">
        <v>8.3333333333333332E-3</v>
      </c>
      <c r="J783">
        <v>0</v>
      </c>
      <c r="K783">
        <v>45318</v>
      </c>
      <c r="L783" t="s">
        <v>24</v>
      </c>
      <c r="M783" t="s">
        <v>164</v>
      </c>
      <c r="N783" s="6" t="s">
        <v>216</v>
      </c>
      <c r="O783">
        <v>45318.666180555556</v>
      </c>
      <c r="P783">
        <v>45318.781597222223</v>
      </c>
      <c r="Q783" s="6" t="s">
        <v>214</v>
      </c>
      <c r="R783" t="s">
        <v>35</v>
      </c>
      <c r="S783" s="6" t="str">
        <f t="shared" si="24"/>
        <v>Enero</v>
      </c>
      <c r="T783" s="6" t="str">
        <f t="shared" si="25"/>
        <v>Falla</v>
      </c>
    </row>
    <row r="784" spans="1:20" x14ac:dyDescent="0.3">
      <c r="A784">
        <v>2213213</v>
      </c>
      <c r="B784" s="6" t="s">
        <v>217</v>
      </c>
      <c r="C784" t="s">
        <v>207</v>
      </c>
      <c r="D784" t="s">
        <v>162</v>
      </c>
      <c r="E784" t="s">
        <v>21</v>
      </c>
      <c r="F784" t="s">
        <v>163</v>
      </c>
      <c r="G784" t="s">
        <v>37</v>
      </c>
      <c r="H784" s="6" t="s">
        <v>215</v>
      </c>
      <c r="I784" s="2">
        <v>0.17708333333333334</v>
      </c>
      <c r="J784">
        <v>0</v>
      </c>
      <c r="K784">
        <v>45316</v>
      </c>
      <c r="L784" t="s">
        <v>24</v>
      </c>
      <c r="M784" t="s">
        <v>164</v>
      </c>
      <c r="N784" s="6" t="s">
        <v>216</v>
      </c>
      <c r="O784">
        <v>45316.702743055554</v>
      </c>
      <c r="P784">
        <v>45319.645752314813</v>
      </c>
      <c r="Q784" t="s">
        <v>26</v>
      </c>
      <c r="R784" t="s">
        <v>44</v>
      </c>
      <c r="S784" s="6" t="str">
        <f t="shared" si="24"/>
        <v>Enero</v>
      </c>
      <c r="T784" s="6" t="str">
        <f t="shared" si="25"/>
        <v>Administrativa</v>
      </c>
    </row>
    <row r="785" spans="1:20" x14ac:dyDescent="0.3">
      <c r="A785">
        <v>2215593</v>
      </c>
      <c r="B785" s="6" t="s">
        <v>217</v>
      </c>
      <c r="C785" t="s">
        <v>207</v>
      </c>
      <c r="D785" t="s">
        <v>162</v>
      </c>
      <c r="E785" t="s">
        <v>21</v>
      </c>
      <c r="F785" t="s">
        <v>163</v>
      </c>
      <c r="G785" t="s">
        <v>37</v>
      </c>
      <c r="H785" s="6" t="s">
        <v>215</v>
      </c>
      <c r="I785" s="2">
        <v>5.9027777777777776E-2</v>
      </c>
      <c r="J785">
        <v>0</v>
      </c>
      <c r="K785">
        <v>45318</v>
      </c>
      <c r="L785" t="s">
        <v>24</v>
      </c>
      <c r="M785" t="s">
        <v>164</v>
      </c>
      <c r="N785" s="6" t="s">
        <v>216</v>
      </c>
      <c r="O785">
        <v>45318.703865740739</v>
      </c>
      <c r="P785">
        <v>45319.646087962959</v>
      </c>
      <c r="Q785" t="s">
        <v>26</v>
      </c>
      <c r="R785" t="s">
        <v>44</v>
      </c>
      <c r="S785" s="6" t="str">
        <f t="shared" si="24"/>
        <v>Enero</v>
      </c>
      <c r="T785" s="6" t="str">
        <f t="shared" si="25"/>
        <v>Administrativa</v>
      </c>
    </row>
    <row r="786" spans="1:20" x14ac:dyDescent="0.3">
      <c r="A786">
        <v>2211139</v>
      </c>
      <c r="B786" s="6" t="s">
        <v>217</v>
      </c>
      <c r="C786" t="s">
        <v>207</v>
      </c>
      <c r="D786" t="s">
        <v>162</v>
      </c>
      <c r="E786" t="s">
        <v>21</v>
      </c>
      <c r="F786" t="s">
        <v>163</v>
      </c>
      <c r="G786" t="s">
        <v>37</v>
      </c>
      <c r="H786" s="6" t="s">
        <v>215</v>
      </c>
      <c r="I786" s="2">
        <v>0.16319444444444445</v>
      </c>
      <c r="J786">
        <v>0</v>
      </c>
      <c r="K786">
        <v>45315</v>
      </c>
      <c r="L786" t="s">
        <v>24</v>
      </c>
      <c r="M786" t="s">
        <v>164</v>
      </c>
      <c r="N786" s="6" t="s">
        <v>216</v>
      </c>
      <c r="O786">
        <v>45315.625162037039</v>
      </c>
      <c r="P786">
        <v>45319.645567129628</v>
      </c>
      <c r="Q786" t="s">
        <v>26</v>
      </c>
      <c r="R786" t="s">
        <v>44</v>
      </c>
      <c r="S786" s="6" t="str">
        <f t="shared" si="24"/>
        <v>Enero</v>
      </c>
      <c r="T786" s="6" t="str">
        <f t="shared" si="25"/>
        <v>Administrativa</v>
      </c>
    </row>
    <row r="787" spans="1:20" x14ac:dyDescent="0.3">
      <c r="A787">
        <v>2214573</v>
      </c>
      <c r="B787" s="6" t="s">
        <v>217</v>
      </c>
      <c r="C787" t="s">
        <v>207</v>
      </c>
      <c r="D787" t="s">
        <v>162</v>
      </c>
      <c r="E787" t="s">
        <v>21</v>
      </c>
      <c r="F787" t="s">
        <v>163</v>
      </c>
      <c r="G787" t="s">
        <v>28</v>
      </c>
      <c r="H787" s="6" t="s">
        <v>215</v>
      </c>
      <c r="I787" s="2">
        <v>4.5138888888888888E-2</v>
      </c>
      <c r="J787">
        <v>0</v>
      </c>
      <c r="K787">
        <v>45317</v>
      </c>
      <c r="L787" t="s">
        <v>24</v>
      </c>
      <c r="M787" t="s">
        <v>164</v>
      </c>
      <c r="N787" s="6" t="s">
        <v>216</v>
      </c>
      <c r="O787">
        <v>45317.694224537037</v>
      </c>
      <c r="P787">
        <v>45320.456493055557</v>
      </c>
      <c r="Q787" t="s">
        <v>26</v>
      </c>
      <c r="R787" t="s">
        <v>165</v>
      </c>
      <c r="S787" s="6" t="str">
        <f t="shared" si="24"/>
        <v>Enero</v>
      </c>
      <c r="T787" s="6" t="str">
        <f t="shared" si="25"/>
        <v>Administrativa</v>
      </c>
    </row>
    <row r="788" spans="1:20" x14ac:dyDescent="0.3">
      <c r="A788">
        <v>2212625</v>
      </c>
      <c r="B788" s="6" t="s">
        <v>217</v>
      </c>
      <c r="C788" t="s">
        <v>207</v>
      </c>
      <c r="D788" t="s">
        <v>162</v>
      </c>
      <c r="E788" t="s">
        <v>21</v>
      </c>
      <c r="F788" t="s">
        <v>163</v>
      </c>
      <c r="G788" t="s">
        <v>23</v>
      </c>
      <c r="H788" s="6" t="s">
        <v>215</v>
      </c>
      <c r="I788" s="2">
        <v>5.5555555555555552E-2</v>
      </c>
      <c r="J788">
        <v>0</v>
      </c>
      <c r="K788">
        <v>45316</v>
      </c>
      <c r="L788" t="s">
        <v>24</v>
      </c>
      <c r="M788" t="s">
        <v>164</v>
      </c>
      <c r="N788" s="6" t="s">
        <v>216</v>
      </c>
      <c r="O788">
        <v>45316.550439814811</v>
      </c>
      <c r="P788">
        <v>45318.346932870372</v>
      </c>
      <c r="Q788" t="s">
        <v>26</v>
      </c>
      <c r="R788" t="s">
        <v>39</v>
      </c>
      <c r="S788" s="6" t="str">
        <f t="shared" si="24"/>
        <v>Enero</v>
      </c>
      <c r="T788" s="6" t="str">
        <f t="shared" si="25"/>
        <v>Administrativa</v>
      </c>
    </row>
    <row r="789" spans="1:20" x14ac:dyDescent="0.3">
      <c r="A789">
        <v>2217006</v>
      </c>
      <c r="B789" s="6" t="s">
        <v>217</v>
      </c>
      <c r="C789" t="s">
        <v>207</v>
      </c>
      <c r="D789" t="s">
        <v>162</v>
      </c>
      <c r="E789" t="s">
        <v>21</v>
      </c>
      <c r="F789" t="s">
        <v>163</v>
      </c>
      <c r="G789" t="s">
        <v>37</v>
      </c>
      <c r="H789" s="6" t="s">
        <v>215</v>
      </c>
      <c r="I789" s="2">
        <v>0.21527777777777779</v>
      </c>
      <c r="J789">
        <v>0</v>
      </c>
      <c r="K789">
        <v>45320</v>
      </c>
      <c r="L789" t="s">
        <v>24</v>
      </c>
      <c r="M789" t="s">
        <v>164</v>
      </c>
      <c r="N789" s="6" t="s">
        <v>216</v>
      </c>
      <c r="O789">
        <v>45320.704212962963</v>
      </c>
      <c r="P789">
        <v>45323.363252314812</v>
      </c>
      <c r="Q789" t="s">
        <v>26</v>
      </c>
      <c r="R789" t="s">
        <v>67</v>
      </c>
      <c r="S789" s="6" t="str">
        <f t="shared" si="24"/>
        <v>Enero</v>
      </c>
      <c r="T789" s="6" t="str">
        <f t="shared" si="25"/>
        <v>Administrativa</v>
      </c>
    </row>
    <row r="790" spans="1:20" x14ac:dyDescent="0.3">
      <c r="A790">
        <v>2188538</v>
      </c>
      <c r="B790" s="6" t="s">
        <v>217</v>
      </c>
      <c r="C790" t="s">
        <v>207</v>
      </c>
      <c r="D790" t="s">
        <v>162</v>
      </c>
      <c r="E790" t="s">
        <v>21</v>
      </c>
      <c r="F790" t="s">
        <v>163</v>
      </c>
      <c r="G790" t="s">
        <v>37</v>
      </c>
      <c r="H790" s="6" t="s">
        <v>215</v>
      </c>
      <c r="I790" s="2">
        <v>0.1736111111111111</v>
      </c>
      <c r="J790">
        <v>0</v>
      </c>
      <c r="K790">
        <v>45295</v>
      </c>
      <c r="L790" t="s">
        <v>24</v>
      </c>
      <c r="M790" t="s">
        <v>164</v>
      </c>
      <c r="N790" s="6" t="s">
        <v>216</v>
      </c>
      <c r="O790">
        <v>45295.69462962963</v>
      </c>
      <c r="P790">
        <v>45300.509085648147</v>
      </c>
      <c r="Q790" t="s">
        <v>26</v>
      </c>
      <c r="R790" t="s">
        <v>32</v>
      </c>
      <c r="S790" s="6" t="str">
        <f t="shared" si="24"/>
        <v>Enero</v>
      </c>
      <c r="T790" s="6" t="str">
        <f t="shared" si="25"/>
        <v>Administrativa</v>
      </c>
    </row>
    <row r="791" spans="1:20" x14ac:dyDescent="0.3">
      <c r="A791">
        <v>2197139</v>
      </c>
      <c r="B791" s="6" t="s">
        <v>217</v>
      </c>
      <c r="C791" t="s">
        <v>207</v>
      </c>
      <c r="D791" t="s">
        <v>162</v>
      </c>
      <c r="E791" t="s">
        <v>21</v>
      </c>
      <c r="F791" t="s">
        <v>163</v>
      </c>
      <c r="G791" t="s">
        <v>59</v>
      </c>
      <c r="H791" s="6" t="s">
        <v>215</v>
      </c>
      <c r="I791" s="2">
        <v>9.7222222222222224E-3</v>
      </c>
      <c r="J791">
        <v>0</v>
      </c>
      <c r="K791">
        <v>45303</v>
      </c>
      <c r="L791" t="s">
        <v>24</v>
      </c>
      <c r="M791" t="s">
        <v>164</v>
      </c>
      <c r="N791" s="6" t="s">
        <v>216</v>
      </c>
      <c r="O791">
        <v>45303.684745370374</v>
      </c>
      <c r="P791">
        <v>45303.74428240741</v>
      </c>
      <c r="Q791" s="6" t="s">
        <v>214</v>
      </c>
      <c r="R791" t="s">
        <v>35</v>
      </c>
      <c r="S791" s="6" t="str">
        <f t="shared" si="24"/>
        <v>Enero</v>
      </c>
      <c r="T791" s="6" t="str">
        <f t="shared" si="25"/>
        <v>Falla</v>
      </c>
    </row>
    <row r="792" spans="1:20" x14ac:dyDescent="0.3">
      <c r="A792">
        <v>2218354</v>
      </c>
      <c r="B792" s="6" t="s">
        <v>217</v>
      </c>
      <c r="C792" t="s">
        <v>207</v>
      </c>
      <c r="D792" t="s">
        <v>162</v>
      </c>
      <c r="E792" t="s">
        <v>21</v>
      </c>
      <c r="F792" t="s">
        <v>163</v>
      </c>
      <c r="G792" t="s">
        <v>37</v>
      </c>
      <c r="H792" s="6" t="s">
        <v>215</v>
      </c>
      <c r="I792" s="2">
        <v>0.21527777777777779</v>
      </c>
      <c r="J792">
        <v>0</v>
      </c>
      <c r="K792">
        <v>45321</v>
      </c>
      <c r="L792" t="s">
        <v>24</v>
      </c>
      <c r="M792" t="s">
        <v>164</v>
      </c>
      <c r="N792" s="6" t="s">
        <v>216</v>
      </c>
      <c r="O792">
        <v>45321.665011574078</v>
      </c>
      <c r="P792">
        <v>45323.363368055558</v>
      </c>
      <c r="Q792" t="s">
        <v>26</v>
      </c>
      <c r="R792" t="s">
        <v>67</v>
      </c>
      <c r="S792" s="6" t="str">
        <f t="shared" si="24"/>
        <v>Enero</v>
      </c>
      <c r="T792" s="6" t="str">
        <f t="shared" si="25"/>
        <v>Administrativa</v>
      </c>
    </row>
    <row r="793" spans="1:20" x14ac:dyDescent="0.3">
      <c r="A793">
        <v>2187360</v>
      </c>
      <c r="B793" s="6" t="s">
        <v>217</v>
      </c>
      <c r="C793" t="s">
        <v>207</v>
      </c>
      <c r="D793" t="s">
        <v>162</v>
      </c>
      <c r="E793" t="s">
        <v>21</v>
      </c>
      <c r="F793" t="s">
        <v>163</v>
      </c>
      <c r="G793" t="s">
        <v>59</v>
      </c>
      <c r="H793" s="6" t="s">
        <v>215</v>
      </c>
      <c r="I793" s="2">
        <v>1.0416666666666666E-2</v>
      </c>
      <c r="J793">
        <v>0</v>
      </c>
      <c r="K793">
        <v>45294</v>
      </c>
      <c r="L793" t="s">
        <v>24</v>
      </c>
      <c r="M793" t="s">
        <v>164</v>
      </c>
      <c r="N793" s="6" t="s">
        <v>216</v>
      </c>
      <c r="O793">
        <v>45294.707337962966</v>
      </c>
      <c r="P793">
        <v>45294.723182870373</v>
      </c>
      <c r="Q793" s="6" t="s">
        <v>214</v>
      </c>
      <c r="R793" t="s">
        <v>35</v>
      </c>
      <c r="S793" s="6" t="str">
        <f t="shared" si="24"/>
        <v>Enero</v>
      </c>
      <c r="T793" s="6" t="str">
        <f t="shared" si="25"/>
        <v>Falla</v>
      </c>
    </row>
    <row r="794" spans="1:20" x14ac:dyDescent="0.3">
      <c r="A794">
        <v>2189701</v>
      </c>
      <c r="B794" s="6" t="s">
        <v>217</v>
      </c>
      <c r="C794" t="s">
        <v>207</v>
      </c>
      <c r="D794" t="s">
        <v>162</v>
      </c>
      <c r="E794" t="s">
        <v>21</v>
      </c>
      <c r="F794" t="s">
        <v>163</v>
      </c>
      <c r="G794" t="s">
        <v>37</v>
      </c>
      <c r="H794" s="6" t="s">
        <v>215</v>
      </c>
      <c r="I794" s="2">
        <v>0.1701388888888889</v>
      </c>
      <c r="J794">
        <v>0</v>
      </c>
      <c r="K794">
        <v>45296</v>
      </c>
      <c r="L794" t="s">
        <v>24</v>
      </c>
      <c r="M794" t="s">
        <v>164</v>
      </c>
      <c r="N794" s="6" t="s">
        <v>216</v>
      </c>
      <c r="O794">
        <v>45296.704861111109</v>
      </c>
      <c r="P794">
        <v>45300.516180555554</v>
      </c>
      <c r="Q794" t="s">
        <v>26</v>
      </c>
      <c r="R794" t="s">
        <v>67</v>
      </c>
      <c r="S794" s="6" t="str">
        <f t="shared" si="24"/>
        <v>Enero</v>
      </c>
      <c r="T794" s="6" t="str">
        <f t="shared" si="25"/>
        <v>Administrativa</v>
      </c>
    </row>
    <row r="795" spans="1:20" x14ac:dyDescent="0.3">
      <c r="A795">
        <v>2193193</v>
      </c>
      <c r="B795" s="6" t="s">
        <v>217</v>
      </c>
      <c r="C795" t="s">
        <v>207</v>
      </c>
      <c r="D795" t="s">
        <v>162</v>
      </c>
      <c r="E795" t="s">
        <v>21</v>
      </c>
      <c r="F795" t="s">
        <v>163</v>
      </c>
      <c r="G795" t="s">
        <v>43</v>
      </c>
      <c r="H795" s="6" t="s">
        <v>215</v>
      </c>
      <c r="I795" s="2">
        <v>6.9444444444444441E-3</v>
      </c>
      <c r="J795">
        <v>0</v>
      </c>
      <c r="K795">
        <v>45300</v>
      </c>
      <c r="L795" t="s">
        <v>24</v>
      </c>
      <c r="M795" t="s">
        <v>164</v>
      </c>
      <c r="N795" s="6" t="s">
        <v>216</v>
      </c>
      <c r="O795">
        <v>45300.693159722221</v>
      </c>
      <c r="P795">
        <v>45301.38453703704</v>
      </c>
      <c r="Q795" t="s">
        <v>26</v>
      </c>
      <c r="R795" t="s">
        <v>71</v>
      </c>
      <c r="S795" s="6" t="str">
        <f t="shared" si="24"/>
        <v>Enero</v>
      </c>
      <c r="T795" s="6" t="str">
        <f t="shared" si="25"/>
        <v>Administrativa</v>
      </c>
    </row>
    <row r="796" spans="1:20" x14ac:dyDescent="0.3">
      <c r="A796">
        <v>2197140</v>
      </c>
      <c r="B796" s="6" t="s">
        <v>217</v>
      </c>
      <c r="C796" t="s">
        <v>207</v>
      </c>
      <c r="D796" t="s">
        <v>162</v>
      </c>
      <c r="E796" t="s">
        <v>21</v>
      </c>
      <c r="F796" t="s">
        <v>163</v>
      </c>
      <c r="G796" t="s">
        <v>37</v>
      </c>
      <c r="H796" s="6" t="s">
        <v>215</v>
      </c>
      <c r="I796" s="2">
        <v>0.18055555555555555</v>
      </c>
      <c r="J796">
        <v>0</v>
      </c>
      <c r="K796">
        <v>45303</v>
      </c>
      <c r="L796" t="s">
        <v>24</v>
      </c>
      <c r="M796" t="s">
        <v>164</v>
      </c>
      <c r="N796" s="6" t="s">
        <v>216</v>
      </c>
      <c r="O796">
        <v>45303.685972222222</v>
      </c>
      <c r="P796">
        <v>45306.690069444441</v>
      </c>
      <c r="Q796" t="s">
        <v>26</v>
      </c>
      <c r="R796" t="s">
        <v>54</v>
      </c>
      <c r="S796" s="6" t="str">
        <f t="shared" si="24"/>
        <v>Enero</v>
      </c>
      <c r="T796" s="6" t="str">
        <f t="shared" si="25"/>
        <v>Administrativa</v>
      </c>
    </row>
    <row r="797" spans="1:20" x14ac:dyDescent="0.3">
      <c r="A797">
        <v>2217552</v>
      </c>
      <c r="B797" s="6" t="s">
        <v>217</v>
      </c>
      <c r="C797" t="s">
        <v>208</v>
      </c>
      <c r="D797" t="s">
        <v>166</v>
      </c>
      <c r="E797" t="s">
        <v>21</v>
      </c>
      <c r="F797" t="s">
        <v>22</v>
      </c>
      <c r="G797" t="s">
        <v>23</v>
      </c>
      <c r="H797" s="6" t="s">
        <v>215</v>
      </c>
      <c r="I797" s="2">
        <v>1.9444444444444445E-2</v>
      </c>
      <c r="J797">
        <v>0</v>
      </c>
      <c r="K797">
        <v>45320</v>
      </c>
      <c r="L797" t="s">
        <v>24</v>
      </c>
      <c r="M797" t="s">
        <v>167</v>
      </c>
      <c r="N797" s="6" t="s">
        <v>216</v>
      </c>
      <c r="O797">
        <v>45320.929942129631</v>
      </c>
      <c r="P797">
        <v>45322.787708333337</v>
      </c>
      <c r="Q797" t="s">
        <v>26</v>
      </c>
      <c r="R797" t="s">
        <v>67</v>
      </c>
      <c r="S797" s="6" t="str">
        <f t="shared" si="24"/>
        <v>Enero</v>
      </c>
      <c r="T797" s="6" t="str">
        <f t="shared" si="25"/>
        <v>Administrativa</v>
      </c>
    </row>
    <row r="798" spans="1:20" x14ac:dyDescent="0.3">
      <c r="A798">
        <v>2215846</v>
      </c>
      <c r="B798" s="6" t="s">
        <v>217</v>
      </c>
      <c r="C798" t="s">
        <v>208</v>
      </c>
      <c r="D798" t="s">
        <v>166</v>
      </c>
      <c r="E798" t="s">
        <v>21</v>
      </c>
      <c r="F798" t="s">
        <v>22</v>
      </c>
      <c r="G798" t="s">
        <v>60</v>
      </c>
      <c r="H798" s="6" t="s">
        <v>215</v>
      </c>
      <c r="I798" s="2">
        <v>6.25E-2</v>
      </c>
      <c r="J798">
        <v>0</v>
      </c>
      <c r="K798">
        <v>45317</v>
      </c>
      <c r="L798" t="s">
        <v>24</v>
      </c>
      <c r="M798" t="s">
        <v>167</v>
      </c>
      <c r="N798" s="6" t="s">
        <v>216</v>
      </c>
      <c r="O798">
        <v>45318.944293981483</v>
      </c>
      <c r="P798">
        <v>45319.487766203703</v>
      </c>
      <c r="Q798" t="s">
        <v>26</v>
      </c>
      <c r="R798" t="s">
        <v>54</v>
      </c>
      <c r="S798" s="6" t="str">
        <f t="shared" si="24"/>
        <v>Enero</v>
      </c>
      <c r="T798" s="6" t="str">
        <f t="shared" si="25"/>
        <v>Falla</v>
      </c>
    </row>
    <row r="799" spans="1:20" x14ac:dyDescent="0.3">
      <c r="A799">
        <v>2187357</v>
      </c>
      <c r="B799" s="6" t="s">
        <v>217</v>
      </c>
      <c r="C799" t="s">
        <v>207</v>
      </c>
      <c r="D799" t="s">
        <v>162</v>
      </c>
      <c r="E799" t="s">
        <v>21</v>
      </c>
      <c r="F799" t="s">
        <v>163</v>
      </c>
      <c r="G799" t="s">
        <v>37</v>
      </c>
      <c r="H799" s="6" t="s">
        <v>215</v>
      </c>
      <c r="I799" s="2">
        <v>0.12152777777777778</v>
      </c>
      <c r="J799">
        <v>0</v>
      </c>
      <c r="K799">
        <v>45294</v>
      </c>
      <c r="L799" t="s">
        <v>24</v>
      </c>
      <c r="M799" t="s">
        <v>164</v>
      </c>
      <c r="N799" s="6" t="s">
        <v>216</v>
      </c>
      <c r="O799">
        <v>45294.706875000003</v>
      </c>
      <c r="P799">
        <v>45311.315891203703</v>
      </c>
      <c r="Q799" t="s">
        <v>26</v>
      </c>
      <c r="R799" t="s">
        <v>54</v>
      </c>
      <c r="S799" s="6" t="str">
        <f t="shared" si="24"/>
        <v>Enero</v>
      </c>
      <c r="T799" s="6" t="str">
        <f t="shared" si="25"/>
        <v>Administrativa</v>
      </c>
    </row>
    <row r="800" spans="1:20" x14ac:dyDescent="0.3">
      <c r="A800">
        <v>2191856</v>
      </c>
      <c r="B800" s="6" t="s">
        <v>217</v>
      </c>
      <c r="C800" t="s">
        <v>207</v>
      </c>
      <c r="D800" t="s">
        <v>162</v>
      </c>
      <c r="E800" t="s">
        <v>21</v>
      </c>
      <c r="F800" t="s">
        <v>163</v>
      </c>
      <c r="G800" t="s">
        <v>37</v>
      </c>
      <c r="H800" s="6" t="s">
        <v>215</v>
      </c>
      <c r="I800" s="2">
        <v>0.18055555555555555</v>
      </c>
      <c r="J800">
        <v>0</v>
      </c>
      <c r="K800">
        <v>45299</v>
      </c>
      <c r="L800" t="s">
        <v>24</v>
      </c>
      <c r="M800" t="s">
        <v>164</v>
      </c>
      <c r="N800" s="6" t="s">
        <v>216</v>
      </c>
      <c r="O800">
        <v>45299.70103009259</v>
      </c>
      <c r="P800">
        <v>45311.316319444442</v>
      </c>
      <c r="Q800" t="s">
        <v>26</v>
      </c>
      <c r="R800" t="s">
        <v>54</v>
      </c>
      <c r="S800" s="6" t="str">
        <f t="shared" si="24"/>
        <v>Enero</v>
      </c>
      <c r="T800" s="6" t="str">
        <f t="shared" si="25"/>
        <v>Administrativa</v>
      </c>
    </row>
    <row r="801" spans="1:20" x14ac:dyDescent="0.3">
      <c r="A801">
        <v>2189697</v>
      </c>
      <c r="B801" s="6" t="s">
        <v>217</v>
      </c>
      <c r="C801" t="s">
        <v>207</v>
      </c>
      <c r="D801" t="s">
        <v>162</v>
      </c>
      <c r="E801" t="s">
        <v>21</v>
      </c>
      <c r="F801" t="s">
        <v>163</v>
      </c>
      <c r="G801" t="s">
        <v>59</v>
      </c>
      <c r="H801" s="6" t="s">
        <v>215</v>
      </c>
      <c r="I801" s="2">
        <v>1.7361111111111112E-2</v>
      </c>
      <c r="J801">
        <v>0</v>
      </c>
      <c r="K801">
        <v>45296</v>
      </c>
      <c r="L801" t="s">
        <v>24</v>
      </c>
      <c r="M801" t="s">
        <v>164</v>
      </c>
      <c r="N801" s="6" t="s">
        <v>216</v>
      </c>
      <c r="O801">
        <v>45296.70412037037</v>
      </c>
      <c r="P801">
        <v>45296.745682870373</v>
      </c>
      <c r="Q801" s="6" t="s">
        <v>214</v>
      </c>
      <c r="R801" t="s">
        <v>35</v>
      </c>
      <c r="S801" s="6" t="str">
        <f t="shared" si="24"/>
        <v>Enero</v>
      </c>
      <c r="T801" s="6" t="str">
        <f t="shared" si="25"/>
        <v>Falla</v>
      </c>
    </row>
    <row r="802" spans="1:20" x14ac:dyDescent="0.3">
      <c r="A802">
        <v>2220063</v>
      </c>
      <c r="B802" s="6" t="s">
        <v>217</v>
      </c>
      <c r="C802" t="s">
        <v>207</v>
      </c>
      <c r="D802" t="s">
        <v>162</v>
      </c>
      <c r="E802" t="s">
        <v>21</v>
      </c>
      <c r="F802" t="s">
        <v>163</v>
      </c>
      <c r="G802" t="s">
        <v>37</v>
      </c>
      <c r="H802" s="6" t="s">
        <v>215</v>
      </c>
      <c r="I802" s="2">
        <v>0.23055555555555557</v>
      </c>
      <c r="J802">
        <v>0</v>
      </c>
      <c r="K802">
        <v>45322</v>
      </c>
      <c r="L802" t="s">
        <v>24</v>
      </c>
      <c r="M802" t="s">
        <v>164</v>
      </c>
      <c r="N802" s="6" t="s">
        <v>216</v>
      </c>
      <c r="O802">
        <v>45322.685486111113</v>
      </c>
      <c r="P802">
        <v>45324.597233796296</v>
      </c>
      <c r="Q802" t="s">
        <v>26</v>
      </c>
      <c r="R802" t="s">
        <v>67</v>
      </c>
      <c r="S802" s="6" t="str">
        <f t="shared" si="24"/>
        <v>Enero</v>
      </c>
      <c r="T802" s="6" t="str">
        <f t="shared" si="25"/>
        <v>Administrativa</v>
      </c>
    </row>
    <row r="803" spans="1:20" x14ac:dyDescent="0.3">
      <c r="A803">
        <v>2203391</v>
      </c>
      <c r="B803" s="6" t="s">
        <v>217</v>
      </c>
      <c r="C803" t="s">
        <v>207</v>
      </c>
      <c r="D803" t="s">
        <v>162</v>
      </c>
      <c r="E803" t="s">
        <v>21</v>
      </c>
      <c r="F803" t="s">
        <v>163</v>
      </c>
      <c r="G803" t="s">
        <v>37</v>
      </c>
      <c r="H803" s="6" t="s">
        <v>215</v>
      </c>
      <c r="I803" s="2">
        <v>0.14583333333333334</v>
      </c>
      <c r="J803">
        <v>0</v>
      </c>
      <c r="K803">
        <v>45309</v>
      </c>
      <c r="L803" t="s">
        <v>24</v>
      </c>
      <c r="M803" t="s">
        <v>164</v>
      </c>
      <c r="N803" s="6" t="s">
        <v>216</v>
      </c>
      <c r="O803">
        <v>45309.705578703702</v>
      </c>
      <c r="P803">
        <v>45311.321828703702</v>
      </c>
      <c r="Q803" t="s">
        <v>26</v>
      </c>
      <c r="R803" t="s">
        <v>54</v>
      </c>
      <c r="S803" s="6" t="str">
        <f t="shared" si="24"/>
        <v>Enero</v>
      </c>
      <c r="T803" s="6" t="str">
        <f t="shared" si="25"/>
        <v>Administrativa</v>
      </c>
    </row>
    <row r="804" spans="1:20" x14ac:dyDescent="0.3">
      <c r="A804">
        <v>2214576</v>
      </c>
      <c r="B804" s="6" t="s">
        <v>217</v>
      </c>
      <c r="C804" t="s">
        <v>207</v>
      </c>
      <c r="D804" t="s">
        <v>162</v>
      </c>
      <c r="E804" t="s">
        <v>21</v>
      </c>
      <c r="F804" t="s">
        <v>163</v>
      </c>
      <c r="G804" t="s">
        <v>37</v>
      </c>
      <c r="H804" s="6" t="s">
        <v>215</v>
      </c>
      <c r="I804" s="2">
        <v>0.15625</v>
      </c>
      <c r="J804">
        <v>0</v>
      </c>
      <c r="K804">
        <v>45317</v>
      </c>
      <c r="L804" t="s">
        <v>24</v>
      </c>
      <c r="M804" t="s">
        <v>164</v>
      </c>
      <c r="N804" s="6" t="s">
        <v>216</v>
      </c>
      <c r="O804">
        <v>45317.694976851853</v>
      </c>
      <c r="P804">
        <v>45319.645937499998</v>
      </c>
      <c r="Q804" t="s">
        <v>26</v>
      </c>
      <c r="R804" t="s">
        <v>44</v>
      </c>
      <c r="S804" s="6" t="str">
        <f t="shared" si="24"/>
        <v>Enero</v>
      </c>
      <c r="T804" s="6" t="str">
        <f t="shared" si="25"/>
        <v>Administrativa</v>
      </c>
    </row>
    <row r="805" spans="1:20" x14ac:dyDescent="0.3">
      <c r="A805">
        <v>2195994</v>
      </c>
      <c r="B805" s="6" t="s">
        <v>217</v>
      </c>
      <c r="C805" t="s">
        <v>207</v>
      </c>
      <c r="D805" t="s">
        <v>162</v>
      </c>
      <c r="E805" t="s">
        <v>21</v>
      </c>
      <c r="F805" t="s">
        <v>163</v>
      </c>
      <c r="G805" t="s">
        <v>37</v>
      </c>
      <c r="H805" s="6" t="s">
        <v>215</v>
      </c>
      <c r="I805" s="2">
        <v>0.22222222222222221</v>
      </c>
      <c r="J805">
        <v>0</v>
      </c>
      <c r="K805">
        <v>45302</v>
      </c>
      <c r="L805" t="s">
        <v>24</v>
      </c>
      <c r="M805" t="s">
        <v>164</v>
      </c>
      <c r="N805" s="6" t="s">
        <v>216</v>
      </c>
      <c r="O805">
        <v>45302.704004629632</v>
      </c>
      <c r="P805">
        <v>45306.689236111109</v>
      </c>
      <c r="Q805" t="s">
        <v>26</v>
      </c>
      <c r="R805" t="s">
        <v>54</v>
      </c>
      <c r="S805" s="6" t="str">
        <f t="shared" si="24"/>
        <v>Enero</v>
      </c>
      <c r="T805" s="6" t="str">
        <f t="shared" si="25"/>
        <v>Administrativa</v>
      </c>
    </row>
    <row r="806" spans="1:20" x14ac:dyDescent="0.3">
      <c r="A806">
        <v>2194581</v>
      </c>
      <c r="B806" s="6" t="s">
        <v>217</v>
      </c>
      <c r="C806" t="s">
        <v>207</v>
      </c>
      <c r="D806" t="s">
        <v>162</v>
      </c>
      <c r="E806" t="s">
        <v>21</v>
      </c>
      <c r="F806" t="s">
        <v>163</v>
      </c>
      <c r="G806" t="s">
        <v>37</v>
      </c>
      <c r="H806" s="6" t="s">
        <v>215</v>
      </c>
      <c r="I806" s="2">
        <v>0.2326388888888889</v>
      </c>
      <c r="J806">
        <v>0</v>
      </c>
      <c r="K806">
        <v>45301</v>
      </c>
      <c r="L806" t="s">
        <v>24</v>
      </c>
      <c r="M806" t="s">
        <v>164</v>
      </c>
      <c r="N806" s="6" t="s">
        <v>216</v>
      </c>
      <c r="O806">
        <v>45301.690462962964</v>
      </c>
      <c r="P806">
        <v>45306.68949074074</v>
      </c>
      <c r="Q806" t="s">
        <v>26</v>
      </c>
      <c r="R806" t="s">
        <v>54</v>
      </c>
      <c r="S806" s="6" t="str">
        <f t="shared" si="24"/>
        <v>Enero</v>
      </c>
      <c r="T806" s="6" t="str">
        <f t="shared" si="25"/>
        <v>Administrativa</v>
      </c>
    </row>
    <row r="807" spans="1:20" x14ac:dyDescent="0.3">
      <c r="A807">
        <v>2203361</v>
      </c>
      <c r="B807" s="6" t="s">
        <v>217</v>
      </c>
      <c r="C807" t="s">
        <v>207</v>
      </c>
      <c r="D807" t="s">
        <v>162</v>
      </c>
      <c r="E807" t="s">
        <v>21</v>
      </c>
      <c r="F807" t="s">
        <v>163</v>
      </c>
      <c r="G807" t="s">
        <v>23</v>
      </c>
      <c r="H807" s="6" t="s">
        <v>215</v>
      </c>
      <c r="I807" s="2">
        <v>4.1666666666666664E-2</v>
      </c>
      <c r="J807">
        <v>0</v>
      </c>
      <c r="K807">
        <v>45309</v>
      </c>
      <c r="L807" t="s">
        <v>24</v>
      </c>
      <c r="M807" t="s">
        <v>164</v>
      </c>
      <c r="N807" s="6" t="s">
        <v>216</v>
      </c>
      <c r="O807">
        <v>45309.699479166666</v>
      </c>
      <c r="P807">
        <v>45309.761273148149</v>
      </c>
      <c r="Q807" t="s">
        <v>26</v>
      </c>
      <c r="R807" t="s">
        <v>54</v>
      </c>
      <c r="S807" s="6" t="str">
        <f t="shared" si="24"/>
        <v>Enero</v>
      </c>
      <c r="T807" s="6" t="str">
        <f t="shared" si="25"/>
        <v>Administrativa</v>
      </c>
    </row>
    <row r="808" spans="1:20" x14ac:dyDescent="0.3">
      <c r="A808">
        <v>2220676</v>
      </c>
      <c r="B808" s="6" t="s">
        <v>217</v>
      </c>
      <c r="C808" t="s">
        <v>208</v>
      </c>
      <c r="D808" t="s">
        <v>166</v>
      </c>
      <c r="E808" t="s">
        <v>21</v>
      </c>
      <c r="F808" t="s">
        <v>22</v>
      </c>
      <c r="G808" t="s">
        <v>43</v>
      </c>
      <c r="H808" s="6" t="s">
        <v>215</v>
      </c>
      <c r="I808" s="2">
        <v>1.1805555555555555E-2</v>
      </c>
      <c r="J808">
        <v>0</v>
      </c>
      <c r="K808">
        <v>45322</v>
      </c>
      <c r="L808" t="s">
        <v>24</v>
      </c>
      <c r="M808" t="s">
        <v>167</v>
      </c>
      <c r="N808" s="6" t="s">
        <v>216</v>
      </c>
      <c r="O808">
        <v>45322.891215277778</v>
      </c>
      <c r="P808">
        <v>45323.838321759256</v>
      </c>
      <c r="Q808" t="s">
        <v>26</v>
      </c>
      <c r="R808" t="s">
        <v>168</v>
      </c>
      <c r="S808" s="6" t="str">
        <f t="shared" si="24"/>
        <v>Enero</v>
      </c>
      <c r="T808" s="6" t="str">
        <f t="shared" si="25"/>
        <v>Administrativa</v>
      </c>
    </row>
    <row r="809" spans="1:20" x14ac:dyDescent="0.3">
      <c r="A809">
        <v>2215513</v>
      </c>
      <c r="B809" s="6" t="s">
        <v>217</v>
      </c>
      <c r="C809" t="s">
        <v>207</v>
      </c>
      <c r="D809" t="s">
        <v>162</v>
      </c>
      <c r="E809" t="s">
        <v>21</v>
      </c>
      <c r="F809" t="s">
        <v>163</v>
      </c>
      <c r="G809" t="s">
        <v>43</v>
      </c>
      <c r="H809" s="6" t="s">
        <v>215</v>
      </c>
      <c r="I809" s="2">
        <v>1.3888888888888888E-2</v>
      </c>
      <c r="J809">
        <v>0</v>
      </c>
      <c r="K809">
        <v>45318</v>
      </c>
      <c r="L809" t="s">
        <v>24</v>
      </c>
      <c r="M809" t="s">
        <v>164</v>
      </c>
      <c r="N809" s="6" t="s">
        <v>216</v>
      </c>
      <c r="O809">
        <v>45318.667997685188</v>
      </c>
      <c r="P809">
        <v>45319.505219907405</v>
      </c>
      <c r="Q809" t="s">
        <v>26</v>
      </c>
      <c r="R809" t="s">
        <v>71</v>
      </c>
      <c r="S809" s="6" t="str">
        <f t="shared" si="24"/>
        <v>Enero</v>
      </c>
      <c r="T809" s="6" t="str">
        <f t="shared" si="25"/>
        <v>Administrativa</v>
      </c>
    </row>
    <row r="810" spans="1:20" x14ac:dyDescent="0.3">
      <c r="A810">
        <v>2193220</v>
      </c>
      <c r="B810" s="6" t="s">
        <v>217</v>
      </c>
      <c r="C810" t="s">
        <v>207</v>
      </c>
      <c r="D810" t="s">
        <v>162</v>
      </c>
      <c r="E810" t="s">
        <v>21</v>
      </c>
      <c r="F810" t="s">
        <v>163</v>
      </c>
      <c r="G810" t="s">
        <v>37</v>
      </c>
      <c r="H810" s="6" t="s">
        <v>215</v>
      </c>
      <c r="I810" s="2">
        <v>0.13541666666666666</v>
      </c>
      <c r="J810">
        <v>0</v>
      </c>
      <c r="K810">
        <v>45300</v>
      </c>
      <c r="L810" t="s">
        <v>24</v>
      </c>
      <c r="M810" t="s">
        <v>164</v>
      </c>
      <c r="N810" s="6" t="s">
        <v>216</v>
      </c>
      <c r="O810">
        <v>45300.700960648152</v>
      </c>
      <c r="P810">
        <v>45311.316689814812</v>
      </c>
      <c r="Q810" t="s">
        <v>26</v>
      </c>
      <c r="R810" t="s">
        <v>54</v>
      </c>
      <c r="S810" s="6" t="str">
        <f t="shared" si="24"/>
        <v>Enero</v>
      </c>
      <c r="T810" s="6" t="str">
        <f t="shared" si="25"/>
        <v>Administrativa</v>
      </c>
    </row>
    <row r="811" spans="1:20" x14ac:dyDescent="0.3">
      <c r="A811">
        <v>2195444</v>
      </c>
      <c r="B811" s="6" t="s">
        <v>217</v>
      </c>
      <c r="C811" t="s">
        <v>207</v>
      </c>
      <c r="D811" t="s">
        <v>162</v>
      </c>
      <c r="E811" t="s">
        <v>21</v>
      </c>
      <c r="F811" t="s">
        <v>163</v>
      </c>
      <c r="G811" t="s">
        <v>23</v>
      </c>
      <c r="H811" s="6" t="s">
        <v>215</v>
      </c>
      <c r="I811" s="2">
        <v>4.8611111111111112E-2</v>
      </c>
      <c r="J811">
        <v>0</v>
      </c>
      <c r="K811">
        <v>45302</v>
      </c>
      <c r="L811" t="s">
        <v>24</v>
      </c>
      <c r="M811" t="s">
        <v>164</v>
      </c>
      <c r="N811" s="6" t="s">
        <v>216</v>
      </c>
      <c r="O811">
        <v>45302.532685185186</v>
      </c>
      <c r="P811">
        <v>45303.373877314814</v>
      </c>
      <c r="Q811" t="s">
        <v>26</v>
      </c>
      <c r="R811" t="s">
        <v>71</v>
      </c>
      <c r="S811" s="6" t="str">
        <f t="shared" si="24"/>
        <v>Enero</v>
      </c>
      <c r="T811" s="6" t="str">
        <f t="shared" si="25"/>
        <v>Administrativa</v>
      </c>
    </row>
    <row r="812" spans="1:20" x14ac:dyDescent="0.3">
      <c r="A812">
        <v>2198153</v>
      </c>
      <c r="B812" s="6" t="s">
        <v>217</v>
      </c>
      <c r="C812" t="s">
        <v>207</v>
      </c>
      <c r="D812" t="s">
        <v>162</v>
      </c>
      <c r="E812" t="s">
        <v>21</v>
      </c>
      <c r="F812" t="s">
        <v>163</v>
      </c>
      <c r="G812" t="s">
        <v>37</v>
      </c>
      <c r="H812" s="6" t="s">
        <v>215</v>
      </c>
      <c r="I812" s="2">
        <v>0.15277777777777779</v>
      </c>
      <c r="J812">
        <v>0</v>
      </c>
      <c r="K812">
        <v>45304</v>
      </c>
      <c r="L812" t="s">
        <v>24</v>
      </c>
      <c r="M812" t="s">
        <v>164</v>
      </c>
      <c r="N812" s="6" t="s">
        <v>216</v>
      </c>
      <c r="O812">
        <v>45304.71297453704</v>
      </c>
      <c r="P812">
        <v>45311.317465277774</v>
      </c>
      <c r="Q812" t="s">
        <v>26</v>
      </c>
      <c r="R812" t="s">
        <v>54</v>
      </c>
      <c r="S812" s="6" t="str">
        <f t="shared" si="24"/>
        <v>Enero</v>
      </c>
      <c r="T812" s="6" t="str">
        <f t="shared" si="25"/>
        <v>Administrativa</v>
      </c>
    </row>
    <row r="813" spans="1:20" x14ac:dyDescent="0.3">
      <c r="A813">
        <v>2200579</v>
      </c>
      <c r="B813" s="6" t="s">
        <v>217</v>
      </c>
      <c r="C813" t="s">
        <v>207</v>
      </c>
      <c r="D813" t="s">
        <v>162</v>
      </c>
      <c r="E813" t="s">
        <v>21</v>
      </c>
      <c r="F813" t="s">
        <v>163</v>
      </c>
      <c r="G813" t="s">
        <v>37</v>
      </c>
      <c r="H813" s="6" t="s">
        <v>215</v>
      </c>
      <c r="I813" s="2">
        <v>0.2326388888888889</v>
      </c>
      <c r="J813">
        <v>0</v>
      </c>
      <c r="K813">
        <v>45307</v>
      </c>
      <c r="L813" t="s">
        <v>24</v>
      </c>
      <c r="M813" t="s">
        <v>164</v>
      </c>
      <c r="N813" s="6" t="s">
        <v>216</v>
      </c>
      <c r="O813">
        <v>45307.692476851851</v>
      </c>
      <c r="P813">
        <v>45311.32</v>
      </c>
      <c r="Q813" t="s">
        <v>26</v>
      </c>
      <c r="R813" t="s">
        <v>54</v>
      </c>
      <c r="S813" s="6" t="str">
        <f t="shared" si="24"/>
        <v>Enero</v>
      </c>
      <c r="T813" s="6" t="str">
        <f t="shared" si="25"/>
        <v>Administrativa</v>
      </c>
    </row>
    <row r="814" spans="1:20" x14ac:dyDescent="0.3">
      <c r="A814">
        <v>2199381</v>
      </c>
      <c r="B814" s="6" t="s">
        <v>217</v>
      </c>
      <c r="C814" t="s">
        <v>207</v>
      </c>
      <c r="D814" t="s">
        <v>162</v>
      </c>
      <c r="E814" t="s">
        <v>21</v>
      </c>
      <c r="F814" t="s">
        <v>163</v>
      </c>
      <c r="G814" t="s">
        <v>37</v>
      </c>
      <c r="H814" s="6" t="s">
        <v>215</v>
      </c>
      <c r="I814" s="2">
        <v>0.19097222222222221</v>
      </c>
      <c r="J814">
        <v>0</v>
      </c>
      <c r="K814">
        <v>45306</v>
      </c>
      <c r="L814" t="s">
        <v>24</v>
      </c>
      <c r="M814" t="s">
        <v>164</v>
      </c>
      <c r="N814" s="6" t="s">
        <v>216</v>
      </c>
      <c r="O814">
        <v>45306.702650462961</v>
      </c>
      <c r="P814">
        <v>45311.319641203707</v>
      </c>
      <c r="Q814" t="s">
        <v>26</v>
      </c>
      <c r="R814" t="s">
        <v>54</v>
      </c>
      <c r="S814" s="6" t="str">
        <f t="shared" si="24"/>
        <v>Enero</v>
      </c>
      <c r="T814" s="6" t="str">
        <f t="shared" si="25"/>
        <v>Administrativa</v>
      </c>
    </row>
    <row r="815" spans="1:20" x14ac:dyDescent="0.3">
      <c r="A815">
        <v>2201525</v>
      </c>
      <c r="B815" s="6" t="s">
        <v>217</v>
      </c>
      <c r="C815" t="s">
        <v>207</v>
      </c>
      <c r="D815" t="s">
        <v>162</v>
      </c>
      <c r="E815" t="s">
        <v>21</v>
      </c>
      <c r="F815" t="s">
        <v>163</v>
      </c>
      <c r="G815" t="s">
        <v>37</v>
      </c>
      <c r="H815" s="6" t="s">
        <v>215</v>
      </c>
      <c r="I815" s="2">
        <v>0.27083333333333331</v>
      </c>
      <c r="J815">
        <v>0</v>
      </c>
      <c r="K815">
        <v>45308</v>
      </c>
      <c r="L815" t="s">
        <v>24</v>
      </c>
      <c r="M815" t="s">
        <v>164</v>
      </c>
      <c r="N815" s="6" t="s">
        <v>216</v>
      </c>
      <c r="O815">
        <v>45308.572951388887</v>
      </c>
      <c r="P815">
        <v>45311.321400462963</v>
      </c>
      <c r="Q815" t="s">
        <v>26</v>
      </c>
      <c r="R815" t="s">
        <v>54</v>
      </c>
      <c r="S815" s="6" t="str">
        <f t="shared" si="24"/>
        <v>Enero</v>
      </c>
      <c r="T815" s="6" t="str">
        <f t="shared" si="25"/>
        <v>Administrativa</v>
      </c>
    </row>
    <row r="816" spans="1:20" x14ac:dyDescent="0.3">
      <c r="A816">
        <v>2204710</v>
      </c>
      <c r="B816" s="6" t="s">
        <v>217</v>
      </c>
      <c r="C816" t="s">
        <v>207</v>
      </c>
      <c r="D816" t="s">
        <v>162</v>
      </c>
      <c r="E816" t="s">
        <v>21</v>
      </c>
      <c r="F816" t="s">
        <v>163</v>
      </c>
      <c r="G816" t="s">
        <v>37</v>
      </c>
      <c r="H816" s="6" t="s">
        <v>215</v>
      </c>
      <c r="I816" s="2">
        <v>0.19791666666666666</v>
      </c>
      <c r="J816">
        <v>0</v>
      </c>
      <c r="K816">
        <v>45310</v>
      </c>
      <c r="L816" t="s">
        <v>24</v>
      </c>
      <c r="M816" t="s">
        <v>164</v>
      </c>
      <c r="N816" s="6" t="s">
        <v>216</v>
      </c>
      <c r="O816">
        <v>45310.701585648145</v>
      </c>
      <c r="P816">
        <v>45315.598229166666</v>
      </c>
      <c r="Q816" t="s">
        <v>26</v>
      </c>
      <c r="R816" t="s">
        <v>39</v>
      </c>
      <c r="S816" s="6" t="str">
        <f t="shared" si="24"/>
        <v>Enero</v>
      </c>
      <c r="T816" s="6" t="str">
        <f t="shared" si="25"/>
        <v>Administrativa</v>
      </c>
    </row>
    <row r="817" spans="1:20" x14ac:dyDescent="0.3">
      <c r="A817">
        <v>2388825</v>
      </c>
      <c r="B817" s="6" t="s">
        <v>217</v>
      </c>
      <c r="C817" t="s">
        <v>208</v>
      </c>
      <c r="D817" t="s">
        <v>166</v>
      </c>
      <c r="E817" t="s">
        <v>21</v>
      </c>
      <c r="F817" t="s">
        <v>22</v>
      </c>
      <c r="G817" t="s">
        <v>37</v>
      </c>
      <c r="H817" s="6" t="s">
        <v>215</v>
      </c>
      <c r="I817" s="2">
        <v>7.0833333333333331E-2</v>
      </c>
      <c r="J817">
        <v>0</v>
      </c>
      <c r="K817">
        <v>45477</v>
      </c>
      <c r="L817" t="s">
        <v>24</v>
      </c>
      <c r="M817" t="s">
        <v>167</v>
      </c>
      <c r="N817" s="6" t="s">
        <v>216</v>
      </c>
      <c r="O817">
        <v>45477.97865740741</v>
      </c>
      <c r="Q817" t="s">
        <v>26</v>
      </c>
      <c r="R817" t="s">
        <v>54</v>
      </c>
      <c r="S817" s="6" t="str">
        <f t="shared" si="24"/>
        <v>Julio</v>
      </c>
      <c r="T817" s="6" t="str">
        <f t="shared" si="25"/>
        <v>Administrativa</v>
      </c>
    </row>
    <row r="818" spans="1:20" x14ac:dyDescent="0.3">
      <c r="A818">
        <v>2346476</v>
      </c>
      <c r="B818" s="6" t="s">
        <v>217</v>
      </c>
      <c r="C818" t="s">
        <v>207</v>
      </c>
      <c r="D818" t="s">
        <v>162</v>
      </c>
      <c r="E818" t="s">
        <v>21</v>
      </c>
      <c r="F818" t="s">
        <v>163</v>
      </c>
      <c r="G818" t="s">
        <v>37</v>
      </c>
      <c r="H818" s="6" t="s">
        <v>215</v>
      </c>
      <c r="I818" s="2">
        <v>0.10069444444444445</v>
      </c>
      <c r="J818">
        <v>0</v>
      </c>
      <c r="K818">
        <v>45437</v>
      </c>
      <c r="L818" t="s">
        <v>24</v>
      </c>
      <c r="M818" t="s">
        <v>164</v>
      </c>
      <c r="N818" s="6" t="s">
        <v>216</v>
      </c>
      <c r="O818">
        <v>45437.699467592596</v>
      </c>
      <c r="Q818" t="s">
        <v>26</v>
      </c>
      <c r="R818" t="s">
        <v>106</v>
      </c>
      <c r="S818" s="6" t="str">
        <f t="shared" si="24"/>
        <v>Mayo</v>
      </c>
      <c r="T818" s="6" t="str">
        <f t="shared" si="25"/>
        <v>Administrativa</v>
      </c>
    </row>
    <row r="819" spans="1:20" x14ac:dyDescent="0.3">
      <c r="A819">
        <v>2241077</v>
      </c>
      <c r="B819" s="6" t="s">
        <v>217</v>
      </c>
      <c r="C819" t="s">
        <v>207</v>
      </c>
      <c r="D819" t="s">
        <v>162</v>
      </c>
      <c r="E819" t="s">
        <v>21</v>
      </c>
      <c r="F819" t="s">
        <v>163</v>
      </c>
      <c r="G819" t="s">
        <v>37</v>
      </c>
      <c r="H819" s="6" t="s">
        <v>215</v>
      </c>
      <c r="I819" s="2">
        <v>0.1111111111111111</v>
      </c>
      <c r="J819">
        <v>0</v>
      </c>
      <c r="K819">
        <v>45339</v>
      </c>
      <c r="L819" t="s">
        <v>24</v>
      </c>
      <c r="M819" t="s">
        <v>164</v>
      </c>
      <c r="N819" s="6" t="s">
        <v>216</v>
      </c>
      <c r="O819">
        <v>45339.71056712963</v>
      </c>
      <c r="Q819" t="s">
        <v>26</v>
      </c>
      <c r="R819" t="s">
        <v>54</v>
      </c>
      <c r="S819" s="6" t="str">
        <f t="shared" si="24"/>
        <v>Febrero</v>
      </c>
      <c r="T819" s="6" t="str">
        <f t="shared" si="25"/>
        <v>Administrativa</v>
      </c>
    </row>
    <row r="820" spans="1:20" x14ac:dyDescent="0.3">
      <c r="A820">
        <v>2379195</v>
      </c>
      <c r="B820" s="6" t="s">
        <v>217</v>
      </c>
      <c r="C820" t="s">
        <v>207</v>
      </c>
      <c r="D820" t="s">
        <v>162</v>
      </c>
      <c r="E820" t="s">
        <v>21</v>
      </c>
      <c r="F820" t="s">
        <v>163</v>
      </c>
      <c r="G820" t="s">
        <v>43</v>
      </c>
      <c r="H820" s="6" t="s">
        <v>215</v>
      </c>
      <c r="I820" s="2">
        <v>3.4027777777777775E-2</v>
      </c>
      <c r="J820">
        <v>0</v>
      </c>
      <c r="K820">
        <v>45469</v>
      </c>
      <c r="L820" t="s">
        <v>24</v>
      </c>
      <c r="M820" t="s">
        <v>164</v>
      </c>
      <c r="N820" s="6" t="s">
        <v>216</v>
      </c>
      <c r="O820">
        <v>45469.662511574075</v>
      </c>
      <c r="Q820" t="s">
        <v>26</v>
      </c>
      <c r="R820" t="s">
        <v>54</v>
      </c>
      <c r="S820" s="6" t="str">
        <f t="shared" si="24"/>
        <v>Junio</v>
      </c>
      <c r="T820" s="6" t="str">
        <f t="shared" si="25"/>
        <v>Administrativa</v>
      </c>
    </row>
    <row r="821" spans="1:20" x14ac:dyDescent="0.3">
      <c r="A821">
        <v>2368516</v>
      </c>
      <c r="B821" s="6" t="s">
        <v>217</v>
      </c>
      <c r="C821" t="s">
        <v>208</v>
      </c>
      <c r="D821" t="s">
        <v>166</v>
      </c>
      <c r="E821" t="s">
        <v>21</v>
      </c>
      <c r="F821" t="s">
        <v>22</v>
      </c>
      <c r="G821" t="s">
        <v>59</v>
      </c>
      <c r="H821" s="6" t="s">
        <v>215</v>
      </c>
      <c r="I821" s="2">
        <v>4.583333333333333E-2</v>
      </c>
      <c r="J821">
        <v>0</v>
      </c>
      <c r="K821">
        <v>45460</v>
      </c>
      <c r="L821" t="s">
        <v>24</v>
      </c>
      <c r="M821" t="s">
        <v>167</v>
      </c>
      <c r="N821" s="6" t="s">
        <v>216</v>
      </c>
      <c r="O821">
        <v>45460.977164351854</v>
      </c>
      <c r="Q821" t="s">
        <v>26</v>
      </c>
      <c r="R821" t="s">
        <v>35</v>
      </c>
      <c r="S821" s="6" t="str">
        <f t="shared" si="24"/>
        <v>Junio</v>
      </c>
      <c r="T821" s="6" t="str">
        <f t="shared" si="25"/>
        <v>Falla</v>
      </c>
    </row>
    <row r="822" spans="1:20" x14ac:dyDescent="0.3">
      <c r="A822">
        <v>2309302</v>
      </c>
      <c r="B822" s="6" t="s">
        <v>217</v>
      </c>
      <c r="C822" t="s">
        <v>208</v>
      </c>
      <c r="D822" t="s">
        <v>166</v>
      </c>
      <c r="E822" t="s">
        <v>21</v>
      </c>
      <c r="F822" t="s">
        <v>22</v>
      </c>
      <c r="G822" t="s">
        <v>37</v>
      </c>
      <c r="H822" s="6" t="s">
        <v>215</v>
      </c>
      <c r="I822" s="2">
        <v>0.29166666666666669</v>
      </c>
      <c r="J822">
        <v>0</v>
      </c>
      <c r="K822">
        <v>45394</v>
      </c>
      <c r="L822" t="s">
        <v>24</v>
      </c>
      <c r="M822" t="s">
        <v>167</v>
      </c>
      <c r="N822" s="6" t="s">
        <v>216</v>
      </c>
      <c r="O822">
        <v>45397.939756944441</v>
      </c>
      <c r="Q822" t="s">
        <v>26</v>
      </c>
      <c r="R822" t="s">
        <v>54</v>
      </c>
      <c r="S822" s="6" t="str">
        <f t="shared" si="24"/>
        <v>Abril</v>
      </c>
      <c r="T822" s="6" t="str">
        <f t="shared" si="25"/>
        <v>Administrativa</v>
      </c>
    </row>
    <row r="823" spans="1:20" x14ac:dyDescent="0.3">
      <c r="A823">
        <v>2346043</v>
      </c>
      <c r="B823" s="6" t="s">
        <v>217</v>
      </c>
      <c r="C823" t="s">
        <v>208</v>
      </c>
      <c r="D823" t="s">
        <v>166</v>
      </c>
      <c r="E823" t="s">
        <v>21</v>
      </c>
      <c r="F823" t="s">
        <v>22</v>
      </c>
      <c r="G823" t="s">
        <v>37</v>
      </c>
      <c r="H823" s="6" t="s">
        <v>215</v>
      </c>
      <c r="I823" s="2">
        <v>0.10069444444444445</v>
      </c>
      <c r="J823">
        <v>0</v>
      </c>
      <c r="K823">
        <v>45436</v>
      </c>
      <c r="L823" t="s">
        <v>24</v>
      </c>
      <c r="M823" t="s">
        <v>167</v>
      </c>
      <c r="N823" s="6" t="s">
        <v>216</v>
      </c>
      <c r="O823">
        <v>45436.965057870373</v>
      </c>
      <c r="Q823" t="s">
        <v>26</v>
      </c>
      <c r="R823" t="s">
        <v>106</v>
      </c>
      <c r="S823" s="6" t="str">
        <f t="shared" si="24"/>
        <v>Mayo</v>
      </c>
      <c r="T823" s="6" t="str">
        <f t="shared" si="25"/>
        <v>Administrativa</v>
      </c>
    </row>
    <row r="824" spans="1:20" x14ac:dyDescent="0.3">
      <c r="A824">
        <v>2237674</v>
      </c>
      <c r="B824" s="6" t="s">
        <v>217</v>
      </c>
      <c r="C824" t="s">
        <v>207</v>
      </c>
      <c r="D824" t="s">
        <v>162</v>
      </c>
      <c r="E824" t="s">
        <v>21</v>
      </c>
      <c r="F824" t="s">
        <v>163</v>
      </c>
      <c r="G824" t="s">
        <v>23</v>
      </c>
      <c r="H824" s="6" t="s">
        <v>215</v>
      </c>
      <c r="I824" s="2">
        <v>4.3749999999999997E-2</v>
      </c>
      <c r="J824">
        <v>0</v>
      </c>
      <c r="K824">
        <v>45337</v>
      </c>
      <c r="L824" t="s">
        <v>24</v>
      </c>
      <c r="M824" t="s">
        <v>164</v>
      </c>
      <c r="N824" s="6" t="s">
        <v>216</v>
      </c>
      <c r="O824">
        <v>45337.542523148149</v>
      </c>
      <c r="Q824" t="s">
        <v>26</v>
      </c>
      <c r="R824" t="s">
        <v>32</v>
      </c>
      <c r="S824" s="6" t="str">
        <f t="shared" si="24"/>
        <v>Febrero</v>
      </c>
      <c r="T824" s="6" t="str">
        <f t="shared" si="25"/>
        <v>Administrativa</v>
      </c>
    </row>
    <row r="825" spans="1:20" x14ac:dyDescent="0.3">
      <c r="A825">
        <v>2334409</v>
      </c>
      <c r="B825" s="6" t="s">
        <v>217</v>
      </c>
      <c r="C825" t="s">
        <v>207</v>
      </c>
      <c r="D825" t="s">
        <v>162</v>
      </c>
      <c r="E825" t="s">
        <v>21</v>
      </c>
      <c r="F825" t="s">
        <v>163</v>
      </c>
      <c r="G825" t="s">
        <v>37</v>
      </c>
      <c r="H825" s="6" t="s">
        <v>215</v>
      </c>
      <c r="I825" s="2">
        <v>0.15625</v>
      </c>
      <c r="J825">
        <v>0</v>
      </c>
      <c r="K825">
        <v>45425</v>
      </c>
      <c r="L825" t="s">
        <v>24</v>
      </c>
      <c r="M825" t="s">
        <v>164</v>
      </c>
      <c r="N825" s="6" t="s">
        <v>216</v>
      </c>
      <c r="O825">
        <v>45425.708101851851</v>
      </c>
      <c r="Q825" t="s">
        <v>26</v>
      </c>
      <c r="R825" t="s">
        <v>67</v>
      </c>
      <c r="S825" s="6" t="str">
        <f t="shared" si="24"/>
        <v>Mayo</v>
      </c>
      <c r="T825" s="6" t="str">
        <f t="shared" si="25"/>
        <v>Administrativa</v>
      </c>
    </row>
    <row r="826" spans="1:20" x14ac:dyDescent="0.3">
      <c r="A826">
        <v>2326844</v>
      </c>
      <c r="B826" s="6" t="s">
        <v>217</v>
      </c>
      <c r="C826" t="s">
        <v>208</v>
      </c>
      <c r="D826" t="s">
        <v>166</v>
      </c>
      <c r="E826" t="s">
        <v>21</v>
      </c>
      <c r="F826" t="s">
        <v>22</v>
      </c>
      <c r="G826" t="s">
        <v>37</v>
      </c>
      <c r="H826" s="6" t="s">
        <v>215</v>
      </c>
      <c r="I826" s="2">
        <v>0.1</v>
      </c>
      <c r="J826">
        <v>0</v>
      </c>
      <c r="K826">
        <v>45416</v>
      </c>
      <c r="L826" t="s">
        <v>24</v>
      </c>
      <c r="M826" t="s">
        <v>167</v>
      </c>
      <c r="N826" s="6" t="s">
        <v>216</v>
      </c>
      <c r="O826">
        <v>45416.95653935185</v>
      </c>
      <c r="Q826" t="s">
        <v>26</v>
      </c>
      <c r="R826" t="s">
        <v>92</v>
      </c>
      <c r="S826" s="6" t="str">
        <f t="shared" si="24"/>
        <v>Mayo</v>
      </c>
      <c r="T826" s="6" t="str">
        <f t="shared" si="25"/>
        <v>Administrativa</v>
      </c>
    </row>
    <row r="827" spans="1:20" x14ac:dyDescent="0.3">
      <c r="A827">
        <v>2392337</v>
      </c>
      <c r="B827" s="6" t="s">
        <v>217</v>
      </c>
      <c r="C827" t="s">
        <v>208</v>
      </c>
      <c r="D827" t="s">
        <v>166</v>
      </c>
      <c r="E827" t="s">
        <v>21</v>
      </c>
      <c r="F827" t="s">
        <v>22</v>
      </c>
      <c r="G827" t="s">
        <v>37</v>
      </c>
      <c r="H827" s="6" t="s">
        <v>215</v>
      </c>
      <c r="I827" s="2">
        <v>8.7499999999999994E-2</v>
      </c>
      <c r="J827">
        <v>0</v>
      </c>
      <c r="K827">
        <v>45481</v>
      </c>
      <c r="L827" t="s">
        <v>24</v>
      </c>
      <c r="M827" t="s">
        <v>167</v>
      </c>
      <c r="N827" s="6" t="s">
        <v>216</v>
      </c>
      <c r="O827">
        <v>45481.950208333335</v>
      </c>
      <c r="Q827" t="s">
        <v>26</v>
      </c>
      <c r="R827" t="s">
        <v>81</v>
      </c>
      <c r="S827" s="6" t="str">
        <f t="shared" si="24"/>
        <v>Julio</v>
      </c>
      <c r="T827" s="6" t="str">
        <f t="shared" si="25"/>
        <v>Administrativa</v>
      </c>
    </row>
    <row r="828" spans="1:20" x14ac:dyDescent="0.3">
      <c r="A828">
        <v>2242492</v>
      </c>
      <c r="B828" s="6" t="s">
        <v>217</v>
      </c>
      <c r="C828" t="s">
        <v>207</v>
      </c>
      <c r="D828" t="s">
        <v>162</v>
      </c>
      <c r="E828" t="s">
        <v>21</v>
      </c>
      <c r="F828" t="s">
        <v>163</v>
      </c>
      <c r="G828" t="s">
        <v>43</v>
      </c>
      <c r="H828" s="6" t="s">
        <v>215</v>
      </c>
      <c r="I828" s="2">
        <v>1.0416666666666666E-2</v>
      </c>
      <c r="J828">
        <v>0</v>
      </c>
      <c r="K828">
        <v>45341</v>
      </c>
      <c r="L828" t="s">
        <v>24</v>
      </c>
      <c r="M828" t="s">
        <v>164</v>
      </c>
      <c r="N828" s="6" t="s">
        <v>216</v>
      </c>
      <c r="O828">
        <v>45341.68236111111</v>
      </c>
      <c r="Q828" t="s">
        <v>26</v>
      </c>
      <c r="R828" t="s">
        <v>71</v>
      </c>
      <c r="S828" s="6" t="str">
        <f t="shared" si="24"/>
        <v>Febrero</v>
      </c>
      <c r="T828" s="6" t="str">
        <f t="shared" si="25"/>
        <v>Administrativa</v>
      </c>
    </row>
    <row r="829" spans="1:20" x14ac:dyDescent="0.3">
      <c r="A829">
        <v>2336909</v>
      </c>
      <c r="B829" s="6" t="s">
        <v>217</v>
      </c>
      <c r="C829" t="s">
        <v>207</v>
      </c>
      <c r="D829" t="s">
        <v>162</v>
      </c>
      <c r="E829" t="s">
        <v>21</v>
      </c>
      <c r="F829" t="s">
        <v>163</v>
      </c>
      <c r="G829" t="s">
        <v>37</v>
      </c>
      <c r="H829" s="6" t="s">
        <v>215</v>
      </c>
      <c r="I829" s="2">
        <v>0.21388888888888888</v>
      </c>
      <c r="J829">
        <v>0</v>
      </c>
      <c r="K829">
        <v>45427</v>
      </c>
      <c r="L829" t="s">
        <v>24</v>
      </c>
      <c r="M829" t="s">
        <v>164</v>
      </c>
      <c r="N829" s="6" t="s">
        <v>216</v>
      </c>
      <c r="O829">
        <v>45427.706261574072</v>
      </c>
      <c r="Q829" t="s">
        <v>26</v>
      </c>
      <c r="R829" t="s">
        <v>67</v>
      </c>
      <c r="S829" s="6" t="str">
        <f t="shared" si="24"/>
        <v>Mayo</v>
      </c>
      <c r="T829" s="6" t="str">
        <f t="shared" si="25"/>
        <v>Administrativa</v>
      </c>
    </row>
    <row r="830" spans="1:20" x14ac:dyDescent="0.3">
      <c r="A830">
        <v>2276362</v>
      </c>
      <c r="B830" s="6" t="s">
        <v>217</v>
      </c>
      <c r="C830" t="s">
        <v>208</v>
      </c>
      <c r="D830" t="s">
        <v>166</v>
      </c>
      <c r="E830" t="s">
        <v>21</v>
      </c>
      <c r="F830" t="s">
        <v>22</v>
      </c>
      <c r="G830" t="s">
        <v>37</v>
      </c>
      <c r="H830" s="6" t="s">
        <v>215</v>
      </c>
      <c r="I830" s="2">
        <v>2.013888888888889E-2</v>
      </c>
      <c r="J830">
        <v>0</v>
      </c>
      <c r="K830">
        <v>45365</v>
      </c>
      <c r="L830" t="s">
        <v>24</v>
      </c>
      <c r="M830" t="s">
        <v>167</v>
      </c>
      <c r="N830" s="6" t="s">
        <v>216</v>
      </c>
      <c r="O830">
        <v>45365.939965277779</v>
      </c>
      <c r="Q830" t="s">
        <v>26</v>
      </c>
      <c r="R830" t="s">
        <v>54</v>
      </c>
      <c r="S830" s="6" t="str">
        <f t="shared" si="24"/>
        <v>Marzo</v>
      </c>
      <c r="T830" s="6" t="str">
        <f t="shared" si="25"/>
        <v>Administrativa</v>
      </c>
    </row>
    <row r="831" spans="1:20" x14ac:dyDescent="0.3">
      <c r="A831">
        <v>2316919</v>
      </c>
      <c r="B831" s="6" t="s">
        <v>217</v>
      </c>
      <c r="C831" t="s">
        <v>208</v>
      </c>
      <c r="D831" t="s">
        <v>166</v>
      </c>
      <c r="E831" t="s">
        <v>21</v>
      </c>
      <c r="F831" t="s">
        <v>22</v>
      </c>
      <c r="G831" t="s">
        <v>37</v>
      </c>
      <c r="H831" s="6" t="s">
        <v>215</v>
      </c>
      <c r="I831" s="2">
        <v>5.9027777777777776E-2</v>
      </c>
      <c r="J831">
        <v>0</v>
      </c>
      <c r="K831">
        <v>45405</v>
      </c>
      <c r="L831" t="s">
        <v>24</v>
      </c>
      <c r="M831" t="s">
        <v>167</v>
      </c>
      <c r="N831" s="6" t="s">
        <v>216</v>
      </c>
      <c r="O831">
        <v>45405.936435185184</v>
      </c>
      <c r="Q831" t="s">
        <v>26</v>
      </c>
      <c r="R831" t="s">
        <v>54</v>
      </c>
      <c r="S831" s="6" t="str">
        <f t="shared" si="24"/>
        <v>Abril</v>
      </c>
      <c r="T831" s="6" t="str">
        <f t="shared" si="25"/>
        <v>Administrativa</v>
      </c>
    </row>
    <row r="832" spans="1:20" x14ac:dyDescent="0.3">
      <c r="A832">
        <v>2250703</v>
      </c>
      <c r="B832" s="6" t="s">
        <v>217</v>
      </c>
      <c r="C832" t="s">
        <v>208</v>
      </c>
      <c r="D832" t="s">
        <v>166</v>
      </c>
      <c r="E832" t="s">
        <v>21</v>
      </c>
      <c r="F832" t="s">
        <v>22</v>
      </c>
      <c r="G832" t="s">
        <v>40</v>
      </c>
      <c r="H832" s="6" t="s">
        <v>215</v>
      </c>
      <c r="I832" s="2">
        <v>5.1388888888888887E-2</v>
      </c>
      <c r="J832">
        <v>0</v>
      </c>
      <c r="K832">
        <v>45345</v>
      </c>
      <c r="L832" t="s">
        <v>24</v>
      </c>
      <c r="M832" t="s">
        <v>167</v>
      </c>
      <c r="N832" s="6" t="s">
        <v>216</v>
      </c>
      <c r="O832">
        <v>45345.948020833333</v>
      </c>
      <c r="Q832" t="s">
        <v>26</v>
      </c>
      <c r="R832" t="s">
        <v>169</v>
      </c>
      <c r="S832" s="6" t="str">
        <f t="shared" si="24"/>
        <v>Febrero</v>
      </c>
      <c r="T832" s="6" t="str">
        <f t="shared" si="25"/>
        <v>Administrativa</v>
      </c>
    </row>
    <row r="833" spans="1:20" x14ac:dyDescent="0.3">
      <c r="A833">
        <v>2349922</v>
      </c>
      <c r="B833" s="6" t="s">
        <v>217</v>
      </c>
      <c r="C833" t="s">
        <v>207</v>
      </c>
      <c r="D833" t="s">
        <v>162</v>
      </c>
      <c r="E833" t="s">
        <v>21</v>
      </c>
      <c r="F833" t="s">
        <v>163</v>
      </c>
      <c r="G833" t="s">
        <v>37</v>
      </c>
      <c r="H833" s="6" t="s">
        <v>215</v>
      </c>
      <c r="I833" s="2">
        <v>0.1736111111111111</v>
      </c>
      <c r="J833">
        <v>0</v>
      </c>
      <c r="K833">
        <v>45441</v>
      </c>
      <c r="L833" t="s">
        <v>24</v>
      </c>
      <c r="M833" t="s">
        <v>164</v>
      </c>
      <c r="N833" s="6" t="s">
        <v>216</v>
      </c>
      <c r="O833">
        <v>45441.68545138889</v>
      </c>
      <c r="Q833" t="s">
        <v>26</v>
      </c>
      <c r="R833" t="s">
        <v>110</v>
      </c>
      <c r="S833" s="6" t="str">
        <f t="shared" si="24"/>
        <v>Mayo</v>
      </c>
      <c r="T833" s="6" t="str">
        <f t="shared" si="25"/>
        <v>Administrativa</v>
      </c>
    </row>
    <row r="834" spans="1:20" x14ac:dyDescent="0.3">
      <c r="A834">
        <v>2323277</v>
      </c>
      <c r="B834" s="6" t="s">
        <v>217</v>
      </c>
      <c r="C834" t="s">
        <v>208</v>
      </c>
      <c r="D834" t="s">
        <v>166</v>
      </c>
      <c r="E834" t="s">
        <v>21</v>
      </c>
      <c r="F834" t="s">
        <v>22</v>
      </c>
      <c r="G834" t="s">
        <v>37</v>
      </c>
      <c r="H834" s="6" t="s">
        <v>215</v>
      </c>
      <c r="I834" s="2">
        <v>2.0833333333333332E-2</v>
      </c>
      <c r="J834">
        <v>0</v>
      </c>
      <c r="K834">
        <v>45412</v>
      </c>
      <c r="L834" t="s">
        <v>24</v>
      </c>
      <c r="M834" t="s">
        <v>167</v>
      </c>
      <c r="N834" s="6" t="s">
        <v>216</v>
      </c>
      <c r="O834">
        <v>45412.7190625</v>
      </c>
      <c r="Q834" t="s">
        <v>26</v>
      </c>
      <c r="R834" t="s">
        <v>85</v>
      </c>
      <c r="S834" s="6" t="str">
        <f t="shared" si="24"/>
        <v>Abril</v>
      </c>
      <c r="T834" s="6" t="str">
        <f t="shared" si="25"/>
        <v>Administrativa</v>
      </c>
    </row>
    <row r="835" spans="1:20" x14ac:dyDescent="0.3">
      <c r="A835">
        <v>2231501</v>
      </c>
      <c r="B835" s="6" t="s">
        <v>217</v>
      </c>
      <c r="C835" t="s">
        <v>207</v>
      </c>
      <c r="D835" t="s">
        <v>162</v>
      </c>
      <c r="E835" t="s">
        <v>21</v>
      </c>
      <c r="F835" t="s">
        <v>163</v>
      </c>
      <c r="G835" t="s">
        <v>43</v>
      </c>
      <c r="H835" s="6" t="s">
        <v>215</v>
      </c>
      <c r="I835" s="2">
        <v>6.9444444444444441E-3</v>
      </c>
      <c r="J835">
        <v>0</v>
      </c>
      <c r="K835">
        <v>45332</v>
      </c>
      <c r="L835" t="s">
        <v>24</v>
      </c>
      <c r="M835" t="s">
        <v>164</v>
      </c>
      <c r="N835" s="6" t="s">
        <v>216</v>
      </c>
      <c r="O835">
        <v>45332.704895833333</v>
      </c>
      <c r="Q835" t="s">
        <v>26</v>
      </c>
      <c r="R835" t="s">
        <v>71</v>
      </c>
      <c r="S835" s="6" t="str">
        <f t="shared" ref="S835:S898" si="26">PROPER(TEXT($K835,"MMMM"))</f>
        <v>Febrero</v>
      </c>
      <c r="T835" s="6" t="str">
        <f t="shared" ref="T835:T898" si="27">VLOOKUP($G835,$Y$2:$Z$18,2,0)</f>
        <v>Administrativa</v>
      </c>
    </row>
    <row r="836" spans="1:20" x14ac:dyDescent="0.3">
      <c r="A836">
        <v>2321007</v>
      </c>
      <c r="B836" s="6" t="s">
        <v>217</v>
      </c>
      <c r="C836" t="s">
        <v>208</v>
      </c>
      <c r="D836" t="s">
        <v>166</v>
      </c>
      <c r="E836" t="s">
        <v>21</v>
      </c>
      <c r="F836" t="s">
        <v>22</v>
      </c>
      <c r="G836" t="s">
        <v>37</v>
      </c>
      <c r="H836" s="6" t="s">
        <v>215</v>
      </c>
      <c r="I836" s="2">
        <v>4.0972222222222222E-2</v>
      </c>
      <c r="J836">
        <v>0</v>
      </c>
      <c r="K836">
        <v>45409</v>
      </c>
      <c r="L836" t="s">
        <v>24</v>
      </c>
      <c r="M836" t="s">
        <v>167</v>
      </c>
      <c r="N836" s="6" t="s">
        <v>216</v>
      </c>
      <c r="O836">
        <v>45409.981423611112</v>
      </c>
      <c r="Q836" t="s">
        <v>26</v>
      </c>
      <c r="R836" t="s">
        <v>85</v>
      </c>
      <c r="S836" s="6" t="str">
        <f t="shared" si="26"/>
        <v>Abril</v>
      </c>
      <c r="T836" s="6" t="str">
        <f t="shared" si="27"/>
        <v>Administrativa</v>
      </c>
    </row>
    <row r="837" spans="1:20" x14ac:dyDescent="0.3">
      <c r="A837">
        <v>2315286</v>
      </c>
      <c r="B837" s="6" t="s">
        <v>217</v>
      </c>
      <c r="C837" t="s">
        <v>207</v>
      </c>
      <c r="D837" t="s">
        <v>162</v>
      </c>
      <c r="E837" t="s">
        <v>21</v>
      </c>
      <c r="F837" t="s">
        <v>163</v>
      </c>
      <c r="G837" t="s">
        <v>37</v>
      </c>
      <c r="H837" s="6" t="s">
        <v>215</v>
      </c>
      <c r="I837" s="2">
        <v>0.11458333333333333</v>
      </c>
      <c r="J837">
        <v>0</v>
      </c>
      <c r="K837">
        <v>45404</v>
      </c>
      <c r="L837" t="s">
        <v>24</v>
      </c>
      <c r="M837" t="s">
        <v>164</v>
      </c>
      <c r="N837" s="6" t="s">
        <v>216</v>
      </c>
      <c r="O837">
        <v>45404.708807870367</v>
      </c>
      <c r="Q837" t="s">
        <v>26</v>
      </c>
      <c r="R837" t="s">
        <v>54</v>
      </c>
      <c r="S837" s="6" t="str">
        <f t="shared" si="26"/>
        <v>Abril</v>
      </c>
      <c r="T837" s="6" t="str">
        <f t="shared" si="27"/>
        <v>Administrativa</v>
      </c>
    </row>
    <row r="838" spans="1:20" x14ac:dyDescent="0.3">
      <c r="A838">
        <v>2303808</v>
      </c>
      <c r="B838" s="6" t="s">
        <v>217</v>
      </c>
      <c r="C838" t="s">
        <v>208</v>
      </c>
      <c r="D838" t="s">
        <v>166</v>
      </c>
      <c r="E838" t="s">
        <v>21</v>
      </c>
      <c r="F838" t="s">
        <v>22</v>
      </c>
      <c r="G838" t="s">
        <v>37</v>
      </c>
      <c r="H838" s="6" t="s">
        <v>215</v>
      </c>
      <c r="I838" s="2">
        <v>7.3611111111111113E-2</v>
      </c>
      <c r="J838">
        <v>0</v>
      </c>
      <c r="K838">
        <v>45391</v>
      </c>
      <c r="L838" t="s">
        <v>24</v>
      </c>
      <c r="M838" t="s">
        <v>167</v>
      </c>
      <c r="N838" s="6" t="s">
        <v>216</v>
      </c>
      <c r="O838">
        <v>45391.932615740741</v>
      </c>
      <c r="Q838" t="s">
        <v>26</v>
      </c>
      <c r="R838" t="s">
        <v>54</v>
      </c>
      <c r="S838" s="6" t="str">
        <f t="shared" si="26"/>
        <v>Abril</v>
      </c>
      <c r="T838" s="6" t="str">
        <f t="shared" si="27"/>
        <v>Administrativa</v>
      </c>
    </row>
    <row r="839" spans="1:20" x14ac:dyDescent="0.3">
      <c r="A839">
        <v>2409500</v>
      </c>
      <c r="B839" s="6" t="s">
        <v>217</v>
      </c>
      <c r="C839" t="s">
        <v>208</v>
      </c>
      <c r="D839" t="s">
        <v>166</v>
      </c>
      <c r="E839" t="s">
        <v>21</v>
      </c>
      <c r="F839" t="s">
        <v>22</v>
      </c>
      <c r="G839" t="s">
        <v>59</v>
      </c>
      <c r="H839" s="6" t="s">
        <v>215</v>
      </c>
      <c r="I839" s="2">
        <v>3.4722222222222224E-2</v>
      </c>
      <c r="J839">
        <v>0</v>
      </c>
      <c r="K839">
        <v>45497</v>
      </c>
      <c r="L839" t="s">
        <v>24</v>
      </c>
      <c r="M839" t="s">
        <v>167</v>
      </c>
      <c r="N839" s="6" t="s">
        <v>216</v>
      </c>
      <c r="O839">
        <v>45497.982002314813</v>
      </c>
      <c r="Q839" t="s">
        <v>26</v>
      </c>
      <c r="R839" t="s">
        <v>35</v>
      </c>
      <c r="S839" s="6" t="str">
        <f t="shared" si="26"/>
        <v>Julio</v>
      </c>
      <c r="T839" s="6" t="str">
        <f t="shared" si="27"/>
        <v>Falla</v>
      </c>
    </row>
    <row r="840" spans="1:20" x14ac:dyDescent="0.3">
      <c r="A840">
        <v>2224746</v>
      </c>
      <c r="B840" s="6" t="s">
        <v>217</v>
      </c>
      <c r="C840" t="s">
        <v>207</v>
      </c>
      <c r="D840" t="s">
        <v>162</v>
      </c>
      <c r="E840" t="s">
        <v>21</v>
      </c>
      <c r="F840" t="s">
        <v>163</v>
      </c>
      <c r="G840" t="s">
        <v>50</v>
      </c>
      <c r="H840" s="6" t="s">
        <v>215</v>
      </c>
      <c r="I840" s="2">
        <v>1.6666666666666666E-2</v>
      </c>
      <c r="J840">
        <v>0</v>
      </c>
      <c r="K840">
        <v>45327</v>
      </c>
      <c r="L840" t="s">
        <v>24</v>
      </c>
      <c r="M840" t="s">
        <v>164</v>
      </c>
      <c r="N840" s="6" t="s">
        <v>216</v>
      </c>
      <c r="O840">
        <v>45327.686597222222</v>
      </c>
      <c r="Q840" t="s">
        <v>26</v>
      </c>
      <c r="R840" t="s">
        <v>35</v>
      </c>
      <c r="S840" s="6" t="str">
        <f t="shared" si="26"/>
        <v>Febrero</v>
      </c>
      <c r="T840" s="6" t="str">
        <f t="shared" si="27"/>
        <v>Administrativa</v>
      </c>
    </row>
    <row r="841" spans="1:20" x14ac:dyDescent="0.3">
      <c r="A841">
        <v>2313938</v>
      </c>
      <c r="B841" s="6" t="s">
        <v>217</v>
      </c>
      <c r="C841" t="s">
        <v>207</v>
      </c>
      <c r="D841" t="s">
        <v>162</v>
      </c>
      <c r="E841" t="s">
        <v>21</v>
      </c>
      <c r="F841" t="s">
        <v>163</v>
      </c>
      <c r="G841" t="s">
        <v>28</v>
      </c>
      <c r="H841" s="6" t="s">
        <v>215</v>
      </c>
      <c r="I841" s="2">
        <v>4.1666666666666664E-2</v>
      </c>
      <c r="J841">
        <v>0</v>
      </c>
      <c r="K841">
        <v>45402</v>
      </c>
      <c r="L841" t="s">
        <v>24</v>
      </c>
      <c r="M841" t="s">
        <v>164</v>
      </c>
      <c r="N841" s="6" t="s">
        <v>216</v>
      </c>
      <c r="O841">
        <v>45402.630474537036</v>
      </c>
      <c r="Q841" t="s">
        <v>26</v>
      </c>
      <c r="R841" t="s">
        <v>141</v>
      </c>
      <c r="S841" s="6" t="str">
        <f t="shared" si="26"/>
        <v>Abril</v>
      </c>
      <c r="T841" s="6" t="str">
        <f t="shared" si="27"/>
        <v>Administrativa</v>
      </c>
    </row>
    <row r="842" spans="1:20" x14ac:dyDescent="0.3">
      <c r="A842">
        <v>2410320</v>
      </c>
      <c r="B842" s="6" t="s">
        <v>217</v>
      </c>
      <c r="C842" t="s">
        <v>208</v>
      </c>
      <c r="D842" t="s">
        <v>166</v>
      </c>
      <c r="E842" t="s">
        <v>21</v>
      </c>
      <c r="F842" t="s">
        <v>22</v>
      </c>
      <c r="G842" t="s">
        <v>59</v>
      </c>
      <c r="H842" s="6" t="s">
        <v>215</v>
      </c>
      <c r="I842" s="2">
        <v>7.6388888888888886E-3</v>
      </c>
      <c r="J842">
        <v>0</v>
      </c>
      <c r="K842">
        <v>45498</v>
      </c>
      <c r="L842" t="s">
        <v>24</v>
      </c>
      <c r="M842" t="s">
        <v>167</v>
      </c>
      <c r="N842" s="6" t="s">
        <v>216</v>
      </c>
      <c r="O842">
        <v>45498.801516203705</v>
      </c>
      <c r="Q842" t="s">
        <v>26</v>
      </c>
      <c r="R842" t="s">
        <v>35</v>
      </c>
      <c r="S842" s="6" t="str">
        <f t="shared" si="26"/>
        <v>Julio</v>
      </c>
      <c r="T842" s="6" t="str">
        <f t="shared" si="27"/>
        <v>Falla</v>
      </c>
    </row>
    <row r="843" spans="1:20" x14ac:dyDescent="0.3">
      <c r="A843">
        <v>2253505</v>
      </c>
      <c r="B843" s="6" t="s">
        <v>217</v>
      </c>
      <c r="C843" t="s">
        <v>208</v>
      </c>
      <c r="D843" t="s">
        <v>166</v>
      </c>
      <c r="E843" t="s">
        <v>21</v>
      </c>
      <c r="F843" t="s">
        <v>22</v>
      </c>
      <c r="G843" t="s">
        <v>37</v>
      </c>
      <c r="H843" s="6" t="s">
        <v>215</v>
      </c>
      <c r="I843" s="2">
        <v>5.9027777777777776E-2</v>
      </c>
      <c r="J843">
        <v>0</v>
      </c>
      <c r="K843">
        <v>45348</v>
      </c>
      <c r="L843" t="s">
        <v>24</v>
      </c>
      <c r="M843" t="s">
        <v>167</v>
      </c>
      <c r="N843" s="6" t="s">
        <v>216</v>
      </c>
      <c r="O843">
        <v>45348.752974537034</v>
      </c>
      <c r="Q843" t="s">
        <v>26</v>
      </c>
      <c r="R843" t="s">
        <v>39</v>
      </c>
      <c r="S843" s="6" t="str">
        <f t="shared" si="26"/>
        <v>Febrero</v>
      </c>
      <c r="T843" s="6" t="str">
        <f t="shared" si="27"/>
        <v>Administrativa</v>
      </c>
    </row>
    <row r="844" spans="1:20" x14ac:dyDescent="0.3">
      <c r="A844">
        <v>2333369</v>
      </c>
      <c r="B844" s="6" t="s">
        <v>217</v>
      </c>
      <c r="C844" t="s">
        <v>208</v>
      </c>
      <c r="D844" t="s">
        <v>166</v>
      </c>
      <c r="E844" t="s">
        <v>21</v>
      </c>
      <c r="F844" t="s">
        <v>22</v>
      </c>
      <c r="G844" t="s">
        <v>37</v>
      </c>
      <c r="H844" s="6" t="s">
        <v>215</v>
      </c>
      <c r="I844" s="2">
        <v>0.10833333333333334</v>
      </c>
      <c r="J844">
        <v>0</v>
      </c>
      <c r="K844">
        <v>45423</v>
      </c>
      <c r="L844" t="s">
        <v>24</v>
      </c>
      <c r="M844" t="s">
        <v>167</v>
      </c>
      <c r="N844" s="6" t="s">
        <v>216</v>
      </c>
      <c r="O844">
        <v>45423.86377314815</v>
      </c>
      <c r="Q844" t="s">
        <v>26</v>
      </c>
      <c r="R844" t="s">
        <v>92</v>
      </c>
      <c r="S844" s="6" t="str">
        <f t="shared" si="26"/>
        <v>Mayo</v>
      </c>
      <c r="T844" s="6" t="str">
        <f t="shared" si="27"/>
        <v>Administrativa</v>
      </c>
    </row>
    <row r="845" spans="1:20" x14ac:dyDescent="0.3">
      <c r="A845">
        <v>2366305</v>
      </c>
      <c r="B845" s="6" t="s">
        <v>217</v>
      </c>
      <c r="C845" t="s">
        <v>208</v>
      </c>
      <c r="D845" t="s">
        <v>166</v>
      </c>
      <c r="E845" t="s">
        <v>21</v>
      </c>
      <c r="F845" t="s">
        <v>22</v>
      </c>
      <c r="G845" t="s">
        <v>37</v>
      </c>
      <c r="H845" s="6" t="s">
        <v>215</v>
      </c>
      <c r="I845" s="2">
        <v>5.0694444444444445E-2</v>
      </c>
      <c r="J845">
        <v>0</v>
      </c>
      <c r="K845">
        <v>45457</v>
      </c>
      <c r="L845" t="s">
        <v>24</v>
      </c>
      <c r="M845" t="s">
        <v>167</v>
      </c>
      <c r="N845" s="6" t="s">
        <v>216</v>
      </c>
      <c r="O845">
        <v>45457.972881944443</v>
      </c>
      <c r="Q845" t="s">
        <v>26</v>
      </c>
      <c r="R845" t="s">
        <v>54</v>
      </c>
      <c r="S845" s="6" t="str">
        <f t="shared" si="26"/>
        <v>Junio</v>
      </c>
      <c r="T845" s="6" t="str">
        <f t="shared" si="27"/>
        <v>Administrativa</v>
      </c>
    </row>
    <row r="846" spans="1:20" x14ac:dyDescent="0.3">
      <c r="A846">
        <v>2250048</v>
      </c>
      <c r="B846" s="6" t="s">
        <v>217</v>
      </c>
      <c r="C846" t="s">
        <v>207</v>
      </c>
      <c r="D846" t="s">
        <v>162</v>
      </c>
      <c r="E846" t="s">
        <v>21</v>
      </c>
      <c r="F846" t="s">
        <v>163</v>
      </c>
      <c r="G846" t="s">
        <v>37</v>
      </c>
      <c r="H846" s="6" t="s">
        <v>215</v>
      </c>
      <c r="I846" s="2">
        <v>0.21875</v>
      </c>
      <c r="J846">
        <v>0</v>
      </c>
      <c r="K846">
        <v>45345</v>
      </c>
      <c r="L846" t="s">
        <v>24</v>
      </c>
      <c r="M846" t="s">
        <v>164</v>
      </c>
      <c r="N846" s="6" t="s">
        <v>216</v>
      </c>
      <c r="O846">
        <v>45345.706689814811</v>
      </c>
      <c r="Q846" t="s">
        <v>26</v>
      </c>
      <c r="R846" t="s">
        <v>170</v>
      </c>
      <c r="S846" s="6" t="str">
        <f t="shared" si="26"/>
        <v>Febrero</v>
      </c>
      <c r="T846" s="6" t="str">
        <f t="shared" si="27"/>
        <v>Administrativa</v>
      </c>
    </row>
    <row r="847" spans="1:20" x14ac:dyDescent="0.3">
      <c r="A847">
        <v>2292167</v>
      </c>
      <c r="B847" s="6" t="s">
        <v>217</v>
      </c>
      <c r="C847" t="s">
        <v>207</v>
      </c>
      <c r="D847" t="s">
        <v>162</v>
      </c>
      <c r="E847" t="s">
        <v>21</v>
      </c>
      <c r="F847" t="s">
        <v>163</v>
      </c>
      <c r="G847" t="s">
        <v>43</v>
      </c>
      <c r="H847" s="6" t="s">
        <v>215</v>
      </c>
      <c r="I847" s="2">
        <v>2.361111111111111E-2</v>
      </c>
      <c r="J847">
        <v>0</v>
      </c>
      <c r="K847">
        <v>45380</v>
      </c>
      <c r="L847" t="s">
        <v>24</v>
      </c>
      <c r="M847" t="s">
        <v>164</v>
      </c>
      <c r="N847" s="6" t="s">
        <v>216</v>
      </c>
      <c r="O847">
        <v>45380.577187499999</v>
      </c>
      <c r="Q847" t="s">
        <v>26</v>
      </c>
      <c r="R847" t="s">
        <v>41</v>
      </c>
      <c r="S847" s="6" t="str">
        <f t="shared" si="26"/>
        <v>Marzo</v>
      </c>
      <c r="T847" s="6" t="str">
        <f t="shared" si="27"/>
        <v>Administrativa</v>
      </c>
    </row>
    <row r="848" spans="1:20" x14ac:dyDescent="0.3">
      <c r="A848">
        <v>2337230</v>
      </c>
      <c r="B848" s="6" t="s">
        <v>217</v>
      </c>
      <c r="C848" t="s">
        <v>208</v>
      </c>
      <c r="D848" t="s">
        <v>166</v>
      </c>
      <c r="E848" t="s">
        <v>21</v>
      </c>
      <c r="F848" t="s">
        <v>22</v>
      </c>
      <c r="G848" t="s">
        <v>37</v>
      </c>
      <c r="H848" s="6" t="s">
        <v>215</v>
      </c>
      <c r="I848" s="2">
        <v>0.11805555555555555</v>
      </c>
      <c r="J848">
        <v>0</v>
      </c>
      <c r="K848">
        <v>45427</v>
      </c>
      <c r="L848" t="s">
        <v>24</v>
      </c>
      <c r="M848" t="s">
        <v>167</v>
      </c>
      <c r="N848" s="6" t="s">
        <v>216</v>
      </c>
      <c r="O848">
        <v>45427.856168981481</v>
      </c>
      <c r="Q848" t="s">
        <v>26</v>
      </c>
      <c r="R848" t="s">
        <v>67</v>
      </c>
      <c r="S848" s="6" t="str">
        <f t="shared" si="26"/>
        <v>Mayo</v>
      </c>
      <c r="T848" s="6" t="str">
        <f t="shared" si="27"/>
        <v>Administrativa</v>
      </c>
    </row>
    <row r="849" spans="1:20" x14ac:dyDescent="0.3">
      <c r="A849">
        <v>2280546</v>
      </c>
      <c r="B849" s="6" t="s">
        <v>217</v>
      </c>
      <c r="C849" t="s">
        <v>208</v>
      </c>
      <c r="D849" t="s">
        <v>166</v>
      </c>
      <c r="E849" t="s">
        <v>21</v>
      </c>
      <c r="F849" t="s">
        <v>22</v>
      </c>
      <c r="G849" t="s">
        <v>37</v>
      </c>
      <c r="H849" s="6" t="s">
        <v>215</v>
      </c>
      <c r="I849" s="2">
        <v>0.1076388888888889</v>
      </c>
      <c r="J849">
        <v>0</v>
      </c>
      <c r="K849">
        <v>45370</v>
      </c>
      <c r="L849" t="s">
        <v>24</v>
      </c>
      <c r="M849" t="s">
        <v>167</v>
      </c>
      <c r="N849" s="6" t="s">
        <v>216</v>
      </c>
      <c r="O849">
        <v>45370.913784722223</v>
      </c>
      <c r="Q849" t="s">
        <v>26</v>
      </c>
      <c r="R849" t="s">
        <v>54</v>
      </c>
      <c r="S849" s="6" t="str">
        <f t="shared" si="26"/>
        <v>Marzo</v>
      </c>
      <c r="T849" s="6" t="str">
        <f t="shared" si="27"/>
        <v>Administrativa</v>
      </c>
    </row>
    <row r="850" spans="1:20" x14ac:dyDescent="0.3">
      <c r="A850">
        <v>2291765</v>
      </c>
      <c r="B850" s="6" t="s">
        <v>217</v>
      </c>
      <c r="C850" t="s">
        <v>208</v>
      </c>
      <c r="D850" t="s">
        <v>166</v>
      </c>
      <c r="E850" t="s">
        <v>21</v>
      </c>
      <c r="F850" t="s">
        <v>22</v>
      </c>
      <c r="G850" t="s">
        <v>59</v>
      </c>
      <c r="H850" s="6" t="s">
        <v>215</v>
      </c>
      <c r="I850" s="2">
        <v>3.3333333333333333E-2</v>
      </c>
      <c r="J850">
        <v>0</v>
      </c>
      <c r="K850">
        <v>45379</v>
      </c>
      <c r="L850" t="s">
        <v>24</v>
      </c>
      <c r="M850" t="s">
        <v>167</v>
      </c>
      <c r="N850" s="6" t="s">
        <v>216</v>
      </c>
      <c r="O850">
        <v>45379.910578703704</v>
      </c>
      <c r="Q850" t="s">
        <v>26</v>
      </c>
      <c r="R850" t="s">
        <v>35</v>
      </c>
      <c r="S850" s="6" t="str">
        <f t="shared" si="26"/>
        <v>Marzo</v>
      </c>
      <c r="T850" s="6" t="str">
        <f t="shared" si="27"/>
        <v>Falla</v>
      </c>
    </row>
    <row r="851" spans="1:20" x14ac:dyDescent="0.3">
      <c r="A851">
        <v>2326610</v>
      </c>
      <c r="B851" s="6" t="s">
        <v>217</v>
      </c>
      <c r="C851" t="s">
        <v>207</v>
      </c>
      <c r="D851" t="s">
        <v>162</v>
      </c>
      <c r="E851" t="s">
        <v>21</v>
      </c>
      <c r="F851" t="s">
        <v>163</v>
      </c>
      <c r="G851" t="s">
        <v>37</v>
      </c>
      <c r="H851" s="6" t="s">
        <v>215</v>
      </c>
      <c r="I851" s="2">
        <v>0.12847222222222221</v>
      </c>
      <c r="J851">
        <v>0</v>
      </c>
      <c r="K851">
        <v>45416</v>
      </c>
      <c r="L851" t="s">
        <v>24</v>
      </c>
      <c r="M851" t="s">
        <v>164</v>
      </c>
      <c r="N851" s="6" t="s">
        <v>216</v>
      </c>
      <c r="O851">
        <v>45416.704143518517</v>
      </c>
      <c r="Q851" t="s">
        <v>26</v>
      </c>
      <c r="R851" t="s">
        <v>67</v>
      </c>
      <c r="S851" s="6" t="str">
        <f t="shared" si="26"/>
        <v>Mayo</v>
      </c>
      <c r="T851" s="6" t="str">
        <f t="shared" si="27"/>
        <v>Administrativa</v>
      </c>
    </row>
    <row r="852" spans="1:20" x14ac:dyDescent="0.3">
      <c r="A852">
        <v>2260982</v>
      </c>
      <c r="B852" s="6" t="s">
        <v>217</v>
      </c>
      <c r="C852" t="s">
        <v>208</v>
      </c>
      <c r="D852" t="s">
        <v>166</v>
      </c>
      <c r="E852" t="s">
        <v>21</v>
      </c>
      <c r="F852" t="s">
        <v>22</v>
      </c>
      <c r="G852" t="s">
        <v>37</v>
      </c>
      <c r="H852" s="6" t="s">
        <v>215</v>
      </c>
      <c r="I852" s="2">
        <v>4.027777777777778E-2</v>
      </c>
      <c r="J852">
        <v>0</v>
      </c>
      <c r="K852">
        <v>45352</v>
      </c>
      <c r="L852" t="s">
        <v>24</v>
      </c>
      <c r="M852" t="s">
        <v>167</v>
      </c>
      <c r="N852" s="6" t="s">
        <v>216</v>
      </c>
      <c r="O852">
        <v>45352.956030092595</v>
      </c>
      <c r="Q852" t="s">
        <v>26</v>
      </c>
      <c r="R852" t="s">
        <v>54</v>
      </c>
      <c r="S852" s="6" t="str">
        <f t="shared" si="26"/>
        <v>Marzo</v>
      </c>
      <c r="T852" s="6" t="str">
        <f t="shared" si="27"/>
        <v>Administrativa</v>
      </c>
    </row>
    <row r="853" spans="1:20" x14ac:dyDescent="0.3">
      <c r="A853">
        <v>2228036</v>
      </c>
      <c r="B853" s="6" t="s">
        <v>217</v>
      </c>
      <c r="C853" t="s">
        <v>207</v>
      </c>
      <c r="D853" t="s">
        <v>162</v>
      </c>
      <c r="E853" t="s">
        <v>21</v>
      </c>
      <c r="F853" t="s">
        <v>163</v>
      </c>
      <c r="G853" t="s">
        <v>23</v>
      </c>
      <c r="H853" s="6" t="s">
        <v>215</v>
      </c>
      <c r="I853" s="2">
        <v>5.7638888888888892E-2</v>
      </c>
      <c r="J853">
        <v>0</v>
      </c>
      <c r="K853">
        <v>45330</v>
      </c>
      <c r="L853" t="s">
        <v>24</v>
      </c>
      <c r="M853" t="s">
        <v>164</v>
      </c>
      <c r="N853" s="6" t="s">
        <v>216</v>
      </c>
      <c r="O853">
        <v>45330.535451388889</v>
      </c>
      <c r="Q853" t="s">
        <v>26</v>
      </c>
      <c r="R853" t="s">
        <v>54</v>
      </c>
      <c r="S853" s="6" t="str">
        <f t="shared" si="26"/>
        <v>Febrero</v>
      </c>
      <c r="T853" s="6" t="str">
        <f t="shared" si="27"/>
        <v>Administrativa</v>
      </c>
    </row>
    <row r="854" spans="1:20" x14ac:dyDescent="0.3">
      <c r="A854">
        <v>2366641</v>
      </c>
      <c r="B854" s="6" t="s">
        <v>217</v>
      </c>
      <c r="C854" t="s">
        <v>207</v>
      </c>
      <c r="D854" t="s">
        <v>162</v>
      </c>
      <c r="E854" t="s">
        <v>21</v>
      </c>
      <c r="F854" t="s">
        <v>163</v>
      </c>
      <c r="G854" t="s">
        <v>59</v>
      </c>
      <c r="H854" s="6" t="s">
        <v>215</v>
      </c>
      <c r="I854" s="2">
        <v>8.3333333333333332E-3</v>
      </c>
      <c r="J854">
        <v>0</v>
      </c>
      <c r="K854">
        <v>45458</v>
      </c>
      <c r="L854" t="s">
        <v>24</v>
      </c>
      <c r="M854" t="s">
        <v>164</v>
      </c>
      <c r="N854" s="6" t="s">
        <v>216</v>
      </c>
      <c r="O854">
        <v>45458.671354166669</v>
      </c>
      <c r="Q854" t="s">
        <v>26</v>
      </c>
      <c r="R854" t="s">
        <v>35</v>
      </c>
      <c r="S854" s="6" t="str">
        <f t="shared" si="26"/>
        <v>Junio</v>
      </c>
      <c r="T854" s="6" t="str">
        <f t="shared" si="27"/>
        <v>Falla</v>
      </c>
    </row>
    <row r="855" spans="1:20" x14ac:dyDescent="0.3">
      <c r="A855">
        <v>2233030</v>
      </c>
      <c r="B855" s="6" t="s">
        <v>217</v>
      </c>
      <c r="C855" t="s">
        <v>207</v>
      </c>
      <c r="D855" t="s">
        <v>162</v>
      </c>
      <c r="E855" t="s">
        <v>21</v>
      </c>
      <c r="F855" t="s">
        <v>163</v>
      </c>
      <c r="G855" t="s">
        <v>59</v>
      </c>
      <c r="H855" s="6" t="s">
        <v>215</v>
      </c>
      <c r="I855" s="2">
        <v>5.5555555555555558E-3</v>
      </c>
      <c r="J855">
        <v>0</v>
      </c>
      <c r="K855">
        <v>45334</v>
      </c>
      <c r="L855" t="s">
        <v>24</v>
      </c>
      <c r="M855" t="s">
        <v>164</v>
      </c>
      <c r="N855" s="6" t="s">
        <v>216</v>
      </c>
      <c r="O855">
        <v>45334.661828703705</v>
      </c>
      <c r="Q855" t="s">
        <v>26</v>
      </c>
      <c r="R855" t="s">
        <v>35</v>
      </c>
      <c r="S855" s="6" t="str">
        <f t="shared" si="26"/>
        <v>Febrero</v>
      </c>
      <c r="T855" s="6" t="str">
        <f t="shared" si="27"/>
        <v>Falla</v>
      </c>
    </row>
    <row r="856" spans="1:20" x14ac:dyDescent="0.3">
      <c r="A856">
        <v>2305114</v>
      </c>
      <c r="B856" s="6" t="s">
        <v>217</v>
      </c>
      <c r="C856" t="s">
        <v>208</v>
      </c>
      <c r="D856" t="s">
        <v>166</v>
      </c>
      <c r="E856" t="s">
        <v>21</v>
      </c>
      <c r="F856" t="s">
        <v>22</v>
      </c>
      <c r="G856" t="s">
        <v>37</v>
      </c>
      <c r="H856" s="6" t="s">
        <v>215</v>
      </c>
      <c r="I856" s="2">
        <v>0.13263888888888889</v>
      </c>
      <c r="J856">
        <v>0</v>
      </c>
      <c r="K856">
        <v>45392</v>
      </c>
      <c r="L856" t="s">
        <v>24</v>
      </c>
      <c r="M856" t="s">
        <v>167</v>
      </c>
      <c r="N856" s="6" t="s">
        <v>216</v>
      </c>
      <c r="O856">
        <v>45392.923055555555</v>
      </c>
      <c r="Q856" t="s">
        <v>26</v>
      </c>
      <c r="R856" t="s">
        <v>54</v>
      </c>
      <c r="S856" s="6" t="str">
        <f t="shared" si="26"/>
        <v>Abril</v>
      </c>
      <c r="T856" s="6" t="str">
        <f t="shared" si="27"/>
        <v>Administrativa</v>
      </c>
    </row>
    <row r="857" spans="1:20" x14ac:dyDescent="0.3">
      <c r="A857">
        <v>2404600</v>
      </c>
      <c r="B857" s="6" t="s">
        <v>217</v>
      </c>
      <c r="C857" t="s">
        <v>208</v>
      </c>
      <c r="D857" t="s">
        <v>166</v>
      </c>
      <c r="E857" t="s">
        <v>21</v>
      </c>
      <c r="F857" t="s">
        <v>22</v>
      </c>
      <c r="G857" t="s">
        <v>37</v>
      </c>
      <c r="H857" s="6" t="s">
        <v>215</v>
      </c>
      <c r="I857" s="2">
        <v>0.1</v>
      </c>
      <c r="J857">
        <v>0</v>
      </c>
      <c r="K857">
        <v>45492</v>
      </c>
      <c r="L857" t="s">
        <v>24</v>
      </c>
      <c r="M857" t="s">
        <v>167</v>
      </c>
      <c r="N857" s="6" t="s">
        <v>216</v>
      </c>
      <c r="O857">
        <v>45492.981053240743</v>
      </c>
      <c r="Q857" t="s">
        <v>26</v>
      </c>
      <c r="R857" t="s">
        <v>54</v>
      </c>
      <c r="S857" s="6" t="str">
        <f t="shared" si="26"/>
        <v>Julio</v>
      </c>
      <c r="T857" s="6" t="str">
        <f t="shared" si="27"/>
        <v>Administrativa</v>
      </c>
    </row>
    <row r="858" spans="1:20" x14ac:dyDescent="0.3">
      <c r="A858">
        <v>2378617</v>
      </c>
      <c r="B858" s="6" t="s">
        <v>217</v>
      </c>
      <c r="C858" t="s">
        <v>208</v>
      </c>
      <c r="D858" t="s">
        <v>166</v>
      </c>
      <c r="E858" t="s">
        <v>21</v>
      </c>
      <c r="F858" t="s">
        <v>22</v>
      </c>
      <c r="G858" t="s">
        <v>37</v>
      </c>
      <c r="H858" s="6" t="s">
        <v>215</v>
      </c>
      <c r="I858" s="2">
        <v>6.1805555555555558E-2</v>
      </c>
      <c r="J858">
        <v>0</v>
      </c>
      <c r="K858">
        <v>45468</v>
      </c>
      <c r="L858" t="s">
        <v>24</v>
      </c>
      <c r="M858" t="s">
        <v>167</v>
      </c>
      <c r="N858" s="6" t="s">
        <v>216</v>
      </c>
      <c r="O858">
        <v>45468.979432870372</v>
      </c>
      <c r="Q858" t="s">
        <v>26</v>
      </c>
      <c r="R858" t="s">
        <v>92</v>
      </c>
      <c r="S858" s="6" t="str">
        <f t="shared" si="26"/>
        <v>Junio</v>
      </c>
      <c r="T858" s="6" t="str">
        <f t="shared" si="27"/>
        <v>Administrativa</v>
      </c>
    </row>
    <row r="859" spans="1:20" x14ac:dyDescent="0.3">
      <c r="A859">
        <v>2406204</v>
      </c>
      <c r="B859" s="6" t="s">
        <v>217</v>
      </c>
      <c r="C859" t="s">
        <v>207</v>
      </c>
      <c r="D859" t="s">
        <v>162</v>
      </c>
      <c r="E859" t="s">
        <v>21</v>
      </c>
      <c r="F859" t="s">
        <v>163</v>
      </c>
      <c r="G859" t="s">
        <v>37</v>
      </c>
      <c r="H859" s="6" t="s">
        <v>215</v>
      </c>
      <c r="I859" s="2">
        <v>0.19791666666666666</v>
      </c>
      <c r="J859">
        <v>0</v>
      </c>
      <c r="K859">
        <v>45495</v>
      </c>
      <c r="L859" t="s">
        <v>24</v>
      </c>
      <c r="M859" t="s">
        <v>164</v>
      </c>
      <c r="N859" s="6" t="s">
        <v>216</v>
      </c>
      <c r="O859">
        <v>45495.719780092593</v>
      </c>
      <c r="Q859" t="s">
        <v>26</v>
      </c>
      <c r="R859" t="s">
        <v>54</v>
      </c>
      <c r="S859" s="6" t="str">
        <f t="shared" si="26"/>
        <v>Julio</v>
      </c>
      <c r="T859" s="6" t="str">
        <f t="shared" si="27"/>
        <v>Administrativa</v>
      </c>
    </row>
    <row r="860" spans="1:20" x14ac:dyDescent="0.3">
      <c r="A860">
        <v>2263522</v>
      </c>
      <c r="B860" s="6" t="s">
        <v>217</v>
      </c>
      <c r="C860" t="s">
        <v>208</v>
      </c>
      <c r="D860" t="s">
        <v>166</v>
      </c>
      <c r="E860" t="s">
        <v>21</v>
      </c>
      <c r="F860" t="s">
        <v>22</v>
      </c>
      <c r="G860" t="s">
        <v>23</v>
      </c>
      <c r="H860" s="6" t="s">
        <v>215</v>
      </c>
      <c r="I860" s="2">
        <v>3.9583333333333331E-2</v>
      </c>
      <c r="J860">
        <v>0</v>
      </c>
      <c r="K860">
        <v>45355</v>
      </c>
      <c r="L860" t="s">
        <v>24</v>
      </c>
      <c r="M860" t="s">
        <v>167</v>
      </c>
      <c r="N860" s="6" t="s">
        <v>216</v>
      </c>
      <c r="O860">
        <v>45355.936249999999</v>
      </c>
      <c r="Q860" t="s">
        <v>26</v>
      </c>
      <c r="R860" t="s">
        <v>32</v>
      </c>
      <c r="S860" s="6" t="str">
        <f t="shared" si="26"/>
        <v>Marzo</v>
      </c>
      <c r="T860" s="6" t="str">
        <f t="shared" si="27"/>
        <v>Administrativa</v>
      </c>
    </row>
    <row r="861" spans="1:20" x14ac:dyDescent="0.3">
      <c r="A861">
        <v>2382027</v>
      </c>
      <c r="B861" s="6" t="s">
        <v>217</v>
      </c>
      <c r="C861" t="s">
        <v>207</v>
      </c>
      <c r="D861" t="s">
        <v>162</v>
      </c>
      <c r="E861" t="s">
        <v>21</v>
      </c>
      <c r="F861" t="s">
        <v>163</v>
      </c>
      <c r="G861" t="s">
        <v>37</v>
      </c>
      <c r="H861" s="6" t="s">
        <v>215</v>
      </c>
      <c r="I861" s="2">
        <v>0.22222222222222221</v>
      </c>
      <c r="J861">
        <v>0</v>
      </c>
      <c r="K861">
        <v>45471</v>
      </c>
      <c r="L861" t="s">
        <v>24</v>
      </c>
      <c r="M861" t="s">
        <v>164</v>
      </c>
      <c r="N861" s="6" t="s">
        <v>216</v>
      </c>
      <c r="O861">
        <v>45471.710451388892</v>
      </c>
      <c r="Q861" t="s">
        <v>26</v>
      </c>
      <c r="R861" t="s">
        <v>81</v>
      </c>
      <c r="S861" s="6" t="str">
        <f t="shared" si="26"/>
        <v>Junio</v>
      </c>
      <c r="T861" s="6" t="str">
        <f t="shared" si="27"/>
        <v>Administrativa</v>
      </c>
    </row>
    <row r="862" spans="1:20" x14ac:dyDescent="0.3">
      <c r="A862">
        <v>2409503</v>
      </c>
      <c r="B862" s="6" t="s">
        <v>217</v>
      </c>
      <c r="C862" t="s">
        <v>208</v>
      </c>
      <c r="D862" t="s">
        <v>166</v>
      </c>
      <c r="E862" t="s">
        <v>21</v>
      </c>
      <c r="F862" t="s">
        <v>22</v>
      </c>
      <c r="G862" t="s">
        <v>37</v>
      </c>
      <c r="H862" s="6" t="s">
        <v>215</v>
      </c>
      <c r="I862" s="2">
        <v>8.1944444444444445E-2</v>
      </c>
      <c r="J862">
        <v>0</v>
      </c>
      <c r="K862">
        <v>45497</v>
      </c>
      <c r="L862" t="s">
        <v>24</v>
      </c>
      <c r="M862" t="s">
        <v>167</v>
      </c>
      <c r="N862" s="6" t="s">
        <v>216</v>
      </c>
      <c r="O862">
        <v>45497.982789351852</v>
      </c>
      <c r="Q862" t="s">
        <v>26</v>
      </c>
      <c r="R862" t="s">
        <v>81</v>
      </c>
      <c r="S862" s="6" t="str">
        <f t="shared" si="26"/>
        <v>Julio</v>
      </c>
      <c r="T862" s="6" t="str">
        <f t="shared" si="27"/>
        <v>Administrativa</v>
      </c>
    </row>
    <row r="863" spans="1:20" x14ac:dyDescent="0.3">
      <c r="A863">
        <v>2242514</v>
      </c>
      <c r="B863" s="6" t="s">
        <v>217</v>
      </c>
      <c r="C863" t="s">
        <v>207</v>
      </c>
      <c r="D863" t="s">
        <v>162</v>
      </c>
      <c r="E863" t="s">
        <v>21</v>
      </c>
      <c r="F863" t="s">
        <v>163</v>
      </c>
      <c r="G863" t="s">
        <v>37</v>
      </c>
      <c r="H863" s="6" t="s">
        <v>215</v>
      </c>
      <c r="I863" s="2">
        <v>0.13958333333333334</v>
      </c>
      <c r="J863">
        <v>0</v>
      </c>
      <c r="K863">
        <v>45341</v>
      </c>
      <c r="L863" t="s">
        <v>24</v>
      </c>
      <c r="M863" t="s">
        <v>164</v>
      </c>
      <c r="N863" s="6" t="s">
        <v>216</v>
      </c>
      <c r="O863">
        <v>45341.686527777776</v>
      </c>
      <c r="Q863" t="s">
        <v>26</v>
      </c>
      <c r="R863" t="s">
        <v>39</v>
      </c>
      <c r="S863" s="6" t="str">
        <f t="shared" si="26"/>
        <v>Febrero</v>
      </c>
      <c r="T863" s="6" t="str">
        <f t="shared" si="27"/>
        <v>Administrativa</v>
      </c>
    </row>
    <row r="864" spans="1:20" x14ac:dyDescent="0.3">
      <c r="A864">
        <v>2345546</v>
      </c>
      <c r="B864" s="6" t="s">
        <v>217</v>
      </c>
      <c r="C864" t="s">
        <v>207</v>
      </c>
      <c r="D864" t="s">
        <v>162</v>
      </c>
      <c r="E864" t="s">
        <v>21</v>
      </c>
      <c r="F864" t="s">
        <v>163</v>
      </c>
      <c r="G864" t="s">
        <v>37</v>
      </c>
      <c r="H864" s="6" t="s">
        <v>215</v>
      </c>
      <c r="I864" s="2">
        <v>0.15625</v>
      </c>
      <c r="J864">
        <v>0</v>
      </c>
      <c r="K864">
        <v>45436</v>
      </c>
      <c r="L864" t="s">
        <v>24</v>
      </c>
      <c r="M864" t="s">
        <v>164</v>
      </c>
      <c r="N864" s="6" t="s">
        <v>216</v>
      </c>
      <c r="O864">
        <v>45436.708599537036</v>
      </c>
      <c r="Q864" t="s">
        <v>26</v>
      </c>
      <c r="R864" t="s">
        <v>67</v>
      </c>
      <c r="S864" s="6" t="str">
        <f t="shared" si="26"/>
        <v>Mayo</v>
      </c>
      <c r="T864" s="6" t="str">
        <f t="shared" si="27"/>
        <v>Administrativa</v>
      </c>
    </row>
    <row r="865" spans="1:20" x14ac:dyDescent="0.3">
      <c r="A865">
        <v>2320696</v>
      </c>
      <c r="B865" s="6" t="s">
        <v>217</v>
      </c>
      <c r="C865" t="s">
        <v>207</v>
      </c>
      <c r="D865" t="s">
        <v>162</v>
      </c>
      <c r="E865" t="s">
        <v>21</v>
      </c>
      <c r="F865" t="s">
        <v>163</v>
      </c>
      <c r="G865" t="s">
        <v>37</v>
      </c>
      <c r="H865" s="6" t="s">
        <v>215</v>
      </c>
      <c r="I865" s="2">
        <v>0.13194444444444445</v>
      </c>
      <c r="J865">
        <v>0</v>
      </c>
      <c r="K865">
        <v>45409</v>
      </c>
      <c r="L865" t="s">
        <v>24</v>
      </c>
      <c r="M865" t="s">
        <v>164</v>
      </c>
      <c r="N865" s="6" t="s">
        <v>216</v>
      </c>
      <c r="O865">
        <v>45409.708043981482</v>
      </c>
      <c r="Q865" t="s">
        <v>26</v>
      </c>
      <c r="R865" t="s">
        <v>71</v>
      </c>
      <c r="S865" s="6" t="str">
        <f t="shared" si="26"/>
        <v>Abril</v>
      </c>
      <c r="T865" s="6" t="str">
        <f t="shared" si="27"/>
        <v>Administrativa</v>
      </c>
    </row>
    <row r="866" spans="1:20" x14ac:dyDescent="0.3">
      <c r="A866">
        <v>2371364</v>
      </c>
      <c r="B866" s="6" t="s">
        <v>217</v>
      </c>
      <c r="C866" t="s">
        <v>207</v>
      </c>
      <c r="D866" t="s">
        <v>162</v>
      </c>
      <c r="E866" t="s">
        <v>21</v>
      </c>
      <c r="F866" t="s">
        <v>163</v>
      </c>
      <c r="G866" t="s">
        <v>37</v>
      </c>
      <c r="H866" s="6" t="s">
        <v>215</v>
      </c>
      <c r="I866" s="2">
        <v>0.25694444444444442</v>
      </c>
      <c r="J866">
        <v>0</v>
      </c>
      <c r="K866">
        <v>45462</v>
      </c>
      <c r="L866" t="s">
        <v>24</v>
      </c>
      <c r="M866" t="s">
        <v>164</v>
      </c>
      <c r="N866" s="6" t="s">
        <v>216</v>
      </c>
      <c r="O866">
        <v>45462.802893518521</v>
      </c>
      <c r="Q866" t="s">
        <v>26</v>
      </c>
      <c r="R866" t="s">
        <v>171</v>
      </c>
      <c r="S866" s="6" t="str">
        <f t="shared" si="26"/>
        <v>Junio</v>
      </c>
      <c r="T866" s="6" t="str">
        <f t="shared" si="27"/>
        <v>Administrativa</v>
      </c>
    </row>
    <row r="867" spans="1:20" x14ac:dyDescent="0.3">
      <c r="A867">
        <v>2230005</v>
      </c>
      <c r="B867" s="6" t="s">
        <v>217</v>
      </c>
      <c r="C867" t="s">
        <v>207</v>
      </c>
      <c r="D867" t="s">
        <v>162</v>
      </c>
      <c r="E867" t="s">
        <v>21</v>
      </c>
      <c r="F867" t="s">
        <v>163</v>
      </c>
      <c r="G867" t="s">
        <v>37</v>
      </c>
      <c r="H867" s="6" t="s">
        <v>215</v>
      </c>
      <c r="I867" s="2">
        <v>0.17708333333333334</v>
      </c>
      <c r="J867">
        <v>0</v>
      </c>
      <c r="K867">
        <v>45331</v>
      </c>
      <c r="L867" t="s">
        <v>24</v>
      </c>
      <c r="M867" t="s">
        <v>164</v>
      </c>
      <c r="N867" s="6" t="s">
        <v>216</v>
      </c>
      <c r="O867">
        <v>45331.693136574075</v>
      </c>
      <c r="Q867" t="s">
        <v>26</v>
      </c>
      <c r="R867" t="s">
        <v>54</v>
      </c>
      <c r="S867" s="6" t="str">
        <f t="shared" si="26"/>
        <v>Febrero</v>
      </c>
      <c r="T867" s="6" t="str">
        <f t="shared" si="27"/>
        <v>Administrativa</v>
      </c>
    </row>
    <row r="868" spans="1:20" x14ac:dyDescent="0.3">
      <c r="A868">
        <v>2223596</v>
      </c>
      <c r="B868" s="6" t="s">
        <v>217</v>
      </c>
      <c r="C868" t="s">
        <v>207</v>
      </c>
      <c r="D868" t="s">
        <v>162</v>
      </c>
      <c r="E868" t="s">
        <v>21</v>
      </c>
      <c r="F868" t="s">
        <v>163</v>
      </c>
      <c r="G868" t="s">
        <v>37</v>
      </c>
      <c r="H868" s="6" t="s">
        <v>215</v>
      </c>
      <c r="I868" s="2">
        <v>0.10416666666666667</v>
      </c>
      <c r="J868">
        <v>0</v>
      </c>
      <c r="K868">
        <v>45325</v>
      </c>
      <c r="L868" t="s">
        <v>24</v>
      </c>
      <c r="M868" t="s">
        <v>164</v>
      </c>
      <c r="N868" s="6" t="s">
        <v>216</v>
      </c>
      <c r="O868">
        <v>45325.634363425925</v>
      </c>
      <c r="Q868" t="s">
        <v>26</v>
      </c>
      <c r="R868" t="s">
        <v>67</v>
      </c>
      <c r="S868" s="6" t="str">
        <f t="shared" si="26"/>
        <v>Febrero</v>
      </c>
      <c r="T868" s="6" t="str">
        <f t="shared" si="27"/>
        <v>Administrativa</v>
      </c>
    </row>
    <row r="869" spans="1:20" x14ac:dyDescent="0.3">
      <c r="A869">
        <v>2395914</v>
      </c>
      <c r="B869" s="6" t="s">
        <v>217</v>
      </c>
      <c r="C869" t="s">
        <v>207</v>
      </c>
      <c r="D869" t="s">
        <v>162</v>
      </c>
      <c r="E869" t="s">
        <v>21</v>
      </c>
      <c r="F869" t="s">
        <v>163</v>
      </c>
      <c r="G869" t="s">
        <v>37</v>
      </c>
      <c r="H869" s="6" t="s">
        <v>215</v>
      </c>
      <c r="I869" s="2">
        <v>0.15625</v>
      </c>
      <c r="J869">
        <v>0</v>
      </c>
      <c r="K869">
        <v>45484</v>
      </c>
      <c r="L869" t="s">
        <v>24</v>
      </c>
      <c r="M869" t="s">
        <v>164</v>
      </c>
      <c r="N869" s="6" t="s">
        <v>216</v>
      </c>
      <c r="O869">
        <v>45484.70385416667</v>
      </c>
      <c r="Q869" t="s">
        <v>26</v>
      </c>
      <c r="R869" t="s">
        <v>81</v>
      </c>
      <c r="S869" s="6" t="str">
        <f t="shared" si="26"/>
        <v>Julio</v>
      </c>
      <c r="T869" s="6" t="str">
        <f t="shared" si="27"/>
        <v>Administrativa</v>
      </c>
    </row>
    <row r="870" spans="1:20" x14ac:dyDescent="0.3">
      <c r="A870">
        <v>2311427</v>
      </c>
      <c r="B870" s="6" t="s">
        <v>217</v>
      </c>
      <c r="C870" t="s">
        <v>208</v>
      </c>
      <c r="D870" t="s">
        <v>166</v>
      </c>
      <c r="E870" t="s">
        <v>21</v>
      </c>
      <c r="F870" t="s">
        <v>22</v>
      </c>
      <c r="G870" t="s">
        <v>37</v>
      </c>
      <c r="H870" s="6" t="s">
        <v>215</v>
      </c>
      <c r="I870" s="2">
        <v>0.10069444444444445</v>
      </c>
      <c r="J870">
        <v>0</v>
      </c>
      <c r="K870">
        <v>45399</v>
      </c>
      <c r="L870" t="s">
        <v>24</v>
      </c>
      <c r="M870" t="s">
        <v>167</v>
      </c>
      <c r="N870" s="6" t="s">
        <v>216</v>
      </c>
      <c r="O870">
        <v>45399.825254629628</v>
      </c>
      <c r="Q870" t="s">
        <v>26</v>
      </c>
      <c r="R870" t="s">
        <v>54</v>
      </c>
      <c r="S870" s="6" t="str">
        <f t="shared" si="26"/>
        <v>Abril</v>
      </c>
      <c r="T870" s="6" t="str">
        <f t="shared" si="27"/>
        <v>Administrativa</v>
      </c>
    </row>
    <row r="871" spans="1:20" x14ac:dyDescent="0.3">
      <c r="A871">
        <v>2363070</v>
      </c>
      <c r="B871" s="6" t="s">
        <v>217</v>
      </c>
      <c r="C871" t="s">
        <v>208</v>
      </c>
      <c r="D871" t="s">
        <v>166</v>
      </c>
      <c r="E871" t="s">
        <v>21</v>
      </c>
      <c r="F871" t="s">
        <v>22</v>
      </c>
      <c r="G871" t="s">
        <v>37</v>
      </c>
      <c r="H871" s="6" t="s">
        <v>215</v>
      </c>
      <c r="I871" s="2">
        <v>9.6527777777777782E-2</v>
      </c>
      <c r="J871">
        <v>0</v>
      </c>
      <c r="K871">
        <v>45454</v>
      </c>
      <c r="L871" t="s">
        <v>24</v>
      </c>
      <c r="M871" t="s">
        <v>167</v>
      </c>
      <c r="N871" s="6" t="s">
        <v>216</v>
      </c>
      <c r="O871">
        <v>45454.978761574072</v>
      </c>
      <c r="Q871" t="s">
        <v>26</v>
      </c>
      <c r="R871" t="s">
        <v>81</v>
      </c>
      <c r="S871" s="6" t="str">
        <f t="shared" si="26"/>
        <v>Junio</v>
      </c>
      <c r="T871" s="6" t="str">
        <f t="shared" si="27"/>
        <v>Administrativa</v>
      </c>
    </row>
    <row r="872" spans="1:20" x14ac:dyDescent="0.3">
      <c r="A872">
        <v>2311933</v>
      </c>
      <c r="B872" s="6" t="s">
        <v>217</v>
      </c>
      <c r="C872" t="s">
        <v>207</v>
      </c>
      <c r="D872" t="s">
        <v>162</v>
      </c>
      <c r="E872" t="s">
        <v>21</v>
      </c>
      <c r="F872" t="s">
        <v>163</v>
      </c>
      <c r="G872" t="s">
        <v>28</v>
      </c>
      <c r="H872" s="6" t="s">
        <v>215</v>
      </c>
      <c r="I872" s="2">
        <v>5.1388888888888887E-2</v>
      </c>
      <c r="J872">
        <v>0</v>
      </c>
      <c r="K872">
        <v>45400</v>
      </c>
      <c r="L872" t="s">
        <v>24</v>
      </c>
      <c r="M872" t="s">
        <v>164</v>
      </c>
      <c r="N872" s="6" t="s">
        <v>216</v>
      </c>
      <c r="O872">
        <v>45400.568715277775</v>
      </c>
      <c r="Q872" t="s">
        <v>26</v>
      </c>
      <c r="R872" t="s">
        <v>141</v>
      </c>
      <c r="S872" s="6" t="str">
        <f t="shared" si="26"/>
        <v>Abril</v>
      </c>
      <c r="T872" s="6" t="str">
        <f t="shared" si="27"/>
        <v>Administrativa</v>
      </c>
    </row>
    <row r="873" spans="1:20" x14ac:dyDescent="0.3">
      <c r="A873">
        <v>2345067</v>
      </c>
      <c r="B873" s="6" t="s">
        <v>217</v>
      </c>
      <c r="C873" t="s">
        <v>208</v>
      </c>
      <c r="D873" t="s">
        <v>166</v>
      </c>
      <c r="E873" t="s">
        <v>21</v>
      </c>
      <c r="F873" t="s">
        <v>22</v>
      </c>
      <c r="G873" t="s">
        <v>37</v>
      </c>
      <c r="H873" s="6" t="s">
        <v>215</v>
      </c>
      <c r="I873" s="2">
        <v>3.8194444444444448E-2</v>
      </c>
      <c r="J873">
        <v>0</v>
      </c>
      <c r="K873">
        <v>45435</v>
      </c>
      <c r="L873" t="s">
        <v>24</v>
      </c>
      <c r="M873" t="s">
        <v>167</v>
      </c>
      <c r="N873" s="6" t="s">
        <v>216</v>
      </c>
      <c r="O873">
        <v>45435.975613425922</v>
      </c>
      <c r="Q873" t="s">
        <v>26</v>
      </c>
      <c r="R873" t="s">
        <v>106</v>
      </c>
      <c r="S873" s="6" t="str">
        <f t="shared" si="26"/>
        <v>Mayo</v>
      </c>
      <c r="T873" s="6" t="str">
        <f t="shared" si="27"/>
        <v>Administrativa</v>
      </c>
    </row>
    <row r="874" spans="1:20" x14ac:dyDescent="0.3">
      <c r="A874">
        <v>2398394</v>
      </c>
      <c r="B874" s="6" t="s">
        <v>217</v>
      </c>
      <c r="C874" t="s">
        <v>208</v>
      </c>
      <c r="D874" t="s">
        <v>166</v>
      </c>
      <c r="E874" t="s">
        <v>21</v>
      </c>
      <c r="F874" t="s">
        <v>22</v>
      </c>
      <c r="G874" t="s">
        <v>37</v>
      </c>
      <c r="H874" s="6" t="s">
        <v>215</v>
      </c>
      <c r="I874" s="2">
        <v>2.9166666666666667E-2</v>
      </c>
      <c r="J874">
        <v>0</v>
      </c>
      <c r="K874">
        <v>45486</v>
      </c>
      <c r="L874" t="s">
        <v>24</v>
      </c>
      <c r="M874" t="s">
        <v>167</v>
      </c>
      <c r="N874" s="6" t="s">
        <v>216</v>
      </c>
      <c r="O874">
        <v>45486.977129629631</v>
      </c>
      <c r="Q874" t="s">
        <v>26</v>
      </c>
      <c r="R874" t="s">
        <v>81</v>
      </c>
      <c r="S874" s="6" t="str">
        <f t="shared" si="26"/>
        <v>Julio</v>
      </c>
      <c r="T874" s="6" t="str">
        <f t="shared" si="27"/>
        <v>Administrativa</v>
      </c>
    </row>
    <row r="875" spans="1:20" x14ac:dyDescent="0.3">
      <c r="A875">
        <v>2274928</v>
      </c>
      <c r="B875" s="6" t="s">
        <v>217</v>
      </c>
      <c r="C875" t="s">
        <v>208</v>
      </c>
      <c r="D875" t="s">
        <v>166</v>
      </c>
      <c r="E875" t="s">
        <v>21</v>
      </c>
      <c r="F875" t="s">
        <v>22</v>
      </c>
      <c r="G875" t="s">
        <v>37</v>
      </c>
      <c r="H875" s="6" t="s">
        <v>215</v>
      </c>
      <c r="I875" s="2">
        <v>0.14097222222222222</v>
      </c>
      <c r="J875">
        <v>0</v>
      </c>
      <c r="K875">
        <v>45364</v>
      </c>
      <c r="L875" t="s">
        <v>24</v>
      </c>
      <c r="M875" t="s">
        <v>167</v>
      </c>
      <c r="N875" s="6" t="s">
        <v>216</v>
      </c>
      <c r="O875">
        <v>45364.825300925928</v>
      </c>
      <c r="Q875" t="s">
        <v>26</v>
      </c>
      <c r="R875" t="s">
        <v>32</v>
      </c>
      <c r="S875" s="6" t="str">
        <f t="shared" si="26"/>
        <v>Marzo</v>
      </c>
      <c r="T875" s="6" t="str">
        <f t="shared" si="27"/>
        <v>Administrativa</v>
      </c>
    </row>
    <row r="876" spans="1:20" x14ac:dyDescent="0.3">
      <c r="A876">
        <v>2338084</v>
      </c>
      <c r="B876" s="6" t="s">
        <v>217</v>
      </c>
      <c r="C876" t="s">
        <v>207</v>
      </c>
      <c r="D876" t="s">
        <v>162</v>
      </c>
      <c r="E876" t="s">
        <v>21</v>
      </c>
      <c r="F876" t="s">
        <v>163</v>
      </c>
      <c r="G876" t="s">
        <v>37</v>
      </c>
      <c r="H876" s="6" t="s">
        <v>215</v>
      </c>
      <c r="I876" s="2">
        <v>0.16319444444444445</v>
      </c>
      <c r="J876">
        <v>0</v>
      </c>
      <c r="K876">
        <v>45428</v>
      </c>
      <c r="L876" t="s">
        <v>24</v>
      </c>
      <c r="M876" t="s">
        <v>164</v>
      </c>
      <c r="N876" s="6" t="s">
        <v>216</v>
      </c>
      <c r="O876">
        <v>45428.705937500003</v>
      </c>
      <c r="Q876" t="s">
        <v>26</v>
      </c>
      <c r="R876" t="s">
        <v>67</v>
      </c>
      <c r="S876" s="6" t="str">
        <f t="shared" si="26"/>
        <v>Mayo</v>
      </c>
      <c r="T876" s="6" t="str">
        <f t="shared" si="27"/>
        <v>Administrativa</v>
      </c>
    </row>
    <row r="877" spans="1:20" x14ac:dyDescent="0.3">
      <c r="A877">
        <v>2346046</v>
      </c>
      <c r="B877" s="6" t="s">
        <v>217</v>
      </c>
      <c r="C877" t="s">
        <v>208</v>
      </c>
      <c r="D877" t="s">
        <v>166</v>
      </c>
      <c r="E877" t="s">
        <v>21</v>
      </c>
      <c r="F877" t="s">
        <v>22</v>
      </c>
      <c r="G877" t="s">
        <v>59</v>
      </c>
      <c r="H877" s="6" t="s">
        <v>215</v>
      </c>
      <c r="I877" s="2">
        <v>2.0833333333333332E-2</v>
      </c>
      <c r="J877">
        <v>0</v>
      </c>
      <c r="K877">
        <v>45436</v>
      </c>
      <c r="L877" t="s">
        <v>24</v>
      </c>
      <c r="M877" t="s">
        <v>167</v>
      </c>
      <c r="N877" s="6" t="s">
        <v>216</v>
      </c>
      <c r="O877">
        <v>45436.966400462959</v>
      </c>
      <c r="Q877" t="s">
        <v>26</v>
      </c>
      <c r="R877" t="s">
        <v>35</v>
      </c>
      <c r="S877" s="6" t="str">
        <f t="shared" si="26"/>
        <v>Mayo</v>
      </c>
      <c r="T877" s="6" t="str">
        <f t="shared" si="27"/>
        <v>Falla</v>
      </c>
    </row>
    <row r="878" spans="1:20" x14ac:dyDescent="0.3">
      <c r="A878">
        <v>2244783</v>
      </c>
      <c r="B878" s="6" t="s">
        <v>217</v>
      </c>
      <c r="C878" t="s">
        <v>208</v>
      </c>
      <c r="D878" t="s">
        <v>166</v>
      </c>
      <c r="E878" t="s">
        <v>21</v>
      </c>
      <c r="F878" t="s">
        <v>22</v>
      </c>
      <c r="G878" t="s">
        <v>37</v>
      </c>
      <c r="H878" s="6" t="s">
        <v>215</v>
      </c>
      <c r="I878" s="2">
        <v>0.12569444444444444</v>
      </c>
      <c r="J878">
        <v>0</v>
      </c>
      <c r="K878">
        <v>45342</v>
      </c>
      <c r="L878" t="s">
        <v>24</v>
      </c>
      <c r="M878" t="s">
        <v>167</v>
      </c>
      <c r="N878" s="6" t="s">
        <v>216</v>
      </c>
      <c r="O878">
        <v>45342.834131944444</v>
      </c>
      <c r="Q878" t="s">
        <v>26</v>
      </c>
      <c r="R878" t="s">
        <v>39</v>
      </c>
      <c r="S878" s="6" t="str">
        <f t="shared" si="26"/>
        <v>Febrero</v>
      </c>
      <c r="T878" s="6" t="str">
        <f t="shared" si="27"/>
        <v>Administrativa</v>
      </c>
    </row>
    <row r="879" spans="1:20" x14ac:dyDescent="0.3">
      <c r="A879">
        <v>2385908</v>
      </c>
      <c r="B879" s="6" t="s">
        <v>217</v>
      </c>
      <c r="C879" t="s">
        <v>207</v>
      </c>
      <c r="D879" t="s">
        <v>162</v>
      </c>
      <c r="E879" t="s">
        <v>21</v>
      </c>
      <c r="F879" t="s">
        <v>163</v>
      </c>
      <c r="G879" t="s">
        <v>37</v>
      </c>
      <c r="H879" s="6" t="s">
        <v>215</v>
      </c>
      <c r="I879" s="2">
        <v>0.27083333333333331</v>
      </c>
      <c r="J879">
        <v>0</v>
      </c>
      <c r="K879">
        <v>45475</v>
      </c>
      <c r="L879" t="s">
        <v>24</v>
      </c>
      <c r="M879" t="s">
        <v>164</v>
      </c>
      <c r="N879" s="6" t="s">
        <v>216</v>
      </c>
      <c r="O879">
        <v>45475.719363425924</v>
      </c>
      <c r="Q879" t="s">
        <v>26</v>
      </c>
      <c r="R879" t="s">
        <v>81</v>
      </c>
      <c r="S879" s="6" t="str">
        <f t="shared" si="26"/>
        <v>Julio</v>
      </c>
      <c r="T879" s="6" t="str">
        <f t="shared" si="27"/>
        <v>Administrativa</v>
      </c>
    </row>
    <row r="880" spans="1:20" x14ac:dyDescent="0.3">
      <c r="A880">
        <v>2336202</v>
      </c>
      <c r="B880" s="6" t="s">
        <v>217</v>
      </c>
      <c r="C880" t="s">
        <v>208</v>
      </c>
      <c r="D880" t="s">
        <v>166</v>
      </c>
      <c r="E880" t="s">
        <v>21</v>
      </c>
      <c r="F880" t="s">
        <v>22</v>
      </c>
      <c r="G880" t="s">
        <v>37</v>
      </c>
      <c r="H880" s="6" t="s">
        <v>215</v>
      </c>
      <c r="I880" s="2">
        <v>0.12013888888888889</v>
      </c>
      <c r="J880">
        <v>0</v>
      </c>
      <c r="K880">
        <v>45426</v>
      </c>
      <c r="L880" t="s">
        <v>24</v>
      </c>
      <c r="M880" t="s">
        <v>167</v>
      </c>
      <c r="N880" s="6" t="s">
        <v>216</v>
      </c>
      <c r="O880">
        <v>45426.93949074074</v>
      </c>
      <c r="Q880" t="s">
        <v>26</v>
      </c>
      <c r="R880" t="s">
        <v>67</v>
      </c>
      <c r="S880" s="6" t="str">
        <f t="shared" si="26"/>
        <v>Mayo</v>
      </c>
      <c r="T880" s="6" t="str">
        <f t="shared" si="27"/>
        <v>Administrativa</v>
      </c>
    </row>
    <row r="881" spans="1:20" x14ac:dyDescent="0.3">
      <c r="A881">
        <v>2412197</v>
      </c>
      <c r="B881" s="6" t="s">
        <v>217</v>
      </c>
      <c r="C881" t="s">
        <v>207</v>
      </c>
      <c r="D881" t="s">
        <v>162</v>
      </c>
      <c r="E881" t="s">
        <v>21</v>
      </c>
      <c r="F881" t="s">
        <v>163</v>
      </c>
      <c r="G881" t="s">
        <v>37</v>
      </c>
      <c r="H881" s="6" t="s">
        <v>215</v>
      </c>
      <c r="I881" s="2">
        <v>0.12708333333333333</v>
      </c>
      <c r="J881">
        <v>0</v>
      </c>
      <c r="K881">
        <v>45500</v>
      </c>
      <c r="L881" t="s">
        <v>24</v>
      </c>
      <c r="M881" t="s">
        <v>164</v>
      </c>
      <c r="N881" s="6" t="s">
        <v>216</v>
      </c>
      <c r="O881">
        <v>45500.711631944447</v>
      </c>
      <c r="Q881" t="s">
        <v>26</v>
      </c>
      <c r="R881" t="s">
        <v>81</v>
      </c>
      <c r="S881" s="6" t="str">
        <f t="shared" si="26"/>
        <v>Julio</v>
      </c>
      <c r="T881" s="6" t="str">
        <f t="shared" si="27"/>
        <v>Administrativa</v>
      </c>
    </row>
    <row r="882" spans="1:20" x14ac:dyDescent="0.3">
      <c r="A882">
        <v>2328481</v>
      </c>
      <c r="B882" s="6" t="s">
        <v>217</v>
      </c>
      <c r="C882" t="s">
        <v>208</v>
      </c>
      <c r="D882" t="s">
        <v>166</v>
      </c>
      <c r="E882" t="s">
        <v>21</v>
      </c>
      <c r="F882" t="s">
        <v>22</v>
      </c>
      <c r="G882" t="s">
        <v>37</v>
      </c>
      <c r="H882" s="6" t="s">
        <v>215</v>
      </c>
      <c r="I882" s="2">
        <v>5.9722222222222225E-2</v>
      </c>
      <c r="J882">
        <v>0</v>
      </c>
      <c r="K882">
        <v>45418</v>
      </c>
      <c r="L882" t="s">
        <v>24</v>
      </c>
      <c r="M882" t="s">
        <v>167</v>
      </c>
      <c r="N882" s="6" t="s">
        <v>216</v>
      </c>
      <c r="O882">
        <v>45418.942187499997</v>
      </c>
      <c r="Q882" t="s">
        <v>26</v>
      </c>
      <c r="R882" t="s">
        <v>92</v>
      </c>
      <c r="S882" s="6" t="str">
        <f t="shared" si="26"/>
        <v>Mayo</v>
      </c>
      <c r="T882" s="6" t="str">
        <f t="shared" si="27"/>
        <v>Administrativa</v>
      </c>
    </row>
    <row r="883" spans="1:20" x14ac:dyDescent="0.3">
      <c r="A883">
        <v>2338970</v>
      </c>
      <c r="B883" s="6" t="s">
        <v>217</v>
      </c>
      <c r="C883" t="s">
        <v>207</v>
      </c>
      <c r="D883" t="s">
        <v>162</v>
      </c>
      <c r="E883" t="s">
        <v>21</v>
      </c>
      <c r="F883" t="s">
        <v>163</v>
      </c>
      <c r="G883" t="s">
        <v>37</v>
      </c>
      <c r="H883" s="6" t="s">
        <v>215</v>
      </c>
      <c r="I883" s="2">
        <v>0.18402777777777779</v>
      </c>
      <c r="J883">
        <v>0</v>
      </c>
      <c r="K883">
        <v>45429</v>
      </c>
      <c r="L883" t="s">
        <v>24</v>
      </c>
      <c r="M883" t="s">
        <v>164</v>
      </c>
      <c r="N883" s="6" t="s">
        <v>216</v>
      </c>
      <c r="O883">
        <v>45429.683761574073</v>
      </c>
      <c r="Q883" t="s">
        <v>26</v>
      </c>
      <c r="R883" t="s">
        <v>67</v>
      </c>
      <c r="S883" s="6" t="str">
        <f t="shared" si="26"/>
        <v>Mayo</v>
      </c>
      <c r="T883" s="6" t="str">
        <f t="shared" si="27"/>
        <v>Administrativa</v>
      </c>
    </row>
    <row r="884" spans="1:20" x14ac:dyDescent="0.3">
      <c r="A884">
        <v>2279194</v>
      </c>
      <c r="B884" s="6" t="s">
        <v>217</v>
      </c>
      <c r="C884" t="s">
        <v>207</v>
      </c>
      <c r="D884" t="s">
        <v>162</v>
      </c>
      <c r="E884" t="s">
        <v>21</v>
      </c>
      <c r="F884" t="s">
        <v>163</v>
      </c>
      <c r="G884" t="s">
        <v>28</v>
      </c>
      <c r="H884" s="6" t="s">
        <v>215</v>
      </c>
      <c r="I884" s="2">
        <v>6.9444444444444447E-4</v>
      </c>
      <c r="J884">
        <v>0</v>
      </c>
      <c r="K884">
        <v>45369</v>
      </c>
      <c r="L884" t="s">
        <v>24</v>
      </c>
      <c r="M884" t="s">
        <v>164</v>
      </c>
      <c r="N884" s="6" t="s">
        <v>216</v>
      </c>
      <c r="O884">
        <v>45369.700312499997</v>
      </c>
      <c r="Q884" t="s">
        <v>26</v>
      </c>
      <c r="R884" t="s">
        <v>75</v>
      </c>
      <c r="S884" s="6" t="str">
        <f t="shared" si="26"/>
        <v>Marzo</v>
      </c>
      <c r="T884" s="6" t="str">
        <f t="shared" si="27"/>
        <v>Administrativa</v>
      </c>
    </row>
    <row r="885" spans="1:20" x14ac:dyDescent="0.3">
      <c r="A885">
        <v>2279170</v>
      </c>
      <c r="B885" s="6" t="s">
        <v>217</v>
      </c>
      <c r="C885" t="s">
        <v>207</v>
      </c>
      <c r="D885" t="s">
        <v>162</v>
      </c>
      <c r="E885" t="s">
        <v>21</v>
      </c>
      <c r="F885" t="s">
        <v>163</v>
      </c>
      <c r="G885" t="s">
        <v>37</v>
      </c>
      <c r="H885" s="6" t="s">
        <v>215</v>
      </c>
      <c r="I885" s="2">
        <v>0.14583333333333334</v>
      </c>
      <c r="J885">
        <v>0</v>
      </c>
      <c r="K885">
        <v>45369</v>
      </c>
      <c r="L885" t="s">
        <v>24</v>
      </c>
      <c r="M885" t="s">
        <v>164</v>
      </c>
      <c r="N885" s="6" t="s">
        <v>216</v>
      </c>
      <c r="O885">
        <v>45369.68822916667</v>
      </c>
      <c r="Q885" t="s">
        <v>26</v>
      </c>
      <c r="R885" t="s">
        <v>172</v>
      </c>
      <c r="S885" s="6" t="str">
        <f t="shared" si="26"/>
        <v>Marzo</v>
      </c>
      <c r="T885" s="6" t="str">
        <f t="shared" si="27"/>
        <v>Administrativa</v>
      </c>
    </row>
    <row r="886" spans="1:20" x14ac:dyDescent="0.3">
      <c r="A886">
        <v>2364847</v>
      </c>
      <c r="B886" s="6" t="s">
        <v>217</v>
      </c>
      <c r="C886" t="s">
        <v>207</v>
      </c>
      <c r="D886" t="s">
        <v>162</v>
      </c>
      <c r="E886" t="s">
        <v>21</v>
      </c>
      <c r="F886" t="s">
        <v>163</v>
      </c>
      <c r="G886" t="s">
        <v>37</v>
      </c>
      <c r="H886" s="6" t="s">
        <v>215</v>
      </c>
      <c r="I886" s="2">
        <v>0.19791666666666666</v>
      </c>
      <c r="J886">
        <v>0</v>
      </c>
      <c r="K886">
        <v>45456</v>
      </c>
      <c r="L886" t="s">
        <v>24</v>
      </c>
      <c r="M886" t="s">
        <v>164</v>
      </c>
      <c r="N886" s="6" t="s">
        <v>216</v>
      </c>
      <c r="O886">
        <v>45456.712118055555</v>
      </c>
      <c r="Q886" t="s">
        <v>26</v>
      </c>
      <c r="R886" t="s">
        <v>54</v>
      </c>
      <c r="S886" s="6" t="str">
        <f t="shared" si="26"/>
        <v>Junio</v>
      </c>
      <c r="T886" s="6" t="str">
        <f t="shared" si="27"/>
        <v>Administrativa</v>
      </c>
    </row>
    <row r="887" spans="1:20" x14ac:dyDescent="0.3">
      <c r="A887">
        <v>2335215</v>
      </c>
      <c r="B887" s="6" t="s">
        <v>217</v>
      </c>
      <c r="C887" t="s">
        <v>207</v>
      </c>
      <c r="D887" t="s">
        <v>162</v>
      </c>
      <c r="E887" t="s">
        <v>21</v>
      </c>
      <c r="F887" t="s">
        <v>163</v>
      </c>
      <c r="G887" t="s">
        <v>37</v>
      </c>
      <c r="H887" s="6" t="s">
        <v>215</v>
      </c>
      <c r="I887" s="2">
        <v>0.22222222222222221</v>
      </c>
      <c r="J887">
        <v>0</v>
      </c>
      <c r="K887">
        <v>45426</v>
      </c>
      <c r="L887" t="s">
        <v>24</v>
      </c>
      <c r="M887" t="s">
        <v>164</v>
      </c>
      <c r="N887" s="6" t="s">
        <v>216</v>
      </c>
      <c r="O887">
        <v>45426.576145833336</v>
      </c>
      <c r="Q887" t="s">
        <v>26</v>
      </c>
      <c r="R887" t="s">
        <v>67</v>
      </c>
      <c r="S887" s="6" t="str">
        <f t="shared" si="26"/>
        <v>Mayo</v>
      </c>
      <c r="T887" s="6" t="str">
        <f t="shared" si="27"/>
        <v>Administrativa</v>
      </c>
    </row>
    <row r="888" spans="1:20" x14ac:dyDescent="0.3">
      <c r="A888">
        <v>2292469</v>
      </c>
      <c r="B888" s="6" t="s">
        <v>217</v>
      </c>
      <c r="C888" t="s">
        <v>207</v>
      </c>
      <c r="D888" t="s">
        <v>162</v>
      </c>
      <c r="E888" t="s">
        <v>21</v>
      </c>
      <c r="F888" t="s">
        <v>163</v>
      </c>
      <c r="G888" t="s">
        <v>28</v>
      </c>
      <c r="H888" s="6" t="s">
        <v>215</v>
      </c>
      <c r="I888" s="2">
        <v>4.1666666666666664E-2</v>
      </c>
      <c r="J888">
        <v>0</v>
      </c>
      <c r="K888">
        <v>45380</v>
      </c>
      <c r="L888" t="s">
        <v>24</v>
      </c>
      <c r="M888" t="s">
        <v>164</v>
      </c>
      <c r="N888" s="6" t="s">
        <v>216</v>
      </c>
      <c r="O888">
        <v>45380.698611111111</v>
      </c>
      <c r="Q888" t="s">
        <v>26</v>
      </c>
      <c r="R888" t="s">
        <v>32</v>
      </c>
      <c r="S888" s="6" t="str">
        <f t="shared" si="26"/>
        <v>Marzo</v>
      </c>
      <c r="T888" s="6" t="str">
        <f t="shared" si="27"/>
        <v>Administrativa</v>
      </c>
    </row>
    <row r="889" spans="1:20" x14ac:dyDescent="0.3">
      <c r="A889">
        <v>2404055</v>
      </c>
      <c r="B889" s="6" t="s">
        <v>217</v>
      </c>
      <c r="C889" t="s">
        <v>207</v>
      </c>
      <c r="D889" t="s">
        <v>162</v>
      </c>
      <c r="E889" t="s">
        <v>21</v>
      </c>
      <c r="F889" t="s">
        <v>163</v>
      </c>
      <c r="G889" t="s">
        <v>37</v>
      </c>
      <c r="H889" s="6" t="s">
        <v>215</v>
      </c>
      <c r="I889" s="2">
        <v>0.20833333333333334</v>
      </c>
      <c r="J889">
        <v>0</v>
      </c>
      <c r="K889">
        <v>45492</v>
      </c>
      <c r="L889" t="s">
        <v>24</v>
      </c>
      <c r="M889" t="s">
        <v>164</v>
      </c>
      <c r="N889" s="6" t="s">
        <v>216</v>
      </c>
      <c r="O889">
        <v>45492.708912037036</v>
      </c>
      <c r="Q889" t="s">
        <v>26</v>
      </c>
      <c r="R889" t="s">
        <v>54</v>
      </c>
      <c r="S889" s="6" t="str">
        <f t="shared" si="26"/>
        <v>Julio</v>
      </c>
      <c r="T889" s="6" t="str">
        <f t="shared" si="27"/>
        <v>Administrativa</v>
      </c>
    </row>
    <row r="890" spans="1:20" x14ac:dyDescent="0.3">
      <c r="A890">
        <v>2255569</v>
      </c>
      <c r="B890" s="6" t="s">
        <v>217</v>
      </c>
      <c r="C890" t="s">
        <v>208</v>
      </c>
      <c r="D890" t="s">
        <v>166</v>
      </c>
      <c r="E890" t="s">
        <v>21</v>
      </c>
      <c r="F890" t="s">
        <v>22</v>
      </c>
      <c r="G890" t="s">
        <v>37</v>
      </c>
      <c r="H890" s="6" t="s">
        <v>215</v>
      </c>
      <c r="I890" s="2">
        <v>0.11041666666666666</v>
      </c>
      <c r="J890">
        <v>0</v>
      </c>
      <c r="K890">
        <v>45349</v>
      </c>
      <c r="L890" t="s">
        <v>24</v>
      </c>
      <c r="M890" t="s">
        <v>167</v>
      </c>
      <c r="N890" s="6" t="s">
        <v>216</v>
      </c>
      <c r="O890">
        <v>45349.798078703701</v>
      </c>
      <c r="Q890" t="s">
        <v>26</v>
      </c>
      <c r="R890" t="s">
        <v>39</v>
      </c>
      <c r="S890" s="6" t="str">
        <f t="shared" si="26"/>
        <v>Febrero</v>
      </c>
      <c r="T890" s="6" t="str">
        <f t="shared" si="27"/>
        <v>Administrativa</v>
      </c>
    </row>
    <row r="891" spans="1:20" x14ac:dyDescent="0.3">
      <c r="A891">
        <v>2244329</v>
      </c>
      <c r="B891" s="6" t="s">
        <v>217</v>
      </c>
      <c r="C891" t="s">
        <v>207</v>
      </c>
      <c r="D891" t="s">
        <v>162</v>
      </c>
      <c r="E891" t="s">
        <v>21</v>
      </c>
      <c r="F891" t="s">
        <v>163</v>
      </c>
      <c r="G891" t="s">
        <v>37</v>
      </c>
      <c r="H891" s="6" t="s">
        <v>215</v>
      </c>
      <c r="I891" s="2">
        <v>0.2048611111111111</v>
      </c>
      <c r="J891">
        <v>0</v>
      </c>
      <c r="K891">
        <v>45342</v>
      </c>
      <c r="L891" t="s">
        <v>24</v>
      </c>
      <c r="M891" t="s">
        <v>164</v>
      </c>
      <c r="N891" s="6" t="s">
        <v>216</v>
      </c>
      <c r="O891">
        <v>45342.707037037035</v>
      </c>
      <c r="Q891" t="s">
        <v>26</v>
      </c>
      <c r="R891" t="s">
        <v>39</v>
      </c>
      <c r="S891" s="6" t="str">
        <f t="shared" si="26"/>
        <v>Febrero</v>
      </c>
      <c r="T891" s="6" t="str">
        <f t="shared" si="27"/>
        <v>Administrativa</v>
      </c>
    </row>
    <row r="892" spans="1:20" x14ac:dyDescent="0.3">
      <c r="A892">
        <v>2313488</v>
      </c>
      <c r="B892" s="6" t="s">
        <v>217</v>
      </c>
      <c r="C892" t="s">
        <v>207</v>
      </c>
      <c r="D892" t="s">
        <v>162</v>
      </c>
      <c r="E892" t="s">
        <v>21</v>
      </c>
      <c r="F892" t="s">
        <v>163</v>
      </c>
      <c r="G892" t="s">
        <v>59</v>
      </c>
      <c r="H892" s="6" t="s">
        <v>215</v>
      </c>
      <c r="I892" s="2">
        <v>1.2500000000000001E-2</v>
      </c>
      <c r="J892">
        <v>0</v>
      </c>
      <c r="K892">
        <v>45401</v>
      </c>
      <c r="L892" t="s">
        <v>24</v>
      </c>
      <c r="M892" t="s">
        <v>164</v>
      </c>
      <c r="N892" s="6" t="s">
        <v>216</v>
      </c>
      <c r="O892">
        <v>45401.715231481481</v>
      </c>
      <c r="Q892" t="s">
        <v>26</v>
      </c>
      <c r="R892" t="s">
        <v>35</v>
      </c>
      <c r="S892" s="6" t="str">
        <f t="shared" si="26"/>
        <v>Abril</v>
      </c>
      <c r="T892" s="6" t="str">
        <f t="shared" si="27"/>
        <v>Falla</v>
      </c>
    </row>
    <row r="893" spans="1:20" x14ac:dyDescent="0.3">
      <c r="A893">
        <v>2399086</v>
      </c>
      <c r="B893" s="6" t="s">
        <v>217</v>
      </c>
      <c r="C893" t="s">
        <v>207</v>
      </c>
      <c r="D893" t="s">
        <v>162</v>
      </c>
      <c r="E893" t="s">
        <v>21</v>
      </c>
      <c r="F893" t="s">
        <v>163</v>
      </c>
      <c r="G893" t="s">
        <v>37</v>
      </c>
      <c r="H893" s="6" t="s">
        <v>215</v>
      </c>
      <c r="I893" s="2">
        <v>0.18055555555555555</v>
      </c>
      <c r="J893">
        <v>0</v>
      </c>
      <c r="K893">
        <v>45488</v>
      </c>
      <c r="L893" t="s">
        <v>24</v>
      </c>
      <c r="M893" t="s">
        <v>164</v>
      </c>
      <c r="N893" s="6" t="s">
        <v>216</v>
      </c>
      <c r="O893">
        <v>45488.64570601852</v>
      </c>
      <c r="Q893" t="s">
        <v>26</v>
      </c>
      <c r="R893" t="s">
        <v>81</v>
      </c>
      <c r="S893" s="6" t="str">
        <f t="shared" si="26"/>
        <v>Julio</v>
      </c>
      <c r="T893" s="6" t="str">
        <f t="shared" si="27"/>
        <v>Administrativa</v>
      </c>
    </row>
    <row r="894" spans="1:20" x14ac:dyDescent="0.3">
      <c r="A894">
        <v>2269867</v>
      </c>
      <c r="B894" s="6" t="s">
        <v>217</v>
      </c>
      <c r="C894" t="s">
        <v>208</v>
      </c>
      <c r="D894" t="s">
        <v>166</v>
      </c>
      <c r="E894" t="s">
        <v>21</v>
      </c>
      <c r="F894" t="s">
        <v>22</v>
      </c>
      <c r="G894" t="s">
        <v>37</v>
      </c>
      <c r="H894" s="6" t="s">
        <v>215</v>
      </c>
      <c r="I894" s="2">
        <v>4.3749999999999997E-2</v>
      </c>
      <c r="J894">
        <v>0</v>
      </c>
      <c r="K894">
        <v>45359</v>
      </c>
      <c r="L894" t="s">
        <v>24</v>
      </c>
      <c r="M894" t="s">
        <v>167</v>
      </c>
      <c r="N894" s="6" t="s">
        <v>216</v>
      </c>
      <c r="O894">
        <v>45359.954976851855</v>
      </c>
      <c r="Q894" t="s">
        <v>26</v>
      </c>
      <c r="R894" t="s">
        <v>54</v>
      </c>
      <c r="S894" s="6" t="str">
        <f t="shared" si="26"/>
        <v>Marzo</v>
      </c>
      <c r="T894" s="6" t="str">
        <f t="shared" si="27"/>
        <v>Administrativa</v>
      </c>
    </row>
    <row r="895" spans="1:20" x14ac:dyDescent="0.3">
      <c r="A895">
        <v>2355076</v>
      </c>
      <c r="B895" s="6" t="s">
        <v>217</v>
      </c>
      <c r="C895" t="s">
        <v>208</v>
      </c>
      <c r="D895" t="s">
        <v>166</v>
      </c>
      <c r="E895" t="s">
        <v>21</v>
      </c>
      <c r="F895" t="s">
        <v>22</v>
      </c>
      <c r="G895" t="s">
        <v>37</v>
      </c>
      <c r="H895" s="6" t="s">
        <v>215</v>
      </c>
      <c r="I895" s="2">
        <v>8.8888888888888892E-2</v>
      </c>
      <c r="J895">
        <v>0</v>
      </c>
      <c r="K895">
        <v>45446</v>
      </c>
      <c r="L895" t="s">
        <v>24</v>
      </c>
      <c r="M895" t="s">
        <v>167</v>
      </c>
      <c r="N895" s="6" t="s">
        <v>216</v>
      </c>
      <c r="O895">
        <v>45446.925196759257</v>
      </c>
      <c r="Q895" t="s">
        <v>26</v>
      </c>
      <c r="R895" t="s">
        <v>81</v>
      </c>
      <c r="S895" s="6" t="str">
        <f t="shared" si="26"/>
        <v>Junio</v>
      </c>
      <c r="T895" s="6" t="str">
        <f t="shared" si="27"/>
        <v>Administrativa</v>
      </c>
    </row>
    <row r="896" spans="1:20" x14ac:dyDescent="0.3">
      <c r="A896">
        <v>2222975</v>
      </c>
      <c r="B896" s="6" t="s">
        <v>217</v>
      </c>
      <c r="C896" t="s">
        <v>208</v>
      </c>
      <c r="D896" t="s">
        <v>166</v>
      </c>
      <c r="E896" t="s">
        <v>21</v>
      </c>
      <c r="F896" t="s">
        <v>22</v>
      </c>
      <c r="G896" t="s">
        <v>43</v>
      </c>
      <c r="H896" s="6" t="s">
        <v>215</v>
      </c>
      <c r="I896" s="2">
        <v>0.33333333333333331</v>
      </c>
      <c r="J896">
        <v>0</v>
      </c>
      <c r="K896">
        <v>45324</v>
      </c>
      <c r="L896" t="s">
        <v>24</v>
      </c>
      <c r="M896" t="s">
        <v>167</v>
      </c>
      <c r="N896" s="6" t="s">
        <v>216</v>
      </c>
      <c r="O896">
        <v>45324.769571759258</v>
      </c>
      <c r="Q896" t="s">
        <v>26</v>
      </c>
      <c r="R896" t="s">
        <v>173</v>
      </c>
      <c r="S896" s="6" t="str">
        <f t="shared" si="26"/>
        <v>Febrero</v>
      </c>
      <c r="T896" s="6" t="str">
        <f t="shared" si="27"/>
        <v>Administrativa</v>
      </c>
    </row>
    <row r="897" spans="1:20" x14ac:dyDescent="0.3">
      <c r="A897">
        <v>2353326</v>
      </c>
      <c r="B897" s="6" t="s">
        <v>217</v>
      </c>
      <c r="C897" t="s">
        <v>208</v>
      </c>
      <c r="D897" t="s">
        <v>166</v>
      </c>
      <c r="E897" t="s">
        <v>21</v>
      </c>
      <c r="F897" t="s">
        <v>22</v>
      </c>
      <c r="G897" t="s">
        <v>37</v>
      </c>
      <c r="H897" s="6" t="s">
        <v>215</v>
      </c>
      <c r="I897" s="2">
        <v>1.1805555555555555E-2</v>
      </c>
      <c r="J897">
        <v>0</v>
      </c>
      <c r="K897">
        <v>45443</v>
      </c>
      <c r="L897" t="s">
        <v>24</v>
      </c>
      <c r="M897" t="s">
        <v>167</v>
      </c>
      <c r="N897" s="6" t="s">
        <v>216</v>
      </c>
      <c r="O897">
        <v>45443.977303240739</v>
      </c>
      <c r="Q897" t="s">
        <v>26</v>
      </c>
      <c r="R897" t="s">
        <v>110</v>
      </c>
      <c r="S897" s="6" t="str">
        <f t="shared" si="26"/>
        <v>Mayo</v>
      </c>
      <c r="T897" s="6" t="str">
        <f t="shared" si="27"/>
        <v>Administrativa</v>
      </c>
    </row>
    <row r="898" spans="1:20" x14ac:dyDescent="0.3">
      <c r="A898">
        <v>2314375</v>
      </c>
      <c r="B898" s="6" t="s">
        <v>217</v>
      </c>
      <c r="C898" t="s">
        <v>208</v>
      </c>
      <c r="D898" t="s">
        <v>166</v>
      </c>
      <c r="E898" t="s">
        <v>21</v>
      </c>
      <c r="F898" t="s">
        <v>22</v>
      </c>
      <c r="G898" t="s">
        <v>37</v>
      </c>
      <c r="H898" s="6" t="s">
        <v>215</v>
      </c>
      <c r="I898" s="2">
        <v>3.7499999999999999E-2</v>
      </c>
      <c r="J898">
        <v>0</v>
      </c>
      <c r="K898">
        <v>45402</v>
      </c>
      <c r="L898" t="s">
        <v>24</v>
      </c>
      <c r="M898" t="s">
        <v>167</v>
      </c>
      <c r="N898" s="6" t="s">
        <v>216</v>
      </c>
      <c r="O898">
        <v>45402.961817129632</v>
      </c>
      <c r="Q898" t="s">
        <v>26</v>
      </c>
      <c r="R898" t="s">
        <v>85</v>
      </c>
      <c r="S898" s="6" t="str">
        <f t="shared" si="26"/>
        <v>Abril</v>
      </c>
      <c r="T898" s="6" t="str">
        <f t="shared" si="27"/>
        <v>Administrativa</v>
      </c>
    </row>
    <row r="899" spans="1:20" x14ac:dyDescent="0.3">
      <c r="A899">
        <v>2326588</v>
      </c>
      <c r="B899" s="6" t="s">
        <v>217</v>
      </c>
      <c r="C899" t="s">
        <v>207</v>
      </c>
      <c r="D899" t="s">
        <v>162</v>
      </c>
      <c r="E899" t="s">
        <v>21</v>
      </c>
      <c r="F899" t="s">
        <v>163</v>
      </c>
      <c r="G899" t="s">
        <v>43</v>
      </c>
      <c r="H899" s="6" t="s">
        <v>215</v>
      </c>
      <c r="I899" s="2">
        <v>7.2916666666666671E-2</v>
      </c>
      <c r="J899">
        <v>0</v>
      </c>
      <c r="K899">
        <v>45416</v>
      </c>
      <c r="L899" t="s">
        <v>24</v>
      </c>
      <c r="M899" t="s">
        <v>164</v>
      </c>
      <c r="N899" s="6" t="s">
        <v>216</v>
      </c>
      <c r="O899">
        <v>45416.686678240738</v>
      </c>
      <c r="Q899" t="s">
        <v>26</v>
      </c>
      <c r="R899" t="s">
        <v>54</v>
      </c>
      <c r="S899" s="6" t="str">
        <f t="shared" ref="S899:S962" si="28">PROPER(TEXT($K899,"MMMM"))</f>
        <v>Mayo</v>
      </c>
      <c r="T899" s="6" t="str">
        <f t="shared" ref="T899:T962" si="29">VLOOKUP($G899,$Y$2:$Z$18,2,0)</f>
        <v>Administrativa</v>
      </c>
    </row>
    <row r="900" spans="1:20" x14ac:dyDescent="0.3">
      <c r="A900">
        <v>2362451</v>
      </c>
      <c r="B900" s="6" t="s">
        <v>217</v>
      </c>
      <c r="C900" t="s">
        <v>207</v>
      </c>
      <c r="D900" t="s">
        <v>162</v>
      </c>
      <c r="E900" t="s">
        <v>21</v>
      </c>
      <c r="F900" t="s">
        <v>163</v>
      </c>
      <c r="G900" t="s">
        <v>37</v>
      </c>
      <c r="H900" s="6" t="s">
        <v>215</v>
      </c>
      <c r="I900" s="2">
        <v>0.26944444444444443</v>
      </c>
      <c r="J900">
        <v>0</v>
      </c>
      <c r="K900">
        <v>45454</v>
      </c>
      <c r="L900" t="s">
        <v>24</v>
      </c>
      <c r="M900" t="s">
        <v>164</v>
      </c>
      <c r="N900" s="6" t="s">
        <v>216</v>
      </c>
      <c r="O900">
        <v>45454.708738425928</v>
      </c>
      <c r="Q900" t="s">
        <v>26</v>
      </c>
      <c r="R900" t="s">
        <v>81</v>
      </c>
      <c r="S900" s="6" t="str">
        <f t="shared" si="28"/>
        <v>Junio</v>
      </c>
      <c r="T900" s="6" t="str">
        <f t="shared" si="29"/>
        <v>Administrativa</v>
      </c>
    </row>
    <row r="901" spans="1:20" x14ac:dyDescent="0.3">
      <c r="A901">
        <v>2299951</v>
      </c>
      <c r="B901" s="6" t="s">
        <v>217</v>
      </c>
      <c r="C901" t="s">
        <v>208</v>
      </c>
      <c r="D901" t="s">
        <v>166</v>
      </c>
      <c r="E901" t="s">
        <v>21</v>
      </c>
      <c r="F901" t="s">
        <v>22</v>
      </c>
      <c r="G901" t="s">
        <v>59</v>
      </c>
      <c r="H901" s="6" t="s">
        <v>215</v>
      </c>
      <c r="I901" s="2">
        <v>1.7361111111111112E-2</v>
      </c>
      <c r="J901">
        <v>0</v>
      </c>
      <c r="K901">
        <v>45387</v>
      </c>
      <c r="L901" t="s">
        <v>24</v>
      </c>
      <c r="M901" t="s">
        <v>167</v>
      </c>
      <c r="N901" s="6" t="s">
        <v>216</v>
      </c>
      <c r="O901">
        <v>45387.902581018519</v>
      </c>
      <c r="Q901" t="s">
        <v>26</v>
      </c>
      <c r="R901" t="s">
        <v>35</v>
      </c>
      <c r="S901" s="6" t="str">
        <f t="shared" si="28"/>
        <v>Abril</v>
      </c>
      <c r="T901" s="6" t="str">
        <f t="shared" si="29"/>
        <v>Falla</v>
      </c>
    </row>
    <row r="902" spans="1:20" x14ac:dyDescent="0.3">
      <c r="A902">
        <v>2272016</v>
      </c>
      <c r="B902" s="6" t="s">
        <v>217</v>
      </c>
      <c r="C902" t="s">
        <v>208</v>
      </c>
      <c r="D902" t="s">
        <v>166</v>
      </c>
      <c r="E902" t="s">
        <v>21</v>
      </c>
      <c r="F902" t="s">
        <v>22</v>
      </c>
      <c r="G902" t="s">
        <v>37</v>
      </c>
      <c r="H902" s="6" t="s">
        <v>215</v>
      </c>
      <c r="I902" s="2">
        <v>4.8611111111111112E-2</v>
      </c>
      <c r="J902">
        <v>0</v>
      </c>
      <c r="K902">
        <v>45362</v>
      </c>
      <c r="L902" t="s">
        <v>24</v>
      </c>
      <c r="M902" t="s">
        <v>167</v>
      </c>
      <c r="N902" s="6" t="s">
        <v>216</v>
      </c>
      <c r="O902">
        <v>45362.740729166668</v>
      </c>
      <c r="Q902" t="s">
        <v>26</v>
      </c>
      <c r="R902" t="s">
        <v>54</v>
      </c>
      <c r="S902" s="6" t="str">
        <f t="shared" si="28"/>
        <v>Marzo</v>
      </c>
      <c r="T902" s="6" t="str">
        <f t="shared" si="29"/>
        <v>Administrativa</v>
      </c>
    </row>
    <row r="903" spans="1:20" x14ac:dyDescent="0.3">
      <c r="A903">
        <v>2319805</v>
      </c>
      <c r="B903" s="6" t="s">
        <v>217</v>
      </c>
      <c r="C903" t="s">
        <v>207</v>
      </c>
      <c r="D903" t="s">
        <v>162</v>
      </c>
      <c r="E903" t="s">
        <v>21</v>
      </c>
      <c r="F903" t="s">
        <v>163</v>
      </c>
      <c r="G903" t="s">
        <v>37</v>
      </c>
      <c r="H903" s="6" t="s">
        <v>215</v>
      </c>
      <c r="I903" s="2">
        <v>0.18402777777777779</v>
      </c>
      <c r="J903">
        <v>0</v>
      </c>
      <c r="K903">
        <v>45408</v>
      </c>
      <c r="L903" t="s">
        <v>24</v>
      </c>
      <c r="M903" t="s">
        <v>164</v>
      </c>
      <c r="N903" s="6" t="s">
        <v>216</v>
      </c>
      <c r="O903">
        <v>45408.712002314816</v>
      </c>
      <c r="Q903" t="s">
        <v>26</v>
      </c>
      <c r="R903" t="s">
        <v>54</v>
      </c>
      <c r="S903" s="6" t="str">
        <f t="shared" si="28"/>
        <v>Abril</v>
      </c>
      <c r="T903" s="6" t="str">
        <f t="shared" si="29"/>
        <v>Administrativa</v>
      </c>
    </row>
    <row r="904" spans="1:20" x14ac:dyDescent="0.3">
      <c r="A904">
        <v>2263000</v>
      </c>
      <c r="B904" s="6" t="s">
        <v>217</v>
      </c>
      <c r="C904" t="s">
        <v>207</v>
      </c>
      <c r="D904" t="s">
        <v>162</v>
      </c>
      <c r="E904" t="s">
        <v>21</v>
      </c>
      <c r="F904" t="s">
        <v>163</v>
      </c>
      <c r="G904" t="s">
        <v>37</v>
      </c>
      <c r="H904" s="6" t="s">
        <v>215</v>
      </c>
      <c r="I904" s="2">
        <v>0.21180555555555555</v>
      </c>
      <c r="J904">
        <v>0</v>
      </c>
      <c r="K904">
        <v>45355</v>
      </c>
      <c r="L904" t="s">
        <v>24</v>
      </c>
      <c r="M904" t="s">
        <v>164</v>
      </c>
      <c r="N904" s="6" t="s">
        <v>216</v>
      </c>
      <c r="O904">
        <v>45355.710243055553</v>
      </c>
      <c r="Q904" t="s">
        <v>26</v>
      </c>
      <c r="R904" t="s">
        <v>71</v>
      </c>
      <c r="S904" s="6" t="str">
        <f t="shared" si="28"/>
        <v>Marzo</v>
      </c>
      <c r="T904" s="6" t="str">
        <f t="shared" si="29"/>
        <v>Administrativa</v>
      </c>
    </row>
    <row r="905" spans="1:20" x14ac:dyDescent="0.3">
      <c r="A905">
        <v>2362690</v>
      </c>
      <c r="B905" s="6" t="s">
        <v>217</v>
      </c>
      <c r="C905" t="s">
        <v>208</v>
      </c>
      <c r="D905" t="s">
        <v>166</v>
      </c>
      <c r="E905" t="s">
        <v>21</v>
      </c>
      <c r="F905" t="s">
        <v>22</v>
      </c>
      <c r="G905" t="s">
        <v>33</v>
      </c>
      <c r="H905" s="6" t="s">
        <v>215</v>
      </c>
      <c r="I905" s="2">
        <v>9.7222222222222224E-3</v>
      </c>
      <c r="J905">
        <v>0</v>
      </c>
      <c r="K905">
        <v>45454</v>
      </c>
      <c r="L905" t="s">
        <v>24</v>
      </c>
      <c r="M905" t="s">
        <v>167</v>
      </c>
      <c r="N905" s="6" t="s">
        <v>216</v>
      </c>
      <c r="O905">
        <v>45454.761446759258</v>
      </c>
      <c r="Q905" t="s">
        <v>26</v>
      </c>
      <c r="R905" t="s">
        <v>81</v>
      </c>
      <c r="S905" s="6" t="str">
        <f t="shared" si="28"/>
        <v>Junio</v>
      </c>
      <c r="T905" s="6" t="str">
        <f t="shared" si="29"/>
        <v>Administrativa</v>
      </c>
    </row>
    <row r="906" spans="1:20" x14ac:dyDescent="0.3">
      <c r="A906">
        <v>2401262</v>
      </c>
      <c r="B906" s="6" t="s">
        <v>217</v>
      </c>
      <c r="C906" t="s">
        <v>207</v>
      </c>
      <c r="D906" t="s">
        <v>162</v>
      </c>
      <c r="E906" t="s">
        <v>21</v>
      </c>
      <c r="F906" t="s">
        <v>163</v>
      </c>
      <c r="G906" t="s">
        <v>37</v>
      </c>
      <c r="H906" s="6" t="s">
        <v>215</v>
      </c>
      <c r="I906" s="2">
        <v>0.29166666666666669</v>
      </c>
      <c r="J906">
        <v>0</v>
      </c>
      <c r="K906">
        <v>45490</v>
      </c>
      <c r="L906" t="s">
        <v>24</v>
      </c>
      <c r="M906" t="s">
        <v>164</v>
      </c>
      <c r="N906" s="6" t="s">
        <v>216</v>
      </c>
      <c r="O906">
        <v>45490.588726851849</v>
      </c>
      <c r="Q906" t="s">
        <v>26</v>
      </c>
      <c r="R906" t="s">
        <v>81</v>
      </c>
      <c r="S906" s="6" t="str">
        <f t="shared" si="28"/>
        <v>Julio</v>
      </c>
      <c r="T906" s="6" t="str">
        <f t="shared" si="29"/>
        <v>Administrativa</v>
      </c>
    </row>
    <row r="907" spans="1:20" x14ac:dyDescent="0.3">
      <c r="A907">
        <v>2317595</v>
      </c>
      <c r="B907" s="6" t="s">
        <v>217</v>
      </c>
      <c r="C907" t="s">
        <v>207</v>
      </c>
      <c r="D907" t="s">
        <v>162</v>
      </c>
      <c r="E907" t="s">
        <v>21</v>
      </c>
      <c r="F907" t="s">
        <v>163</v>
      </c>
      <c r="G907" t="s">
        <v>37</v>
      </c>
      <c r="H907" s="6" t="s">
        <v>215</v>
      </c>
      <c r="I907" s="2">
        <v>0.13194444444444445</v>
      </c>
      <c r="J907">
        <v>0</v>
      </c>
      <c r="K907">
        <v>45406</v>
      </c>
      <c r="L907" t="s">
        <v>24</v>
      </c>
      <c r="M907" t="s">
        <v>164</v>
      </c>
      <c r="N907" s="6" t="s">
        <v>216</v>
      </c>
      <c r="O907">
        <v>45406.703090277777</v>
      </c>
      <c r="Q907" t="s">
        <v>26</v>
      </c>
      <c r="R907" t="s">
        <v>54</v>
      </c>
      <c r="S907" s="6" t="str">
        <f t="shared" si="28"/>
        <v>Abril</v>
      </c>
      <c r="T907" s="6" t="str">
        <f t="shared" si="29"/>
        <v>Administrativa</v>
      </c>
    </row>
    <row r="908" spans="1:20" x14ac:dyDescent="0.3">
      <c r="A908">
        <v>2224745</v>
      </c>
      <c r="B908" s="6" t="s">
        <v>217</v>
      </c>
      <c r="C908" t="s">
        <v>207</v>
      </c>
      <c r="D908" t="s">
        <v>162</v>
      </c>
      <c r="E908" t="s">
        <v>21</v>
      </c>
      <c r="F908" t="s">
        <v>163</v>
      </c>
      <c r="G908" t="s">
        <v>37</v>
      </c>
      <c r="H908" s="6" t="s">
        <v>215</v>
      </c>
      <c r="I908" s="2">
        <v>7.2916666666666671E-2</v>
      </c>
      <c r="J908">
        <v>0</v>
      </c>
      <c r="K908">
        <v>45327</v>
      </c>
      <c r="L908" t="s">
        <v>24</v>
      </c>
      <c r="M908" t="s">
        <v>164</v>
      </c>
      <c r="N908" s="6" t="s">
        <v>216</v>
      </c>
      <c r="O908">
        <v>45327.685370370367</v>
      </c>
      <c r="Q908" t="s">
        <v>26</v>
      </c>
      <c r="R908" t="s">
        <v>54</v>
      </c>
      <c r="S908" s="6" t="str">
        <f t="shared" si="28"/>
        <v>Febrero</v>
      </c>
      <c r="T908" s="6" t="str">
        <f t="shared" si="29"/>
        <v>Administrativa</v>
      </c>
    </row>
    <row r="909" spans="1:20" x14ac:dyDescent="0.3">
      <c r="A909">
        <v>2265052</v>
      </c>
      <c r="B909" s="6" t="s">
        <v>217</v>
      </c>
      <c r="C909" t="s">
        <v>208</v>
      </c>
      <c r="D909" t="s">
        <v>166</v>
      </c>
      <c r="E909" t="s">
        <v>21</v>
      </c>
      <c r="F909" t="s">
        <v>22</v>
      </c>
      <c r="G909" t="s">
        <v>37</v>
      </c>
      <c r="H909" s="6" t="s">
        <v>215</v>
      </c>
      <c r="I909" s="2">
        <v>0.1423611111111111</v>
      </c>
      <c r="J909">
        <v>0</v>
      </c>
      <c r="K909">
        <v>45356</v>
      </c>
      <c r="L909" t="s">
        <v>24</v>
      </c>
      <c r="M909" t="s">
        <v>167</v>
      </c>
      <c r="N909" s="6" t="s">
        <v>216</v>
      </c>
      <c r="O909">
        <v>45356.835034722222</v>
      </c>
      <c r="Q909" t="s">
        <v>26</v>
      </c>
      <c r="R909" t="s">
        <v>54</v>
      </c>
      <c r="S909" s="6" t="str">
        <f t="shared" si="28"/>
        <v>Marzo</v>
      </c>
      <c r="T909" s="6" t="str">
        <f t="shared" si="29"/>
        <v>Administrativa</v>
      </c>
    </row>
    <row r="910" spans="1:20" x14ac:dyDescent="0.3">
      <c r="A910">
        <v>2406719</v>
      </c>
      <c r="B910" s="6" t="s">
        <v>217</v>
      </c>
      <c r="C910" t="s">
        <v>208</v>
      </c>
      <c r="D910" t="s">
        <v>166</v>
      </c>
      <c r="E910" t="s">
        <v>21</v>
      </c>
      <c r="F910" t="s">
        <v>22</v>
      </c>
      <c r="G910" t="s">
        <v>37</v>
      </c>
      <c r="H910" s="6" t="s">
        <v>215</v>
      </c>
      <c r="I910" s="2">
        <v>8.5416666666666669E-2</v>
      </c>
      <c r="J910">
        <v>0</v>
      </c>
      <c r="K910">
        <v>45495</v>
      </c>
      <c r="L910" t="s">
        <v>24</v>
      </c>
      <c r="M910" t="s">
        <v>167</v>
      </c>
      <c r="N910" s="6" t="s">
        <v>216</v>
      </c>
      <c r="O910">
        <v>45495.970092592594</v>
      </c>
      <c r="Q910" t="s">
        <v>26</v>
      </c>
      <c r="R910" t="s">
        <v>54</v>
      </c>
      <c r="S910" s="6" t="str">
        <f t="shared" si="28"/>
        <v>Julio</v>
      </c>
      <c r="T910" s="6" t="str">
        <f t="shared" si="29"/>
        <v>Administrativa</v>
      </c>
    </row>
    <row r="911" spans="1:20" x14ac:dyDescent="0.3">
      <c r="A911">
        <v>2270575</v>
      </c>
      <c r="B911" s="6" t="s">
        <v>217</v>
      </c>
      <c r="C911" t="s">
        <v>208</v>
      </c>
      <c r="D911" t="s">
        <v>166</v>
      </c>
      <c r="E911" t="s">
        <v>21</v>
      </c>
      <c r="F911" t="s">
        <v>22</v>
      </c>
      <c r="G911" t="s">
        <v>43</v>
      </c>
      <c r="H911" s="6" t="s">
        <v>215</v>
      </c>
      <c r="I911" s="2">
        <v>1.6666666666666666E-2</v>
      </c>
      <c r="J911">
        <v>0</v>
      </c>
      <c r="K911">
        <v>45360</v>
      </c>
      <c r="L911" t="s">
        <v>24</v>
      </c>
      <c r="M911" t="s">
        <v>167</v>
      </c>
      <c r="N911" s="6" t="s">
        <v>216</v>
      </c>
      <c r="O911">
        <v>45360.868657407409</v>
      </c>
      <c r="Q911" t="s">
        <v>26</v>
      </c>
      <c r="R911" t="s">
        <v>174</v>
      </c>
      <c r="S911" s="6" t="str">
        <f t="shared" si="28"/>
        <v>Marzo</v>
      </c>
      <c r="T911" s="6" t="str">
        <f t="shared" si="29"/>
        <v>Administrativa</v>
      </c>
    </row>
    <row r="912" spans="1:20" x14ac:dyDescent="0.3">
      <c r="A912">
        <v>2233445</v>
      </c>
      <c r="B912" s="6" t="s">
        <v>217</v>
      </c>
      <c r="C912" t="s">
        <v>208</v>
      </c>
      <c r="D912" t="s">
        <v>166</v>
      </c>
      <c r="E912" t="s">
        <v>21</v>
      </c>
      <c r="F912" t="s">
        <v>22</v>
      </c>
      <c r="G912" t="s">
        <v>37</v>
      </c>
      <c r="H912" s="6" t="s">
        <v>215</v>
      </c>
      <c r="I912" s="2">
        <v>8.611111111111111E-2</v>
      </c>
      <c r="J912">
        <v>0</v>
      </c>
      <c r="K912">
        <v>45334</v>
      </c>
      <c r="L912" t="s">
        <v>24</v>
      </c>
      <c r="M912" t="s">
        <v>167</v>
      </c>
      <c r="N912" s="6" t="s">
        <v>216</v>
      </c>
      <c r="O912">
        <v>45334.80908564815</v>
      </c>
      <c r="Q912" t="s">
        <v>26</v>
      </c>
      <c r="R912" t="s">
        <v>39</v>
      </c>
      <c r="S912" s="6" t="str">
        <f t="shared" si="28"/>
        <v>Febrero</v>
      </c>
      <c r="T912" s="6" t="str">
        <f t="shared" si="29"/>
        <v>Administrativa</v>
      </c>
    </row>
    <row r="913" spans="1:20" x14ac:dyDescent="0.3">
      <c r="A913">
        <v>2299953</v>
      </c>
      <c r="B913" s="6" t="s">
        <v>217</v>
      </c>
      <c r="C913" t="s">
        <v>208</v>
      </c>
      <c r="D913" t="s">
        <v>166</v>
      </c>
      <c r="E913" t="s">
        <v>21</v>
      </c>
      <c r="F913" t="s">
        <v>22</v>
      </c>
      <c r="G913" t="s">
        <v>37</v>
      </c>
      <c r="H913" s="6" t="s">
        <v>215</v>
      </c>
      <c r="I913" s="2">
        <v>0.17708333333333334</v>
      </c>
      <c r="J913">
        <v>0</v>
      </c>
      <c r="K913">
        <v>45387</v>
      </c>
      <c r="L913" t="s">
        <v>24</v>
      </c>
      <c r="M913" t="s">
        <v>167</v>
      </c>
      <c r="N913" s="6" t="s">
        <v>216</v>
      </c>
      <c r="O913">
        <v>45387.903692129628</v>
      </c>
      <c r="Q913" t="s">
        <v>26</v>
      </c>
      <c r="R913" t="s">
        <v>54</v>
      </c>
      <c r="S913" s="6" t="str">
        <f t="shared" si="28"/>
        <v>Abril</v>
      </c>
      <c r="T913" s="6" t="str">
        <f t="shared" si="29"/>
        <v>Administrativa</v>
      </c>
    </row>
    <row r="914" spans="1:20" x14ac:dyDescent="0.3">
      <c r="A914">
        <v>2389615</v>
      </c>
      <c r="B914" s="6" t="s">
        <v>217</v>
      </c>
      <c r="C914" t="s">
        <v>208</v>
      </c>
      <c r="D914" t="s">
        <v>166</v>
      </c>
      <c r="E914" t="s">
        <v>21</v>
      </c>
      <c r="F914" t="s">
        <v>22</v>
      </c>
      <c r="G914" t="s">
        <v>33</v>
      </c>
      <c r="H914" s="6" t="s">
        <v>215</v>
      </c>
      <c r="I914" s="2">
        <v>1.5277777777777777E-2</v>
      </c>
      <c r="J914">
        <v>0</v>
      </c>
      <c r="K914">
        <v>45478</v>
      </c>
      <c r="L914" t="s">
        <v>24</v>
      </c>
      <c r="M914" t="s">
        <v>167</v>
      </c>
      <c r="N914" s="6" t="s">
        <v>216</v>
      </c>
      <c r="O914">
        <v>45478.80810185185</v>
      </c>
      <c r="Q914" t="s">
        <v>26</v>
      </c>
      <c r="R914" t="s">
        <v>54</v>
      </c>
      <c r="S914" s="6" t="str">
        <f t="shared" si="28"/>
        <v>Julio</v>
      </c>
      <c r="T914" s="6" t="str">
        <f t="shared" si="29"/>
        <v>Administrativa</v>
      </c>
    </row>
    <row r="915" spans="1:20" x14ac:dyDescent="0.3">
      <c r="A915">
        <v>2225542</v>
      </c>
      <c r="B915" s="6" t="s">
        <v>217</v>
      </c>
      <c r="C915" t="s">
        <v>207</v>
      </c>
      <c r="D915" t="s">
        <v>162</v>
      </c>
      <c r="E915" t="s">
        <v>21</v>
      </c>
      <c r="F915" t="s">
        <v>163</v>
      </c>
      <c r="G915" t="s">
        <v>43</v>
      </c>
      <c r="H915" s="6" t="s">
        <v>215</v>
      </c>
      <c r="I915" s="2">
        <v>1.7361111111111112E-2</v>
      </c>
      <c r="J915">
        <v>0</v>
      </c>
      <c r="K915">
        <v>45328</v>
      </c>
      <c r="L915" t="s">
        <v>24</v>
      </c>
      <c r="M915" t="s">
        <v>164</v>
      </c>
      <c r="N915" s="6" t="s">
        <v>216</v>
      </c>
      <c r="O915">
        <v>45328.681631944448</v>
      </c>
      <c r="Q915" t="s">
        <v>26</v>
      </c>
      <c r="R915" t="s">
        <v>71</v>
      </c>
      <c r="S915" s="6" t="str">
        <f t="shared" si="28"/>
        <v>Febrero</v>
      </c>
      <c r="T915" s="6" t="str">
        <f t="shared" si="29"/>
        <v>Administrativa</v>
      </c>
    </row>
    <row r="916" spans="1:20" x14ac:dyDescent="0.3">
      <c r="A916">
        <v>2319177</v>
      </c>
      <c r="B916" s="6" t="s">
        <v>217</v>
      </c>
      <c r="C916" t="s">
        <v>208</v>
      </c>
      <c r="D916" t="s">
        <v>166</v>
      </c>
      <c r="E916" t="s">
        <v>21</v>
      </c>
      <c r="F916" t="s">
        <v>22</v>
      </c>
      <c r="G916" t="s">
        <v>37</v>
      </c>
      <c r="H916" s="6" t="s">
        <v>215</v>
      </c>
      <c r="I916" s="2">
        <v>4.1666666666666664E-2</v>
      </c>
      <c r="J916">
        <v>0</v>
      </c>
      <c r="K916">
        <v>45407</v>
      </c>
      <c r="L916" t="s">
        <v>24</v>
      </c>
      <c r="M916" t="s">
        <v>167</v>
      </c>
      <c r="N916" s="6" t="s">
        <v>216</v>
      </c>
      <c r="O916">
        <v>45407.922303240739</v>
      </c>
      <c r="Q916" t="s">
        <v>26</v>
      </c>
      <c r="R916" t="s">
        <v>85</v>
      </c>
      <c r="S916" s="6" t="str">
        <f t="shared" si="28"/>
        <v>Abril</v>
      </c>
      <c r="T916" s="6" t="str">
        <f t="shared" si="29"/>
        <v>Administrativa</v>
      </c>
    </row>
    <row r="917" spans="1:20" x14ac:dyDescent="0.3">
      <c r="A917">
        <v>2280633</v>
      </c>
      <c r="B917" s="6" t="s">
        <v>217</v>
      </c>
      <c r="C917" t="s">
        <v>208</v>
      </c>
      <c r="D917" t="s">
        <v>166</v>
      </c>
      <c r="E917" t="s">
        <v>21</v>
      </c>
      <c r="F917" t="s">
        <v>22</v>
      </c>
      <c r="G917" t="s">
        <v>37</v>
      </c>
      <c r="H917" s="6" t="s">
        <v>215</v>
      </c>
      <c r="I917" s="2">
        <v>2.0833333333333332E-2</v>
      </c>
      <c r="J917">
        <v>0</v>
      </c>
      <c r="K917">
        <v>45370</v>
      </c>
      <c r="L917" t="s">
        <v>24</v>
      </c>
      <c r="M917" t="s">
        <v>167</v>
      </c>
      <c r="N917" s="6" t="s">
        <v>216</v>
      </c>
      <c r="O917">
        <v>45370.949131944442</v>
      </c>
      <c r="Q917" t="s">
        <v>26</v>
      </c>
      <c r="R917" t="s">
        <v>67</v>
      </c>
      <c r="S917" s="6" t="str">
        <f t="shared" si="28"/>
        <v>Marzo</v>
      </c>
      <c r="T917" s="6" t="str">
        <f t="shared" si="29"/>
        <v>Administrativa</v>
      </c>
    </row>
    <row r="918" spans="1:20" x14ac:dyDescent="0.3">
      <c r="A918">
        <v>2246707</v>
      </c>
      <c r="B918" s="6" t="s">
        <v>217</v>
      </c>
      <c r="C918" t="s">
        <v>208</v>
      </c>
      <c r="D918" t="s">
        <v>166</v>
      </c>
      <c r="E918" t="s">
        <v>21</v>
      </c>
      <c r="F918" t="s">
        <v>22</v>
      </c>
      <c r="G918" t="s">
        <v>37</v>
      </c>
      <c r="H918" s="6" t="s">
        <v>215</v>
      </c>
      <c r="I918" s="2">
        <v>4.2361111111111113E-2</v>
      </c>
      <c r="J918">
        <v>0</v>
      </c>
      <c r="K918">
        <v>45343</v>
      </c>
      <c r="L918" t="s">
        <v>24</v>
      </c>
      <c r="M918" t="s">
        <v>167</v>
      </c>
      <c r="N918" s="6" t="s">
        <v>216</v>
      </c>
      <c r="O918">
        <v>45343.790046296293</v>
      </c>
      <c r="Q918" t="s">
        <v>26</v>
      </c>
      <c r="R918" t="s">
        <v>39</v>
      </c>
      <c r="S918" s="6" t="str">
        <f t="shared" si="28"/>
        <v>Febrero</v>
      </c>
      <c r="T918" s="6" t="str">
        <f t="shared" si="29"/>
        <v>Administrativa</v>
      </c>
    </row>
    <row r="919" spans="1:20" x14ac:dyDescent="0.3">
      <c r="A919">
        <v>2271941</v>
      </c>
      <c r="B919" s="6" t="s">
        <v>217</v>
      </c>
      <c r="C919" t="s">
        <v>207</v>
      </c>
      <c r="D919" t="s">
        <v>162</v>
      </c>
      <c r="E919" t="s">
        <v>21</v>
      </c>
      <c r="F919" t="s">
        <v>163</v>
      </c>
      <c r="G919" t="s">
        <v>37</v>
      </c>
      <c r="H919" s="6" t="s">
        <v>215</v>
      </c>
      <c r="I919" s="2">
        <v>0.25694444444444442</v>
      </c>
      <c r="J919">
        <v>0</v>
      </c>
      <c r="K919">
        <v>45362</v>
      </c>
      <c r="L919" t="s">
        <v>24</v>
      </c>
      <c r="M919" t="s">
        <v>164</v>
      </c>
      <c r="N919" s="6" t="s">
        <v>216</v>
      </c>
      <c r="O919">
        <v>45362.712013888886</v>
      </c>
      <c r="Q919" t="s">
        <v>26</v>
      </c>
      <c r="R919" t="s">
        <v>39</v>
      </c>
      <c r="S919" s="6" t="str">
        <f t="shared" si="28"/>
        <v>Marzo</v>
      </c>
      <c r="T919" s="6" t="str">
        <f t="shared" si="29"/>
        <v>Administrativa</v>
      </c>
    </row>
    <row r="920" spans="1:20" x14ac:dyDescent="0.3">
      <c r="A920">
        <v>2315766</v>
      </c>
      <c r="B920" s="6" t="s">
        <v>217</v>
      </c>
      <c r="C920" t="s">
        <v>208</v>
      </c>
      <c r="D920" t="s">
        <v>166</v>
      </c>
      <c r="E920" t="s">
        <v>21</v>
      </c>
      <c r="F920" t="s">
        <v>22</v>
      </c>
      <c r="G920" t="s">
        <v>37</v>
      </c>
      <c r="H920" s="6" t="s">
        <v>215</v>
      </c>
      <c r="I920" s="2">
        <v>3.9583333333333331E-2</v>
      </c>
      <c r="J920">
        <v>0</v>
      </c>
      <c r="K920">
        <v>45404</v>
      </c>
      <c r="L920" t="s">
        <v>24</v>
      </c>
      <c r="M920" t="s">
        <v>167</v>
      </c>
      <c r="N920" s="6" t="s">
        <v>216</v>
      </c>
      <c r="O920">
        <v>45404.95208333333</v>
      </c>
      <c r="Q920" t="s">
        <v>26</v>
      </c>
      <c r="R920" t="s">
        <v>54</v>
      </c>
      <c r="S920" s="6" t="str">
        <f t="shared" si="28"/>
        <v>Abril</v>
      </c>
      <c r="T920" s="6" t="str">
        <f t="shared" si="29"/>
        <v>Administrativa</v>
      </c>
    </row>
    <row r="921" spans="1:20" x14ac:dyDescent="0.3">
      <c r="A921">
        <v>2397149</v>
      </c>
      <c r="B921" s="6" t="s">
        <v>217</v>
      </c>
      <c r="C921" t="s">
        <v>207</v>
      </c>
      <c r="D921" t="s">
        <v>162</v>
      </c>
      <c r="E921" t="s">
        <v>21</v>
      </c>
      <c r="F921" t="s">
        <v>163</v>
      </c>
      <c r="G921" t="s">
        <v>37</v>
      </c>
      <c r="H921" s="6" t="s">
        <v>215</v>
      </c>
      <c r="I921" s="2">
        <v>0.2013888888888889</v>
      </c>
      <c r="J921">
        <v>0</v>
      </c>
      <c r="K921">
        <v>45485</v>
      </c>
      <c r="L921" t="s">
        <v>24</v>
      </c>
      <c r="M921" t="s">
        <v>164</v>
      </c>
      <c r="N921" s="6" t="s">
        <v>216</v>
      </c>
      <c r="O921">
        <v>45485.706412037034</v>
      </c>
      <c r="Q921" t="s">
        <v>26</v>
      </c>
      <c r="R921" t="s">
        <v>81</v>
      </c>
      <c r="S921" s="6" t="str">
        <f t="shared" si="28"/>
        <v>Julio</v>
      </c>
      <c r="T921" s="6" t="str">
        <f t="shared" si="29"/>
        <v>Administrativa</v>
      </c>
    </row>
    <row r="922" spans="1:20" x14ac:dyDescent="0.3">
      <c r="A922">
        <v>2336923</v>
      </c>
      <c r="B922" s="6" t="s">
        <v>217</v>
      </c>
      <c r="C922" t="s">
        <v>207</v>
      </c>
      <c r="D922" t="s">
        <v>162</v>
      </c>
      <c r="E922" t="s">
        <v>21</v>
      </c>
      <c r="F922" t="s">
        <v>163</v>
      </c>
      <c r="G922" t="s">
        <v>23</v>
      </c>
      <c r="H922" s="6" t="s">
        <v>215</v>
      </c>
      <c r="I922" s="2">
        <v>4.5138888888888888E-2</v>
      </c>
      <c r="J922">
        <v>0</v>
      </c>
      <c r="K922">
        <v>45427</v>
      </c>
      <c r="L922" t="s">
        <v>24</v>
      </c>
      <c r="M922" t="s">
        <v>164</v>
      </c>
      <c r="N922" s="6" t="s">
        <v>216</v>
      </c>
      <c r="O922">
        <v>45427.708368055559</v>
      </c>
      <c r="Q922" t="s">
        <v>26</v>
      </c>
      <c r="R922" t="s">
        <v>32</v>
      </c>
      <c r="S922" s="6" t="str">
        <f t="shared" si="28"/>
        <v>Mayo</v>
      </c>
      <c r="T922" s="6" t="str">
        <f t="shared" si="29"/>
        <v>Administrativa</v>
      </c>
    </row>
    <row r="923" spans="1:20" x14ac:dyDescent="0.3">
      <c r="A923">
        <v>2327756</v>
      </c>
      <c r="B923" s="6" t="s">
        <v>217</v>
      </c>
      <c r="C923" t="s">
        <v>207</v>
      </c>
      <c r="D923" t="s">
        <v>162</v>
      </c>
      <c r="E923" t="s">
        <v>21</v>
      </c>
      <c r="F923" t="s">
        <v>163</v>
      </c>
      <c r="G923" t="s">
        <v>37</v>
      </c>
      <c r="H923" s="6" t="s">
        <v>215</v>
      </c>
      <c r="I923" s="2">
        <v>0.23958333333333334</v>
      </c>
      <c r="J923">
        <v>0</v>
      </c>
      <c r="K923">
        <v>45418</v>
      </c>
      <c r="L923" t="s">
        <v>24</v>
      </c>
      <c r="M923" t="s">
        <v>164</v>
      </c>
      <c r="N923" s="6" t="s">
        <v>216</v>
      </c>
      <c r="O923">
        <v>45418.652650462966</v>
      </c>
      <c r="Q923" t="s">
        <v>26</v>
      </c>
      <c r="R923" t="s">
        <v>67</v>
      </c>
      <c r="S923" s="6" t="str">
        <f t="shared" si="28"/>
        <v>Mayo</v>
      </c>
      <c r="T923" s="6" t="str">
        <f t="shared" si="29"/>
        <v>Administrativa</v>
      </c>
    </row>
    <row r="924" spans="1:20" x14ac:dyDescent="0.3">
      <c r="A924">
        <v>2283601</v>
      </c>
      <c r="B924" s="6" t="s">
        <v>217</v>
      </c>
      <c r="C924" t="s">
        <v>208</v>
      </c>
      <c r="D924" t="s">
        <v>166</v>
      </c>
      <c r="E924" t="s">
        <v>21</v>
      </c>
      <c r="F924" t="s">
        <v>22</v>
      </c>
      <c r="G924" t="s">
        <v>37</v>
      </c>
      <c r="H924" s="6" t="s">
        <v>215</v>
      </c>
      <c r="I924" s="2">
        <v>2.7777777777777776E-2</v>
      </c>
      <c r="J924">
        <v>0</v>
      </c>
      <c r="K924">
        <v>45372</v>
      </c>
      <c r="L924" t="s">
        <v>24</v>
      </c>
      <c r="M924" t="s">
        <v>167</v>
      </c>
      <c r="N924" s="6" t="s">
        <v>216</v>
      </c>
      <c r="O924">
        <v>45372.916030092594</v>
      </c>
      <c r="Q924" t="s">
        <v>26</v>
      </c>
      <c r="R924" t="s">
        <v>27</v>
      </c>
      <c r="S924" s="6" t="str">
        <f t="shared" si="28"/>
        <v>Marzo</v>
      </c>
      <c r="T924" s="6" t="str">
        <f t="shared" si="29"/>
        <v>Administrativa</v>
      </c>
    </row>
    <row r="925" spans="1:20" x14ac:dyDescent="0.3">
      <c r="A925">
        <v>2378821</v>
      </c>
      <c r="B925" s="6" t="s">
        <v>217</v>
      </c>
      <c r="C925" t="s">
        <v>207</v>
      </c>
      <c r="D925" t="s">
        <v>162</v>
      </c>
      <c r="E925" t="s">
        <v>21</v>
      </c>
      <c r="F925" t="s">
        <v>163</v>
      </c>
      <c r="G925" t="s">
        <v>33</v>
      </c>
      <c r="H925" s="6" t="s">
        <v>215</v>
      </c>
      <c r="I925" s="2">
        <v>1.3194444444444444E-2</v>
      </c>
      <c r="J925">
        <v>0</v>
      </c>
      <c r="K925">
        <v>45469</v>
      </c>
      <c r="L925" t="s">
        <v>24</v>
      </c>
      <c r="M925" t="s">
        <v>164</v>
      </c>
      <c r="N925" s="6" t="s">
        <v>216</v>
      </c>
      <c r="O925">
        <v>45469.453344907408</v>
      </c>
      <c r="Q925" t="s">
        <v>26</v>
      </c>
      <c r="R925" t="s">
        <v>92</v>
      </c>
      <c r="S925" s="6" t="str">
        <f t="shared" si="28"/>
        <v>Junio</v>
      </c>
      <c r="T925" s="6" t="str">
        <f t="shared" si="29"/>
        <v>Administrativa</v>
      </c>
    </row>
    <row r="926" spans="1:20" x14ac:dyDescent="0.3">
      <c r="A926">
        <v>2246325</v>
      </c>
      <c r="B926" s="6" t="s">
        <v>217</v>
      </c>
      <c r="C926" t="s">
        <v>207</v>
      </c>
      <c r="D926" t="s">
        <v>162</v>
      </c>
      <c r="E926" t="s">
        <v>21</v>
      </c>
      <c r="F926" t="s">
        <v>163</v>
      </c>
      <c r="G926" t="s">
        <v>37</v>
      </c>
      <c r="H926" s="6" t="s">
        <v>215</v>
      </c>
      <c r="I926" s="2">
        <v>0.25347222222222221</v>
      </c>
      <c r="J926">
        <v>0</v>
      </c>
      <c r="K926">
        <v>45343</v>
      </c>
      <c r="L926" t="s">
        <v>24</v>
      </c>
      <c r="M926" t="s">
        <v>164</v>
      </c>
      <c r="N926" s="6" t="s">
        <v>216</v>
      </c>
      <c r="O926">
        <v>45343.707905092589</v>
      </c>
      <c r="Q926" t="s">
        <v>26</v>
      </c>
      <c r="R926" t="s">
        <v>39</v>
      </c>
      <c r="S926" s="6" t="str">
        <f t="shared" si="28"/>
        <v>Febrero</v>
      </c>
      <c r="T926" s="6" t="str">
        <f t="shared" si="29"/>
        <v>Administrativa</v>
      </c>
    </row>
    <row r="927" spans="1:20" x14ac:dyDescent="0.3">
      <c r="A927">
        <v>2379359</v>
      </c>
      <c r="B927" s="6" t="s">
        <v>217</v>
      </c>
      <c r="C927" t="s">
        <v>207</v>
      </c>
      <c r="D927" t="s">
        <v>162</v>
      </c>
      <c r="E927" t="s">
        <v>21</v>
      </c>
      <c r="F927" t="s">
        <v>163</v>
      </c>
      <c r="G927" t="s">
        <v>37</v>
      </c>
      <c r="H927" s="6" t="s">
        <v>215</v>
      </c>
      <c r="I927" s="2">
        <v>0.15625</v>
      </c>
      <c r="J927">
        <v>0</v>
      </c>
      <c r="K927">
        <v>45469</v>
      </c>
      <c r="L927" t="s">
        <v>24</v>
      </c>
      <c r="M927" t="s">
        <v>164</v>
      </c>
      <c r="N927" s="6" t="s">
        <v>216</v>
      </c>
      <c r="O927">
        <v>45469.707476851851</v>
      </c>
      <c r="Q927" t="s">
        <v>26</v>
      </c>
      <c r="R927" t="s">
        <v>92</v>
      </c>
      <c r="S927" s="6" t="str">
        <f t="shared" si="28"/>
        <v>Junio</v>
      </c>
      <c r="T927" s="6" t="str">
        <f t="shared" si="29"/>
        <v>Administrativa</v>
      </c>
    </row>
    <row r="928" spans="1:20" x14ac:dyDescent="0.3">
      <c r="A928">
        <v>2234753</v>
      </c>
      <c r="B928" s="6" t="s">
        <v>217</v>
      </c>
      <c r="C928" t="s">
        <v>207</v>
      </c>
      <c r="D928" t="s">
        <v>162</v>
      </c>
      <c r="E928" t="s">
        <v>21</v>
      </c>
      <c r="F928" t="s">
        <v>163</v>
      </c>
      <c r="G928" t="s">
        <v>37</v>
      </c>
      <c r="H928" s="6" t="s">
        <v>215</v>
      </c>
      <c r="I928" s="2">
        <v>0.28125</v>
      </c>
      <c r="J928">
        <v>0</v>
      </c>
      <c r="K928">
        <v>45335</v>
      </c>
      <c r="L928" t="s">
        <v>24</v>
      </c>
      <c r="M928" t="s">
        <v>164</v>
      </c>
      <c r="N928" s="6" t="s">
        <v>216</v>
      </c>
      <c r="O928">
        <v>45335.689826388887</v>
      </c>
      <c r="Q928" t="s">
        <v>26</v>
      </c>
      <c r="R928" t="s">
        <v>54</v>
      </c>
      <c r="S928" s="6" t="str">
        <f t="shared" si="28"/>
        <v>Febrero</v>
      </c>
      <c r="T928" s="6" t="str">
        <f t="shared" si="29"/>
        <v>Administrativa</v>
      </c>
    </row>
    <row r="929" spans="1:20" x14ac:dyDescent="0.3">
      <c r="A929">
        <v>2416071</v>
      </c>
      <c r="B929" s="6" t="s">
        <v>217</v>
      </c>
      <c r="C929" t="s">
        <v>208</v>
      </c>
      <c r="D929" t="s">
        <v>166</v>
      </c>
      <c r="E929" t="s">
        <v>21</v>
      </c>
      <c r="F929" t="s">
        <v>22</v>
      </c>
      <c r="G929" t="s">
        <v>37</v>
      </c>
      <c r="H929" s="6" t="s">
        <v>215</v>
      </c>
      <c r="I929" s="2">
        <v>0.1125</v>
      </c>
      <c r="J929">
        <v>0</v>
      </c>
      <c r="K929">
        <v>45503</v>
      </c>
      <c r="L929" t="s">
        <v>24</v>
      </c>
      <c r="M929" t="s">
        <v>167</v>
      </c>
      <c r="N929" s="6" t="s">
        <v>216</v>
      </c>
      <c r="O929">
        <v>45503.979178240741</v>
      </c>
      <c r="Q929" t="s">
        <v>26</v>
      </c>
      <c r="R929" t="s">
        <v>81</v>
      </c>
      <c r="S929" s="6" t="str">
        <f t="shared" si="28"/>
        <v>Julio</v>
      </c>
      <c r="T929" s="6" t="str">
        <f t="shared" si="29"/>
        <v>Administrativa</v>
      </c>
    </row>
    <row r="930" spans="1:20" x14ac:dyDescent="0.3">
      <c r="A930">
        <v>2226125</v>
      </c>
      <c r="B930" s="6" t="s">
        <v>217</v>
      </c>
      <c r="C930" t="s">
        <v>208</v>
      </c>
      <c r="D930" t="s">
        <v>166</v>
      </c>
      <c r="E930" t="s">
        <v>21</v>
      </c>
      <c r="F930" t="s">
        <v>22</v>
      </c>
      <c r="G930" t="s">
        <v>23</v>
      </c>
      <c r="H930" s="6" t="s">
        <v>215</v>
      </c>
      <c r="I930" s="2">
        <v>3.6805555555555557E-2</v>
      </c>
      <c r="J930">
        <v>0</v>
      </c>
      <c r="K930">
        <v>45328</v>
      </c>
      <c r="L930" t="s">
        <v>24</v>
      </c>
      <c r="M930" t="s">
        <v>167</v>
      </c>
      <c r="N930" s="6" t="s">
        <v>216</v>
      </c>
      <c r="O930">
        <v>45328.942337962966</v>
      </c>
      <c r="Q930" t="s">
        <v>26</v>
      </c>
      <c r="R930" t="s">
        <v>54</v>
      </c>
      <c r="S930" s="6" t="str">
        <f t="shared" si="28"/>
        <v>Febrero</v>
      </c>
      <c r="T930" s="6" t="str">
        <f t="shared" si="29"/>
        <v>Administrativa</v>
      </c>
    </row>
    <row r="931" spans="1:20" x14ac:dyDescent="0.3">
      <c r="A931">
        <v>2363077</v>
      </c>
      <c r="B931" s="6" t="s">
        <v>217</v>
      </c>
      <c r="C931" t="s">
        <v>208</v>
      </c>
      <c r="D931" t="s">
        <v>166</v>
      </c>
      <c r="E931" t="s">
        <v>21</v>
      </c>
      <c r="F931" t="s">
        <v>22</v>
      </c>
      <c r="G931" t="s">
        <v>37</v>
      </c>
      <c r="H931" s="6" t="s">
        <v>215</v>
      </c>
      <c r="I931" s="2">
        <v>7.6388888888888886E-3</v>
      </c>
      <c r="J931">
        <v>0</v>
      </c>
      <c r="K931">
        <v>45454</v>
      </c>
      <c r="L931" t="s">
        <v>24</v>
      </c>
      <c r="M931" t="s">
        <v>167</v>
      </c>
      <c r="N931" s="6" t="s">
        <v>216</v>
      </c>
      <c r="O931">
        <v>45454.980914351851</v>
      </c>
      <c r="Q931" t="s">
        <v>26</v>
      </c>
      <c r="R931" t="s">
        <v>81</v>
      </c>
      <c r="S931" s="6" t="str">
        <f t="shared" si="28"/>
        <v>Junio</v>
      </c>
      <c r="T931" s="6" t="str">
        <f t="shared" si="29"/>
        <v>Administrativa</v>
      </c>
    </row>
    <row r="932" spans="1:20" x14ac:dyDescent="0.3">
      <c r="A932">
        <v>2309321</v>
      </c>
      <c r="B932" s="6" t="s">
        <v>217</v>
      </c>
      <c r="C932" t="s">
        <v>208</v>
      </c>
      <c r="D932" t="s">
        <v>166</v>
      </c>
      <c r="E932" t="s">
        <v>21</v>
      </c>
      <c r="F932" t="s">
        <v>22</v>
      </c>
      <c r="G932" t="s">
        <v>37</v>
      </c>
      <c r="H932" s="6" t="s">
        <v>215</v>
      </c>
      <c r="I932" s="2">
        <v>1.7361111111111112E-2</v>
      </c>
      <c r="J932">
        <v>0</v>
      </c>
      <c r="K932">
        <v>45397</v>
      </c>
      <c r="L932" t="s">
        <v>24</v>
      </c>
      <c r="M932" t="s">
        <v>167</v>
      </c>
      <c r="N932" s="6" t="s">
        <v>216</v>
      </c>
      <c r="O932">
        <v>45397.944166666668</v>
      </c>
      <c r="Q932" t="s">
        <v>26</v>
      </c>
      <c r="R932" t="s">
        <v>54</v>
      </c>
      <c r="S932" s="6" t="str">
        <f t="shared" si="28"/>
        <v>Abril</v>
      </c>
      <c r="T932" s="6" t="str">
        <f t="shared" si="29"/>
        <v>Administrativa</v>
      </c>
    </row>
    <row r="933" spans="1:20" x14ac:dyDescent="0.3">
      <c r="A933">
        <v>2340677</v>
      </c>
      <c r="B933" s="6" t="s">
        <v>217</v>
      </c>
      <c r="C933" t="s">
        <v>207</v>
      </c>
      <c r="D933" t="s">
        <v>162</v>
      </c>
      <c r="E933" t="s">
        <v>21</v>
      </c>
      <c r="F933" t="s">
        <v>163</v>
      </c>
      <c r="G933" t="s">
        <v>23</v>
      </c>
      <c r="H933" s="6" t="s">
        <v>215</v>
      </c>
      <c r="I933" s="2">
        <v>5.1388888888888887E-2</v>
      </c>
      <c r="J933">
        <v>0</v>
      </c>
      <c r="K933">
        <v>45432</v>
      </c>
      <c r="L933" t="s">
        <v>24</v>
      </c>
      <c r="M933" t="s">
        <v>164</v>
      </c>
      <c r="N933" s="6" t="s">
        <v>216</v>
      </c>
      <c r="O933">
        <v>45432.580439814818</v>
      </c>
      <c r="Q933" t="s">
        <v>26</v>
      </c>
      <c r="R933" t="s">
        <v>81</v>
      </c>
      <c r="S933" s="6" t="str">
        <f t="shared" si="28"/>
        <v>Mayo</v>
      </c>
      <c r="T933" s="6" t="str">
        <f t="shared" si="29"/>
        <v>Administrativa</v>
      </c>
    </row>
    <row r="934" spans="1:20" x14ac:dyDescent="0.3">
      <c r="A934">
        <v>2318971</v>
      </c>
      <c r="B934" s="6" t="s">
        <v>217</v>
      </c>
      <c r="C934" t="s">
        <v>208</v>
      </c>
      <c r="D934" t="s">
        <v>166</v>
      </c>
      <c r="E934" t="s">
        <v>21</v>
      </c>
      <c r="F934" t="s">
        <v>22</v>
      </c>
      <c r="G934" t="s">
        <v>43</v>
      </c>
      <c r="H934" s="6" t="s">
        <v>215</v>
      </c>
      <c r="I934" s="2">
        <v>1.9444444444444445E-2</v>
      </c>
      <c r="J934">
        <v>0</v>
      </c>
      <c r="K934">
        <v>45407</v>
      </c>
      <c r="L934" t="s">
        <v>24</v>
      </c>
      <c r="M934" t="s">
        <v>167</v>
      </c>
      <c r="N934" s="6" t="s">
        <v>216</v>
      </c>
      <c r="O934">
        <v>45407.79146990741</v>
      </c>
      <c r="Q934" t="s">
        <v>26</v>
      </c>
      <c r="R934" t="s">
        <v>169</v>
      </c>
      <c r="S934" s="6" t="str">
        <f t="shared" si="28"/>
        <v>Abril</v>
      </c>
      <c r="T934" s="6" t="str">
        <f t="shared" si="29"/>
        <v>Administrativa</v>
      </c>
    </row>
    <row r="935" spans="1:20" x14ac:dyDescent="0.3">
      <c r="A935">
        <v>2231464</v>
      </c>
      <c r="B935" s="6" t="s">
        <v>217</v>
      </c>
      <c r="C935" t="s">
        <v>207</v>
      </c>
      <c r="D935" t="s">
        <v>162</v>
      </c>
      <c r="E935" t="s">
        <v>21</v>
      </c>
      <c r="F935" t="s">
        <v>163</v>
      </c>
      <c r="G935" t="s">
        <v>37</v>
      </c>
      <c r="H935" s="6" t="s">
        <v>215</v>
      </c>
      <c r="I935" s="2">
        <v>7.2916666666666671E-2</v>
      </c>
      <c r="J935">
        <v>0</v>
      </c>
      <c r="K935">
        <v>45332</v>
      </c>
      <c r="L935" t="s">
        <v>24</v>
      </c>
      <c r="M935" t="s">
        <v>164</v>
      </c>
      <c r="N935" s="6" t="s">
        <v>216</v>
      </c>
      <c r="O935">
        <v>45332.688310185185</v>
      </c>
      <c r="Q935" t="s">
        <v>26</v>
      </c>
      <c r="R935" t="s">
        <v>54</v>
      </c>
      <c r="S935" s="6" t="str">
        <f t="shared" si="28"/>
        <v>Febrero</v>
      </c>
      <c r="T935" s="6" t="str">
        <f t="shared" si="29"/>
        <v>Administrativa</v>
      </c>
    </row>
    <row r="936" spans="1:20" x14ac:dyDescent="0.3">
      <c r="A936">
        <v>2360283</v>
      </c>
      <c r="B936" s="6" t="s">
        <v>217</v>
      </c>
      <c r="C936" t="s">
        <v>208</v>
      </c>
      <c r="D936" t="s">
        <v>166</v>
      </c>
      <c r="E936" t="s">
        <v>21</v>
      </c>
      <c r="F936" t="s">
        <v>22</v>
      </c>
      <c r="G936" t="s">
        <v>37</v>
      </c>
      <c r="H936" s="6" t="s">
        <v>215</v>
      </c>
      <c r="I936" s="2">
        <v>7.6388888888888895E-2</v>
      </c>
      <c r="J936">
        <v>0</v>
      </c>
      <c r="K936">
        <v>45451</v>
      </c>
      <c r="L936" t="s">
        <v>24</v>
      </c>
      <c r="M936" t="s">
        <v>167</v>
      </c>
      <c r="N936" s="6" t="s">
        <v>216</v>
      </c>
      <c r="O936">
        <v>45451.940405092595</v>
      </c>
      <c r="Q936" t="s">
        <v>26</v>
      </c>
      <c r="R936" t="s">
        <v>106</v>
      </c>
      <c r="S936" s="6" t="str">
        <f t="shared" si="28"/>
        <v>Junio</v>
      </c>
      <c r="T936" s="6" t="str">
        <f t="shared" si="29"/>
        <v>Administrativa</v>
      </c>
    </row>
    <row r="937" spans="1:20" x14ac:dyDescent="0.3">
      <c r="A937">
        <v>2386435</v>
      </c>
      <c r="B937" s="6" t="s">
        <v>217</v>
      </c>
      <c r="C937" t="s">
        <v>208</v>
      </c>
      <c r="D937" t="s">
        <v>166</v>
      </c>
      <c r="E937" t="s">
        <v>21</v>
      </c>
      <c r="F937" t="s">
        <v>22</v>
      </c>
      <c r="G937" t="s">
        <v>59</v>
      </c>
      <c r="H937" s="6" t="s">
        <v>215</v>
      </c>
      <c r="I937" s="2">
        <v>2.2222222222222223E-2</v>
      </c>
      <c r="J937">
        <v>0</v>
      </c>
      <c r="K937">
        <v>45475</v>
      </c>
      <c r="L937" t="s">
        <v>24</v>
      </c>
      <c r="M937" t="s">
        <v>167</v>
      </c>
      <c r="N937" s="6" t="s">
        <v>216</v>
      </c>
      <c r="O937">
        <v>45475.984942129631</v>
      </c>
      <c r="Q937" t="s">
        <v>26</v>
      </c>
      <c r="R937" t="s">
        <v>35</v>
      </c>
      <c r="S937" s="6" t="str">
        <f t="shared" si="28"/>
        <v>Julio</v>
      </c>
      <c r="T937" s="6" t="str">
        <f t="shared" si="29"/>
        <v>Falla</v>
      </c>
    </row>
    <row r="938" spans="1:20" x14ac:dyDescent="0.3">
      <c r="A938">
        <v>2363532</v>
      </c>
      <c r="B938" s="6" t="s">
        <v>217</v>
      </c>
      <c r="C938" t="s">
        <v>207</v>
      </c>
      <c r="D938" t="s">
        <v>162</v>
      </c>
      <c r="E938" t="s">
        <v>21</v>
      </c>
      <c r="F938" t="s">
        <v>163</v>
      </c>
      <c r="G938" t="s">
        <v>37</v>
      </c>
      <c r="H938" s="6" t="s">
        <v>215</v>
      </c>
      <c r="I938" s="2">
        <v>0.22916666666666666</v>
      </c>
      <c r="J938">
        <v>0</v>
      </c>
      <c r="K938">
        <v>45455</v>
      </c>
      <c r="L938" t="s">
        <v>24</v>
      </c>
      <c r="M938" t="s">
        <v>164</v>
      </c>
      <c r="N938" s="6" t="s">
        <v>216</v>
      </c>
      <c r="O938">
        <v>45455.68509259259</v>
      </c>
      <c r="Q938" t="s">
        <v>26</v>
      </c>
      <c r="R938" t="s">
        <v>81</v>
      </c>
      <c r="S938" s="6" t="str">
        <f t="shared" si="28"/>
        <v>Junio</v>
      </c>
      <c r="T938" s="6" t="str">
        <f t="shared" si="29"/>
        <v>Administrativa</v>
      </c>
    </row>
    <row r="939" spans="1:20" x14ac:dyDescent="0.3">
      <c r="A939">
        <v>2311936</v>
      </c>
      <c r="B939" s="6" t="s">
        <v>217</v>
      </c>
      <c r="C939" t="s">
        <v>207</v>
      </c>
      <c r="D939" t="s">
        <v>162</v>
      </c>
      <c r="E939" t="s">
        <v>21</v>
      </c>
      <c r="F939" t="s">
        <v>163</v>
      </c>
      <c r="G939" t="s">
        <v>37</v>
      </c>
      <c r="H939" s="6" t="s">
        <v>215</v>
      </c>
      <c r="I939" s="2">
        <v>0.25694444444444442</v>
      </c>
      <c r="J939">
        <v>0</v>
      </c>
      <c r="K939">
        <v>45400</v>
      </c>
      <c r="L939" t="s">
        <v>24</v>
      </c>
      <c r="M939" t="s">
        <v>164</v>
      </c>
      <c r="N939" s="6" t="s">
        <v>216</v>
      </c>
      <c r="O939">
        <v>45400.570127314815</v>
      </c>
      <c r="Q939" t="s">
        <v>26</v>
      </c>
      <c r="R939" t="s">
        <v>54</v>
      </c>
      <c r="S939" s="6" t="str">
        <f t="shared" si="28"/>
        <v>Abril</v>
      </c>
      <c r="T939" s="6" t="str">
        <f t="shared" si="29"/>
        <v>Administrativa</v>
      </c>
    </row>
    <row r="940" spans="1:20" x14ac:dyDescent="0.3">
      <c r="A940">
        <v>2352445</v>
      </c>
      <c r="B940" s="6" t="s">
        <v>217</v>
      </c>
      <c r="C940" t="s">
        <v>207</v>
      </c>
      <c r="D940" t="s">
        <v>162</v>
      </c>
      <c r="E940" t="s">
        <v>21</v>
      </c>
      <c r="F940" t="s">
        <v>163</v>
      </c>
      <c r="G940" t="s">
        <v>37</v>
      </c>
      <c r="H940" s="6" t="s">
        <v>215</v>
      </c>
      <c r="I940" s="2">
        <v>0.23958333333333334</v>
      </c>
      <c r="J940">
        <v>0</v>
      </c>
      <c r="K940">
        <v>45443</v>
      </c>
      <c r="L940" t="s">
        <v>24</v>
      </c>
      <c r="M940" t="s">
        <v>164</v>
      </c>
      <c r="N940" s="6" t="s">
        <v>216</v>
      </c>
      <c r="O940">
        <v>45443.665925925925</v>
      </c>
      <c r="Q940" t="s">
        <v>26</v>
      </c>
      <c r="R940" t="s">
        <v>110</v>
      </c>
      <c r="S940" s="6" t="str">
        <f t="shared" si="28"/>
        <v>Mayo</v>
      </c>
      <c r="T940" s="6" t="str">
        <f t="shared" si="29"/>
        <v>Administrativa</v>
      </c>
    </row>
    <row r="941" spans="1:20" x14ac:dyDescent="0.3">
      <c r="A941">
        <v>2408138</v>
      </c>
      <c r="B941" s="6" t="s">
        <v>217</v>
      </c>
      <c r="C941" t="s">
        <v>208</v>
      </c>
      <c r="D941" t="s">
        <v>166</v>
      </c>
      <c r="E941" t="s">
        <v>21</v>
      </c>
      <c r="F941" t="s">
        <v>22</v>
      </c>
      <c r="G941" t="s">
        <v>37</v>
      </c>
      <c r="H941" s="6" t="s">
        <v>215</v>
      </c>
      <c r="I941" s="2">
        <v>5.2083333333333336E-2</v>
      </c>
      <c r="J941">
        <v>0</v>
      </c>
      <c r="K941">
        <v>45496</v>
      </c>
      <c r="L941" t="s">
        <v>24</v>
      </c>
      <c r="M941" t="s">
        <v>167</v>
      </c>
      <c r="N941" s="6" t="s">
        <v>216</v>
      </c>
      <c r="O941">
        <v>45496.973113425927</v>
      </c>
      <c r="Q941" t="s">
        <v>26</v>
      </c>
      <c r="R941" t="s">
        <v>81</v>
      </c>
      <c r="S941" s="6" t="str">
        <f t="shared" si="28"/>
        <v>Julio</v>
      </c>
      <c r="T941" s="6" t="str">
        <f t="shared" si="29"/>
        <v>Administrativa</v>
      </c>
    </row>
    <row r="942" spans="1:20" x14ac:dyDescent="0.3">
      <c r="A942">
        <v>2318396</v>
      </c>
      <c r="B942" s="6" t="s">
        <v>217</v>
      </c>
      <c r="C942" t="s">
        <v>207</v>
      </c>
      <c r="D942" t="s">
        <v>162</v>
      </c>
      <c r="E942" t="s">
        <v>21</v>
      </c>
      <c r="F942" t="s">
        <v>163</v>
      </c>
      <c r="G942" t="s">
        <v>37</v>
      </c>
      <c r="H942" s="6" t="s">
        <v>215</v>
      </c>
      <c r="I942" s="2">
        <v>0.26041666666666669</v>
      </c>
      <c r="J942">
        <v>0</v>
      </c>
      <c r="K942">
        <v>45407</v>
      </c>
      <c r="L942" t="s">
        <v>24</v>
      </c>
      <c r="M942" t="s">
        <v>164</v>
      </c>
      <c r="N942" s="6" t="s">
        <v>216</v>
      </c>
      <c r="O942">
        <v>45407.502384259256</v>
      </c>
      <c r="Q942" t="s">
        <v>26</v>
      </c>
      <c r="R942" t="s">
        <v>54</v>
      </c>
      <c r="S942" s="6" t="str">
        <f t="shared" si="28"/>
        <v>Abril</v>
      </c>
      <c r="T942" s="6" t="str">
        <f t="shared" si="29"/>
        <v>Administrativa</v>
      </c>
    </row>
    <row r="943" spans="1:20" x14ac:dyDescent="0.3">
      <c r="A943">
        <v>2400530</v>
      </c>
      <c r="B943" s="6" t="s">
        <v>217</v>
      </c>
      <c r="C943" t="s">
        <v>207</v>
      </c>
      <c r="D943" t="s">
        <v>162</v>
      </c>
      <c r="E943" t="s">
        <v>21</v>
      </c>
      <c r="F943" t="s">
        <v>163</v>
      </c>
      <c r="G943" t="s">
        <v>37</v>
      </c>
      <c r="H943" s="6" t="s">
        <v>215</v>
      </c>
      <c r="I943" s="2">
        <v>0.2638888888888889</v>
      </c>
      <c r="J943">
        <v>0</v>
      </c>
      <c r="K943">
        <v>45489</v>
      </c>
      <c r="L943" t="s">
        <v>24</v>
      </c>
      <c r="M943" t="s">
        <v>164</v>
      </c>
      <c r="N943" s="6" t="s">
        <v>216</v>
      </c>
      <c r="O943">
        <v>45489.73474537037</v>
      </c>
      <c r="Q943" t="s">
        <v>26</v>
      </c>
      <c r="R943" t="s">
        <v>81</v>
      </c>
      <c r="S943" s="6" t="str">
        <f t="shared" si="28"/>
        <v>Julio</v>
      </c>
      <c r="T943" s="6" t="str">
        <f t="shared" si="29"/>
        <v>Administrativa</v>
      </c>
    </row>
    <row r="944" spans="1:20" x14ac:dyDescent="0.3">
      <c r="A944">
        <v>2387631</v>
      </c>
      <c r="B944" s="6" t="s">
        <v>217</v>
      </c>
      <c r="C944" t="s">
        <v>208</v>
      </c>
      <c r="D944" t="s">
        <v>166</v>
      </c>
      <c r="E944" t="s">
        <v>21</v>
      </c>
      <c r="F944" t="s">
        <v>22</v>
      </c>
      <c r="G944" t="s">
        <v>59</v>
      </c>
      <c r="H944" s="6" t="s">
        <v>215</v>
      </c>
      <c r="I944" s="2">
        <v>2.0833333333333332E-2</v>
      </c>
      <c r="J944">
        <v>0</v>
      </c>
      <c r="K944">
        <v>45476</v>
      </c>
      <c r="L944" t="s">
        <v>24</v>
      </c>
      <c r="M944" t="s">
        <v>167</v>
      </c>
      <c r="N944" s="6" t="s">
        <v>216</v>
      </c>
      <c r="O944">
        <v>45476.970601851855</v>
      </c>
      <c r="Q944" t="s">
        <v>26</v>
      </c>
      <c r="R944" t="s">
        <v>35</v>
      </c>
      <c r="S944" s="6" t="str">
        <f t="shared" si="28"/>
        <v>Julio</v>
      </c>
      <c r="T944" s="6" t="str">
        <f t="shared" si="29"/>
        <v>Falla</v>
      </c>
    </row>
    <row r="945" spans="1:20" x14ac:dyDescent="0.3">
      <c r="A945">
        <v>2354665</v>
      </c>
      <c r="B945" s="6" t="s">
        <v>217</v>
      </c>
      <c r="C945" t="s">
        <v>207</v>
      </c>
      <c r="D945" t="s">
        <v>162</v>
      </c>
      <c r="E945" t="s">
        <v>21</v>
      </c>
      <c r="F945" t="s">
        <v>163</v>
      </c>
      <c r="G945" t="s">
        <v>37</v>
      </c>
      <c r="H945" s="6" t="s">
        <v>215</v>
      </c>
      <c r="I945" s="2">
        <v>0.19791666666666666</v>
      </c>
      <c r="J945">
        <v>0</v>
      </c>
      <c r="K945">
        <v>45446</v>
      </c>
      <c r="L945" t="s">
        <v>24</v>
      </c>
      <c r="M945" t="s">
        <v>164</v>
      </c>
      <c r="N945" s="6" t="s">
        <v>216</v>
      </c>
      <c r="O945">
        <v>45446.710995370369</v>
      </c>
      <c r="Q945" t="s">
        <v>26</v>
      </c>
      <c r="R945" t="s">
        <v>81</v>
      </c>
      <c r="S945" s="6" t="str">
        <f t="shared" si="28"/>
        <v>Junio</v>
      </c>
      <c r="T945" s="6" t="str">
        <f t="shared" si="29"/>
        <v>Administrativa</v>
      </c>
    </row>
    <row r="946" spans="1:20" x14ac:dyDescent="0.3">
      <c r="A946">
        <v>2343308</v>
      </c>
      <c r="B946" s="6" t="s">
        <v>217</v>
      </c>
      <c r="C946" t="s">
        <v>207</v>
      </c>
      <c r="D946" t="s">
        <v>162</v>
      </c>
      <c r="E946" t="s">
        <v>21</v>
      </c>
      <c r="F946" t="s">
        <v>163</v>
      </c>
      <c r="G946" t="s">
        <v>37</v>
      </c>
      <c r="H946" s="6" t="s">
        <v>215</v>
      </c>
      <c r="I946" s="2">
        <v>0.19097222222222221</v>
      </c>
      <c r="J946">
        <v>0</v>
      </c>
      <c r="K946">
        <v>45434</v>
      </c>
      <c r="L946" t="s">
        <v>24</v>
      </c>
      <c r="M946" t="s">
        <v>164</v>
      </c>
      <c r="N946" s="6" t="s">
        <v>216</v>
      </c>
      <c r="O946">
        <v>45434.710740740738</v>
      </c>
      <c r="Q946" t="s">
        <v>26</v>
      </c>
      <c r="R946" t="s">
        <v>67</v>
      </c>
      <c r="S946" s="6" t="str">
        <f t="shared" si="28"/>
        <v>Mayo</v>
      </c>
      <c r="T946" s="6" t="str">
        <f t="shared" si="29"/>
        <v>Administrativa</v>
      </c>
    </row>
    <row r="947" spans="1:20" x14ac:dyDescent="0.3">
      <c r="A947">
        <v>2222783</v>
      </c>
      <c r="B947" s="6" t="s">
        <v>217</v>
      </c>
      <c r="C947" t="s">
        <v>207</v>
      </c>
      <c r="D947" t="s">
        <v>162</v>
      </c>
      <c r="E947" t="s">
        <v>21</v>
      </c>
      <c r="F947" t="s">
        <v>163</v>
      </c>
      <c r="G947" t="s">
        <v>37</v>
      </c>
      <c r="H947" s="6" t="s">
        <v>215</v>
      </c>
      <c r="I947" s="2">
        <v>0.1076388888888889</v>
      </c>
      <c r="J947">
        <v>0</v>
      </c>
      <c r="K947">
        <v>45324</v>
      </c>
      <c r="L947" t="s">
        <v>24</v>
      </c>
      <c r="M947" t="s">
        <v>164</v>
      </c>
      <c r="N947" s="6" t="s">
        <v>216</v>
      </c>
      <c r="O947">
        <v>45324.701273148145</v>
      </c>
      <c r="Q947" t="s">
        <v>26</v>
      </c>
      <c r="R947" t="s">
        <v>67</v>
      </c>
      <c r="S947" s="6" t="str">
        <f t="shared" si="28"/>
        <v>Febrero</v>
      </c>
      <c r="T947" s="6" t="str">
        <f t="shared" si="29"/>
        <v>Administrativa</v>
      </c>
    </row>
    <row r="948" spans="1:20" x14ac:dyDescent="0.3">
      <c r="A948">
        <v>2363534</v>
      </c>
      <c r="B948" s="6" t="s">
        <v>217</v>
      </c>
      <c r="C948" t="s">
        <v>207</v>
      </c>
      <c r="D948" t="s">
        <v>162</v>
      </c>
      <c r="E948" t="s">
        <v>21</v>
      </c>
      <c r="F948" t="s">
        <v>163</v>
      </c>
      <c r="G948" t="s">
        <v>23</v>
      </c>
      <c r="H948" s="6" t="s">
        <v>215</v>
      </c>
      <c r="I948" s="2">
        <v>5.0694444444444445E-2</v>
      </c>
      <c r="J948">
        <v>0</v>
      </c>
      <c r="K948">
        <v>45455</v>
      </c>
      <c r="L948" t="s">
        <v>24</v>
      </c>
      <c r="M948" t="s">
        <v>164</v>
      </c>
      <c r="N948" s="6" t="s">
        <v>216</v>
      </c>
      <c r="O948">
        <v>45455.685972222222</v>
      </c>
      <c r="Q948" t="s">
        <v>26</v>
      </c>
      <c r="R948" t="s">
        <v>81</v>
      </c>
      <c r="S948" s="6" t="str">
        <f t="shared" si="28"/>
        <v>Junio</v>
      </c>
      <c r="T948" s="6" t="str">
        <f t="shared" si="29"/>
        <v>Administrativa</v>
      </c>
    </row>
    <row r="949" spans="1:20" x14ac:dyDescent="0.3">
      <c r="A949">
        <v>2375529</v>
      </c>
      <c r="B949" s="6" t="s">
        <v>217</v>
      </c>
      <c r="C949" t="s">
        <v>208</v>
      </c>
      <c r="D949" t="s">
        <v>166</v>
      </c>
      <c r="E949" t="s">
        <v>21</v>
      </c>
      <c r="F949" t="s">
        <v>22</v>
      </c>
      <c r="G949" t="s">
        <v>37</v>
      </c>
      <c r="H949" s="6" t="s">
        <v>215</v>
      </c>
      <c r="I949" s="2">
        <v>6.2500000000000003E-3</v>
      </c>
      <c r="J949">
        <v>0</v>
      </c>
      <c r="K949">
        <v>45465</v>
      </c>
      <c r="L949" t="s">
        <v>24</v>
      </c>
      <c r="M949" t="s">
        <v>167</v>
      </c>
      <c r="N949" s="6" t="s">
        <v>216</v>
      </c>
      <c r="O949">
        <v>45465.972372685188</v>
      </c>
      <c r="Q949" t="s">
        <v>26</v>
      </c>
      <c r="R949" t="s">
        <v>92</v>
      </c>
      <c r="S949" s="6" t="str">
        <f t="shared" si="28"/>
        <v>Junio</v>
      </c>
      <c r="T949" s="6" t="str">
        <f t="shared" si="29"/>
        <v>Administrativa</v>
      </c>
    </row>
    <row r="950" spans="1:20" x14ac:dyDescent="0.3">
      <c r="A950">
        <v>2346041</v>
      </c>
      <c r="B950" s="6" t="s">
        <v>217</v>
      </c>
      <c r="C950" t="s">
        <v>208</v>
      </c>
      <c r="D950" t="s">
        <v>166</v>
      </c>
      <c r="E950" t="s">
        <v>21</v>
      </c>
      <c r="F950" t="s">
        <v>22</v>
      </c>
      <c r="G950" t="s">
        <v>33</v>
      </c>
      <c r="H950" s="6" t="s">
        <v>215</v>
      </c>
      <c r="I950" s="2">
        <v>3.472222222222222E-3</v>
      </c>
      <c r="J950">
        <v>0</v>
      </c>
      <c r="K950">
        <v>45436</v>
      </c>
      <c r="L950" t="s">
        <v>24</v>
      </c>
      <c r="M950" t="s">
        <v>167</v>
      </c>
      <c r="N950" s="6" t="s">
        <v>216</v>
      </c>
      <c r="O950">
        <v>45436.964375000003</v>
      </c>
      <c r="Q950" t="s">
        <v>26</v>
      </c>
      <c r="R950" t="s">
        <v>106</v>
      </c>
      <c r="S950" s="6" t="str">
        <f t="shared" si="28"/>
        <v>Mayo</v>
      </c>
      <c r="T950" s="6" t="str">
        <f t="shared" si="29"/>
        <v>Administrativa</v>
      </c>
    </row>
    <row r="951" spans="1:20" x14ac:dyDescent="0.3">
      <c r="A951">
        <v>2399104</v>
      </c>
      <c r="B951" s="6" t="s">
        <v>217</v>
      </c>
      <c r="C951" t="s">
        <v>207</v>
      </c>
      <c r="D951" t="s">
        <v>162</v>
      </c>
      <c r="E951" t="s">
        <v>21</v>
      </c>
      <c r="F951" t="s">
        <v>163</v>
      </c>
      <c r="G951" t="s">
        <v>59</v>
      </c>
      <c r="H951" s="6" t="s">
        <v>215</v>
      </c>
      <c r="I951" s="2">
        <v>7.6388888888888886E-3</v>
      </c>
      <c r="J951">
        <v>0</v>
      </c>
      <c r="K951">
        <v>45488</v>
      </c>
      <c r="L951" t="s">
        <v>24</v>
      </c>
      <c r="M951" t="s">
        <v>164</v>
      </c>
      <c r="N951" s="6" t="s">
        <v>216</v>
      </c>
      <c r="O951">
        <v>45488.651701388888</v>
      </c>
      <c r="Q951" t="s">
        <v>26</v>
      </c>
      <c r="R951" t="s">
        <v>79</v>
      </c>
      <c r="S951" s="6" t="str">
        <f t="shared" si="28"/>
        <v>Julio</v>
      </c>
      <c r="T951" s="6" t="str">
        <f t="shared" si="29"/>
        <v>Falla</v>
      </c>
    </row>
    <row r="952" spans="1:20" x14ac:dyDescent="0.3">
      <c r="A952">
        <v>2393271</v>
      </c>
      <c r="B952" s="6" t="s">
        <v>217</v>
      </c>
      <c r="C952" t="s">
        <v>207</v>
      </c>
      <c r="D952" t="s">
        <v>162</v>
      </c>
      <c r="E952" t="s">
        <v>21</v>
      </c>
      <c r="F952" t="s">
        <v>163</v>
      </c>
      <c r="G952" t="s">
        <v>37</v>
      </c>
      <c r="H952" s="6" t="s">
        <v>215</v>
      </c>
      <c r="I952" s="2">
        <v>0.25347222222222221</v>
      </c>
      <c r="J952">
        <v>0</v>
      </c>
      <c r="K952">
        <v>45482</v>
      </c>
      <c r="L952" t="s">
        <v>24</v>
      </c>
      <c r="M952" t="s">
        <v>164</v>
      </c>
      <c r="N952" s="6" t="s">
        <v>216</v>
      </c>
      <c r="O952">
        <v>45482.718692129631</v>
      </c>
      <c r="Q952" t="s">
        <v>26</v>
      </c>
      <c r="R952" t="s">
        <v>81</v>
      </c>
      <c r="S952" s="6" t="str">
        <f t="shared" si="28"/>
        <v>Julio</v>
      </c>
      <c r="T952" s="6" t="str">
        <f t="shared" si="29"/>
        <v>Administrativa</v>
      </c>
    </row>
    <row r="953" spans="1:20" x14ac:dyDescent="0.3">
      <c r="A953">
        <v>2316460</v>
      </c>
      <c r="B953" s="6" t="s">
        <v>217</v>
      </c>
      <c r="C953" t="s">
        <v>207</v>
      </c>
      <c r="D953" t="s">
        <v>162</v>
      </c>
      <c r="E953" t="s">
        <v>21</v>
      </c>
      <c r="F953" t="s">
        <v>163</v>
      </c>
      <c r="G953" t="s">
        <v>37</v>
      </c>
      <c r="H953" s="6" t="s">
        <v>215</v>
      </c>
      <c r="I953" s="2">
        <v>0.16319444444444445</v>
      </c>
      <c r="J953">
        <v>0</v>
      </c>
      <c r="K953">
        <v>45405</v>
      </c>
      <c r="L953" t="s">
        <v>24</v>
      </c>
      <c r="M953" t="s">
        <v>164</v>
      </c>
      <c r="N953" s="6" t="s">
        <v>216</v>
      </c>
      <c r="O953">
        <v>45405.698333333334</v>
      </c>
      <c r="Q953" t="s">
        <v>26</v>
      </c>
      <c r="R953" t="s">
        <v>54</v>
      </c>
      <c r="S953" s="6" t="str">
        <f t="shared" si="28"/>
        <v>Abril</v>
      </c>
      <c r="T953" s="6" t="str">
        <f t="shared" si="29"/>
        <v>Administrativa</v>
      </c>
    </row>
    <row r="954" spans="1:20" x14ac:dyDescent="0.3">
      <c r="A954">
        <v>2395907</v>
      </c>
      <c r="B954" s="6" t="s">
        <v>217</v>
      </c>
      <c r="C954" t="s">
        <v>207</v>
      </c>
      <c r="D954" t="s">
        <v>162</v>
      </c>
      <c r="E954" t="s">
        <v>21</v>
      </c>
      <c r="F954" t="s">
        <v>163</v>
      </c>
      <c r="G954" t="s">
        <v>59</v>
      </c>
      <c r="H954" s="6" t="s">
        <v>215</v>
      </c>
      <c r="I954" s="2">
        <v>1.7361111111111112E-2</v>
      </c>
      <c r="J954">
        <v>0</v>
      </c>
      <c r="K954">
        <v>45484</v>
      </c>
      <c r="L954" t="s">
        <v>24</v>
      </c>
      <c r="M954" t="s">
        <v>164</v>
      </c>
      <c r="N954" s="6" t="s">
        <v>216</v>
      </c>
      <c r="O954">
        <v>45484.702777777777</v>
      </c>
      <c r="Q954" t="s">
        <v>26</v>
      </c>
      <c r="R954" t="s">
        <v>35</v>
      </c>
      <c r="S954" s="6" t="str">
        <f t="shared" si="28"/>
        <v>Julio</v>
      </c>
      <c r="T954" s="6" t="str">
        <f t="shared" si="29"/>
        <v>Falla</v>
      </c>
    </row>
    <row r="955" spans="1:20" x14ac:dyDescent="0.3">
      <c r="A955">
        <v>2257150</v>
      </c>
      <c r="B955" s="6" t="s">
        <v>217</v>
      </c>
      <c r="C955" t="s">
        <v>208</v>
      </c>
      <c r="D955" t="s">
        <v>166</v>
      </c>
      <c r="E955" t="s">
        <v>21</v>
      </c>
      <c r="F955" t="s">
        <v>22</v>
      </c>
      <c r="G955" t="s">
        <v>33</v>
      </c>
      <c r="H955" s="6" t="s">
        <v>215</v>
      </c>
      <c r="I955" s="2">
        <v>1.8749999999999999E-2</v>
      </c>
      <c r="J955">
        <v>0</v>
      </c>
      <c r="K955">
        <v>45350</v>
      </c>
      <c r="L955" t="s">
        <v>24</v>
      </c>
      <c r="M955" t="s">
        <v>167</v>
      </c>
      <c r="N955" s="6" t="s">
        <v>216</v>
      </c>
      <c r="O955">
        <v>45350.737719907411</v>
      </c>
      <c r="Q955" t="s">
        <v>26</v>
      </c>
      <c r="R955" t="s">
        <v>32</v>
      </c>
      <c r="S955" s="6" t="str">
        <f t="shared" si="28"/>
        <v>Febrero</v>
      </c>
      <c r="T955" s="6" t="str">
        <f t="shared" si="29"/>
        <v>Administrativa</v>
      </c>
    </row>
    <row r="956" spans="1:20" x14ac:dyDescent="0.3">
      <c r="A956">
        <v>2388273</v>
      </c>
      <c r="B956" s="6" t="s">
        <v>217</v>
      </c>
      <c r="C956" t="s">
        <v>207</v>
      </c>
      <c r="D956" t="s">
        <v>162</v>
      </c>
      <c r="E956" t="s">
        <v>21</v>
      </c>
      <c r="F956" t="s">
        <v>163</v>
      </c>
      <c r="G956" t="s">
        <v>37</v>
      </c>
      <c r="H956" s="6" t="s">
        <v>215</v>
      </c>
      <c r="I956" s="2">
        <v>0.1736111111111111</v>
      </c>
      <c r="J956">
        <v>0</v>
      </c>
      <c r="K956">
        <v>45477</v>
      </c>
      <c r="L956" t="s">
        <v>24</v>
      </c>
      <c r="M956" t="s">
        <v>164</v>
      </c>
      <c r="N956" s="6" t="s">
        <v>216</v>
      </c>
      <c r="O956">
        <v>45477.714375000003</v>
      </c>
      <c r="Q956" t="s">
        <v>26</v>
      </c>
      <c r="R956" t="s">
        <v>54</v>
      </c>
      <c r="S956" s="6" t="str">
        <f t="shared" si="28"/>
        <v>Julio</v>
      </c>
      <c r="T956" s="6" t="str">
        <f t="shared" si="29"/>
        <v>Administrativa</v>
      </c>
    </row>
    <row r="957" spans="1:20" x14ac:dyDescent="0.3">
      <c r="A957">
        <v>2411776</v>
      </c>
      <c r="B957" s="6" t="s">
        <v>217</v>
      </c>
      <c r="C957" t="s">
        <v>208</v>
      </c>
      <c r="D957" t="s">
        <v>166</v>
      </c>
      <c r="E957" t="s">
        <v>21</v>
      </c>
      <c r="F957" t="s">
        <v>22</v>
      </c>
      <c r="G957" t="s">
        <v>37</v>
      </c>
      <c r="H957" s="6" t="s">
        <v>215</v>
      </c>
      <c r="I957" s="2">
        <v>0.11458333333333333</v>
      </c>
      <c r="J957">
        <v>0</v>
      </c>
      <c r="K957">
        <v>45499</v>
      </c>
      <c r="L957" t="s">
        <v>24</v>
      </c>
      <c r="M957" t="s">
        <v>167</v>
      </c>
      <c r="N957" s="6" t="s">
        <v>216</v>
      </c>
      <c r="O957">
        <v>45499.978391203702</v>
      </c>
      <c r="Q957" t="s">
        <v>26</v>
      </c>
      <c r="R957" t="s">
        <v>81</v>
      </c>
      <c r="S957" s="6" t="str">
        <f t="shared" si="28"/>
        <v>Julio</v>
      </c>
      <c r="T957" s="6" t="str">
        <f t="shared" si="29"/>
        <v>Administrativa</v>
      </c>
    </row>
    <row r="958" spans="1:20" x14ac:dyDescent="0.3">
      <c r="A958">
        <v>2225636</v>
      </c>
      <c r="B958" s="6" t="s">
        <v>217</v>
      </c>
      <c r="C958" t="s">
        <v>207</v>
      </c>
      <c r="D958" t="s">
        <v>162</v>
      </c>
      <c r="E958" t="s">
        <v>21</v>
      </c>
      <c r="F958" t="s">
        <v>163</v>
      </c>
      <c r="G958" t="s">
        <v>37</v>
      </c>
      <c r="H958" s="6" t="s">
        <v>215</v>
      </c>
      <c r="I958" s="2">
        <v>0.125</v>
      </c>
      <c r="J958">
        <v>0</v>
      </c>
      <c r="K958">
        <v>45328</v>
      </c>
      <c r="L958" t="s">
        <v>24</v>
      </c>
      <c r="M958" t="s">
        <v>164</v>
      </c>
      <c r="N958" s="6" t="s">
        <v>216</v>
      </c>
      <c r="O958">
        <v>45328.705543981479</v>
      </c>
      <c r="Q958" t="s">
        <v>26</v>
      </c>
      <c r="R958" t="s">
        <v>54</v>
      </c>
      <c r="S958" s="6" t="str">
        <f t="shared" si="28"/>
        <v>Febrero</v>
      </c>
      <c r="T958" s="6" t="str">
        <f t="shared" si="29"/>
        <v>Administrativa</v>
      </c>
    </row>
    <row r="959" spans="1:20" x14ac:dyDescent="0.3">
      <c r="A959">
        <v>2314109</v>
      </c>
      <c r="B959" s="6" t="s">
        <v>217</v>
      </c>
      <c r="C959" t="s">
        <v>207</v>
      </c>
      <c r="D959" t="s">
        <v>162</v>
      </c>
      <c r="E959" t="s">
        <v>21</v>
      </c>
      <c r="F959" t="s">
        <v>163</v>
      </c>
      <c r="G959" t="s">
        <v>37</v>
      </c>
      <c r="H959" s="6" t="s">
        <v>215</v>
      </c>
      <c r="I959" s="2">
        <v>0.12152777777777778</v>
      </c>
      <c r="J959">
        <v>0</v>
      </c>
      <c r="K959">
        <v>45402</v>
      </c>
      <c r="L959" t="s">
        <v>24</v>
      </c>
      <c r="M959" t="s">
        <v>164</v>
      </c>
      <c r="N959" s="6" t="s">
        <v>216</v>
      </c>
      <c r="O959">
        <v>45402.706192129626</v>
      </c>
      <c r="Q959" t="s">
        <v>26</v>
      </c>
      <c r="R959" t="s">
        <v>54</v>
      </c>
      <c r="S959" s="6" t="str">
        <f t="shared" si="28"/>
        <v>Abril</v>
      </c>
      <c r="T959" s="6" t="str">
        <f t="shared" si="29"/>
        <v>Administrativa</v>
      </c>
    </row>
    <row r="960" spans="1:20" x14ac:dyDescent="0.3">
      <c r="A960">
        <v>2366702</v>
      </c>
      <c r="B960" s="6" t="s">
        <v>217</v>
      </c>
      <c r="C960" t="s">
        <v>207</v>
      </c>
      <c r="D960" t="s">
        <v>162</v>
      </c>
      <c r="E960" t="s">
        <v>21</v>
      </c>
      <c r="F960" t="s">
        <v>163</v>
      </c>
      <c r="G960" t="s">
        <v>37</v>
      </c>
      <c r="H960" s="6" t="s">
        <v>215</v>
      </c>
      <c r="I960" s="2">
        <v>0.12847222222222221</v>
      </c>
      <c r="J960">
        <v>0</v>
      </c>
      <c r="K960">
        <v>45458</v>
      </c>
      <c r="L960" t="s">
        <v>24</v>
      </c>
      <c r="M960" t="s">
        <v>164</v>
      </c>
      <c r="N960" s="6" t="s">
        <v>216</v>
      </c>
      <c r="O960">
        <v>45458.711041666669</v>
      </c>
      <c r="Q960" t="s">
        <v>26</v>
      </c>
      <c r="R960" t="s">
        <v>54</v>
      </c>
      <c r="S960" s="6" t="str">
        <f t="shared" si="28"/>
        <v>Junio</v>
      </c>
      <c r="T960" s="6" t="str">
        <f t="shared" si="29"/>
        <v>Administrativa</v>
      </c>
    </row>
    <row r="961" spans="1:20" x14ac:dyDescent="0.3">
      <c r="A961">
        <v>2266633</v>
      </c>
      <c r="B961" s="6" t="s">
        <v>217</v>
      </c>
      <c r="C961" t="s">
        <v>208</v>
      </c>
      <c r="D961" t="s">
        <v>166</v>
      </c>
      <c r="E961" t="s">
        <v>21</v>
      </c>
      <c r="F961" t="s">
        <v>22</v>
      </c>
      <c r="G961" t="s">
        <v>37</v>
      </c>
      <c r="H961" s="6" t="s">
        <v>215</v>
      </c>
      <c r="I961" s="2">
        <v>2.9861111111111113E-2</v>
      </c>
      <c r="J961">
        <v>0</v>
      </c>
      <c r="K961">
        <v>45357</v>
      </c>
      <c r="L961" t="s">
        <v>24</v>
      </c>
      <c r="M961" t="s">
        <v>167</v>
      </c>
      <c r="N961" s="6" t="s">
        <v>216</v>
      </c>
      <c r="O961">
        <v>45357.902800925927</v>
      </c>
      <c r="Q961" t="s">
        <v>26</v>
      </c>
      <c r="R961" t="s">
        <v>54</v>
      </c>
      <c r="S961" s="6" t="str">
        <f t="shared" si="28"/>
        <v>Marzo</v>
      </c>
      <c r="T961" s="6" t="str">
        <f t="shared" si="29"/>
        <v>Administrativa</v>
      </c>
    </row>
    <row r="962" spans="1:20" x14ac:dyDescent="0.3">
      <c r="A962">
        <v>2332320</v>
      </c>
      <c r="B962" s="6" t="s">
        <v>217</v>
      </c>
      <c r="C962" t="s">
        <v>207</v>
      </c>
      <c r="D962" t="s">
        <v>162</v>
      </c>
      <c r="E962" t="s">
        <v>21</v>
      </c>
      <c r="F962" t="s">
        <v>163</v>
      </c>
      <c r="G962" t="s">
        <v>37</v>
      </c>
      <c r="H962" s="6" t="s">
        <v>215</v>
      </c>
      <c r="I962" s="2">
        <v>0.1736111111111111</v>
      </c>
      <c r="J962">
        <v>0</v>
      </c>
      <c r="K962">
        <v>45422</v>
      </c>
      <c r="L962" t="s">
        <v>24</v>
      </c>
      <c r="M962" t="s">
        <v>164</v>
      </c>
      <c r="N962" s="6" t="s">
        <v>216</v>
      </c>
      <c r="O962">
        <v>45422.708124999997</v>
      </c>
      <c r="Q962" t="s">
        <v>26</v>
      </c>
      <c r="R962" t="s">
        <v>92</v>
      </c>
      <c r="S962" s="6" t="str">
        <f t="shared" si="28"/>
        <v>Mayo</v>
      </c>
      <c r="T962" s="6" t="str">
        <f t="shared" si="29"/>
        <v>Administrativa</v>
      </c>
    </row>
    <row r="963" spans="1:20" x14ac:dyDescent="0.3">
      <c r="A963">
        <v>2277323</v>
      </c>
      <c r="B963" s="6" t="s">
        <v>217</v>
      </c>
      <c r="C963" t="s">
        <v>208</v>
      </c>
      <c r="D963" t="s">
        <v>166</v>
      </c>
      <c r="E963" t="s">
        <v>21</v>
      </c>
      <c r="F963" t="s">
        <v>22</v>
      </c>
      <c r="G963" t="s">
        <v>37</v>
      </c>
      <c r="H963" s="6" t="s">
        <v>215</v>
      </c>
      <c r="I963" s="2">
        <v>4.7222222222222221E-2</v>
      </c>
      <c r="J963">
        <v>0</v>
      </c>
      <c r="K963">
        <v>45366</v>
      </c>
      <c r="L963" t="s">
        <v>24</v>
      </c>
      <c r="M963" t="s">
        <v>167</v>
      </c>
      <c r="N963" s="6" t="s">
        <v>216</v>
      </c>
      <c r="O963">
        <v>45366.787858796299</v>
      </c>
      <c r="Q963" t="s">
        <v>26</v>
      </c>
      <c r="R963" t="s">
        <v>67</v>
      </c>
      <c r="S963" s="6" t="str">
        <f t="shared" ref="S963:S1026" si="30">PROPER(TEXT($K963,"MMMM"))</f>
        <v>Marzo</v>
      </c>
      <c r="T963" s="6" t="str">
        <f t="shared" ref="T963:T1026" si="31">VLOOKUP($G963,$Y$2:$Z$18,2,0)</f>
        <v>Administrativa</v>
      </c>
    </row>
    <row r="964" spans="1:20" x14ac:dyDescent="0.3">
      <c r="A964">
        <v>2346483</v>
      </c>
      <c r="B964" s="6" t="s">
        <v>217</v>
      </c>
      <c r="C964" t="s">
        <v>207</v>
      </c>
      <c r="D964" t="s">
        <v>162</v>
      </c>
      <c r="E964" t="s">
        <v>21</v>
      </c>
      <c r="F964" t="s">
        <v>163</v>
      </c>
      <c r="G964" t="s">
        <v>59</v>
      </c>
      <c r="H964" s="6" t="s">
        <v>215</v>
      </c>
      <c r="I964" s="2">
        <v>7.6388888888888886E-3</v>
      </c>
      <c r="J964">
        <v>0</v>
      </c>
      <c r="K964">
        <v>45437</v>
      </c>
      <c r="L964" t="s">
        <v>24</v>
      </c>
      <c r="M964" t="s">
        <v>164</v>
      </c>
      <c r="N964" s="6" t="s">
        <v>216</v>
      </c>
      <c r="O964">
        <v>45437.703379629631</v>
      </c>
      <c r="Q964" t="s">
        <v>26</v>
      </c>
      <c r="R964" t="s">
        <v>35</v>
      </c>
      <c r="S964" s="6" t="str">
        <f t="shared" si="30"/>
        <v>Mayo</v>
      </c>
      <c r="T964" s="6" t="str">
        <f t="shared" si="31"/>
        <v>Falla</v>
      </c>
    </row>
    <row r="965" spans="1:20" x14ac:dyDescent="0.3">
      <c r="A965">
        <v>2413647</v>
      </c>
      <c r="B965" s="6" t="s">
        <v>217</v>
      </c>
      <c r="C965" t="s">
        <v>207</v>
      </c>
      <c r="D965" t="s">
        <v>162</v>
      </c>
      <c r="E965" t="s">
        <v>21</v>
      </c>
      <c r="F965" t="s">
        <v>163</v>
      </c>
      <c r="G965" t="s">
        <v>37</v>
      </c>
      <c r="H965" s="6" t="s">
        <v>215</v>
      </c>
      <c r="I965" s="2">
        <v>0.17708333333333334</v>
      </c>
      <c r="J965">
        <v>0</v>
      </c>
      <c r="K965">
        <v>45502</v>
      </c>
      <c r="L965" t="s">
        <v>24</v>
      </c>
      <c r="M965" t="s">
        <v>164</v>
      </c>
      <c r="N965" s="6" t="s">
        <v>216</v>
      </c>
      <c r="O965">
        <v>45502.703379629631</v>
      </c>
      <c r="Q965" t="s">
        <v>26</v>
      </c>
      <c r="R965" t="s">
        <v>81</v>
      </c>
      <c r="S965" s="6" t="str">
        <f t="shared" si="30"/>
        <v>Julio</v>
      </c>
      <c r="T965" s="6" t="str">
        <f t="shared" si="31"/>
        <v>Administrativa</v>
      </c>
    </row>
    <row r="966" spans="1:20" x14ac:dyDescent="0.3">
      <c r="A966">
        <v>2397674</v>
      </c>
      <c r="B966" s="6" t="s">
        <v>217</v>
      </c>
      <c r="C966" t="s">
        <v>208</v>
      </c>
      <c r="D966" t="s">
        <v>166</v>
      </c>
      <c r="E966" t="s">
        <v>21</v>
      </c>
      <c r="F966" t="s">
        <v>22</v>
      </c>
      <c r="G966" t="s">
        <v>59</v>
      </c>
      <c r="H966" s="6" t="s">
        <v>215</v>
      </c>
      <c r="I966" s="2">
        <v>3.4722222222222224E-2</v>
      </c>
      <c r="J966">
        <v>0</v>
      </c>
      <c r="K966">
        <v>45485</v>
      </c>
      <c r="L966" t="s">
        <v>24</v>
      </c>
      <c r="M966" t="s">
        <v>167</v>
      </c>
      <c r="N966" s="6" t="s">
        <v>216</v>
      </c>
      <c r="O966">
        <v>45485.978680555556</v>
      </c>
      <c r="Q966" t="s">
        <v>26</v>
      </c>
      <c r="R966" t="s">
        <v>35</v>
      </c>
      <c r="S966" s="6" t="str">
        <f t="shared" si="30"/>
        <v>Julio</v>
      </c>
      <c r="T966" s="6" t="str">
        <f t="shared" si="31"/>
        <v>Falla</v>
      </c>
    </row>
    <row r="967" spans="1:20" x14ac:dyDescent="0.3">
      <c r="A967">
        <v>2411132</v>
      </c>
      <c r="B967" s="6" t="s">
        <v>217</v>
      </c>
      <c r="C967" t="s">
        <v>207</v>
      </c>
      <c r="D967" t="s">
        <v>162</v>
      </c>
      <c r="E967" t="s">
        <v>21</v>
      </c>
      <c r="F967" t="s">
        <v>163</v>
      </c>
      <c r="G967" t="s">
        <v>50</v>
      </c>
      <c r="H967" s="6" t="s">
        <v>215</v>
      </c>
      <c r="I967" s="2">
        <v>3.6805555555555557E-2</v>
      </c>
      <c r="J967">
        <v>0</v>
      </c>
      <c r="K967">
        <v>45499</v>
      </c>
      <c r="L967" t="s">
        <v>24</v>
      </c>
      <c r="M967" t="s">
        <v>164</v>
      </c>
      <c r="N967" s="6" t="s">
        <v>216</v>
      </c>
      <c r="O967">
        <v>45499.674641203703</v>
      </c>
      <c r="Q967" t="s">
        <v>26</v>
      </c>
      <c r="R967" t="s">
        <v>91</v>
      </c>
      <c r="S967" s="6" t="str">
        <f t="shared" si="30"/>
        <v>Julio</v>
      </c>
      <c r="T967" s="6" t="str">
        <f t="shared" si="31"/>
        <v>Administrativa</v>
      </c>
    </row>
    <row r="968" spans="1:20" x14ac:dyDescent="0.3">
      <c r="A968">
        <v>2228707</v>
      </c>
      <c r="B968" s="6" t="s">
        <v>217</v>
      </c>
      <c r="C968" t="s">
        <v>208</v>
      </c>
      <c r="D968" t="s">
        <v>166</v>
      </c>
      <c r="E968" t="s">
        <v>21</v>
      </c>
      <c r="F968" t="s">
        <v>22</v>
      </c>
      <c r="G968" t="s">
        <v>37</v>
      </c>
      <c r="H968" s="6" t="s">
        <v>215</v>
      </c>
      <c r="I968" s="2">
        <v>4.5138888888888888E-2</v>
      </c>
      <c r="J968">
        <v>0</v>
      </c>
      <c r="K968">
        <v>45330</v>
      </c>
      <c r="L968" t="s">
        <v>24</v>
      </c>
      <c r="M968" t="s">
        <v>167</v>
      </c>
      <c r="N968" s="6" t="s">
        <v>216</v>
      </c>
      <c r="O968">
        <v>45330.733449074076</v>
      </c>
      <c r="Q968" t="s">
        <v>26</v>
      </c>
      <c r="R968" t="s">
        <v>54</v>
      </c>
      <c r="S968" s="6" t="str">
        <f t="shared" si="30"/>
        <v>Febrero</v>
      </c>
      <c r="T968" s="6" t="str">
        <f t="shared" si="31"/>
        <v>Administrativa</v>
      </c>
    </row>
    <row r="969" spans="1:20" x14ac:dyDescent="0.3">
      <c r="A969">
        <v>2334947</v>
      </c>
      <c r="B969" s="6" t="s">
        <v>217</v>
      </c>
      <c r="C969" t="s">
        <v>208</v>
      </c>
      <c r="D969" t="s">
        <v>166</v>
      </c>
      <c r="E969" t="s">
        <v>21</v>
      </c>
      <c r="F969" t="s">
        <v>22</v>
      </c>
      <c r="G969" t="s">
        <v>37</v>
      </c>
      <c r="H969" s="6" t="s">
        <v>215</v>
      </c>
      <c r="I969" s="2">
        <v>0.13750000000000001</v>
      </c>
      <c r="J969">
        <v>0</v>
      </c>
      <c r="K969">
        <v>45425</v>
      </c>
      <c r="L969" t="s">
        <v>24</v>
      </c>
      <c r="M969" t="s">
        <v>167</v>
      </c>
      <c r="N969" s="6" t="s">
        <v>216</v>
      </c>
      <c r="O969">
        <v>45425.961481481485</v>
      </c>
      <c r="Q969" t="s">
        <v>26</v>
      </c>
      <c r="R969" t="s">
        <v>67</v>
      </c>
      <c r="S969" s="6" t="str">
        <f t="shared" si="30"/>
        <v>Mayo</v>
      </c>
      <c r="T969" s="6" t="str">
        <f t="shared" si="31"/>
        <v>Administrativa</v>
      </c>
    </row>
    <row r="970" spans="1:20" x14ac:dyDescent="0.3">
      <c r="A970">
        <v>2244976</v>
      </c>
      <c r="B970" s="6" t="s">
        <v>217</v>
      </c>
      <c r="C970" t="s">
        <v>208</v>
      </c>
      <c r="D970" t="s">
        <v>166</v>
      </c>
      <c r="E970" t="s">
        <v>21</v>
      </c>
      <c r="F970" t="s">
        <v>22</v>
      </c>
      <c r="G970" t="s">
        <v>33</v>
      </c>
      <c r="H970" s="6" t="s">
        <v>215</v>
      </c>
      <c r="I970" s="2">
        <v>8.3333333333333332E-3</v>
      </c>
      <c r="J970">
        <v>0</v>
      </c>
      <c r="K970">
        <v>45342</v>
      </c>
      <c r="L970" t="s">
        <v>24</v>
      </c>
      <c r="M970" t="s">
        <v>167</v>
      </c>
      <c r="N970" s="6" t="s">
        <v>216</v>
      </c>
      <c r="O970">
        <v>45342.913726851853</v>
      </c>
      <c r="Q970" t="s">
        <v>26</v>
      </c>
      <c r="R970" t="s">
        <v>32</v>
      </c>
      <c r="S970" s="6" t="str">
        <f t="shared" si="30"/>
        <v>Febrero</v>
      </c>
      <c r="T970" s="6" t="str">
        <f t="shared" si="31"/>
        <v>Administrativa</v>
      </c>
    </row>
    <row r="971" spans="1:20" x14ac:dyDescent="0.3">
      <c r="A971">
        <v>2408879</v>
      </c>
      <c r="B971" s="6" t="s">
        <v>217</v>
      </c>
      <c r="C971" t="s">
        <v>207</v>
      </c>
      <c r="D971" t="s">
        <v>162</v>
      </c>
      <c r="E971" t="s">
        <v>21</v>
      </c>
      <c r="F971" t="s">
        <v>163</v>
      </c>
      <c r="G971" t="s">
        <v>23</v>
      </c>
      <c r="H971" s="6" t="s">
        <v>215</v>
      </c>
      <c r="I971" s="2">
        <v>7.8472222222222221E-2</v>
      </c>
      <c r="J971">
        <v>0</v>
      </c>
      <c r="K971">
        <v>45497</v>
      </c>
      <c r="L971" t="s">
        <v>24</v>
      </c>
      <c r="M971" t="s">
        <v>164</v>
      </c>
      <c r="N971" s="6" t="s">
        <v>216</v>
      </c>
      <c r="O971">
        <v>45497.709641203706</v>
      </c>
      <c r="Q971" t="s">
        <v>26</v>
      </c>
      <c r="R971" t="s">
        <v>81</v>
      </c>
      <c r="S971" s="6" t="str">
        <f t="shared" si="30"/>
        <v>Julio</v>
      </c>
      <c r="T971" s="6" t="str">
        <f t="shared" si="31"/>
        <v>Administrativa</v>
      </c>
    </row>
    <row r="972" spans="1:20" x14ac:dyDescent="0.3">
      <c r="A972">
        <v>2262743</v>
      </c>
      <c r="B972" s="6" t="s">
        <v>217</v>
      </c>
      <c r="C972" t="s">
        <v>207</v>
      </c>
      <c r="D972" t="s">
        <v>162</v>
      </c>
      <c r="E972" t="s">
        <v>21</v>
      </c>
      <c r="F972" t="s">
        <v>163</v>
      </c>
      <c r="G972" t="s">
        <v>45</v>
      </c>
      <c r="H972" s="6" t="s">
        <v>215</v>
      </c>
      <c r="I972" s="2">
        <v>9.0972222222222218E-2</v>
      </c>
      <c r="J972">
        <v>0</v>
      </c>
      <c r="K972">
        <v>45355</v>
      </c>
      <c r="L972" t="s">
        <v>24</v>
      </c>
      <c r="M972" t="s">
        <v>164</v>
      </c>
      <c r="N972" s="6" t="s">
        <v>216</v>
      </c>
      <c r="O972">
        <v>45355.626736111109</v>
      </c>
      <c r="Q972" t="s">
        <v>26</v>
      </c>
      <c r="R972" t="s">
        <v>175</v>
      </c>
      <c r="S972" s="6" t="str">
        <f t="shared" si="30"/>
        <v>Marzo</v>
      </c>
      <c r="T972" s="6" t="str">
        <f t="shared" si="31"/>
        <v>Administrativa</v>
      </c>
    </row>
    <row r="973" spans="1:20" x14ac:dyDescent="0.3">
      <c r="A973">
        <v>2332761</v>
      </c>
      <c r="B973" s="6" t="s">
        <v>217</v>
      </c>
      <c r="C973" t="s">
        <v>208</v>
      </c>
      <c r="D973" t="s">
        <v>166</v>
      </c>
      <c r="E973" t="s">
        <v>21</v>
      </c>
      <c r="F973" t="s">
        <v>22</v>
      </c>
      <c r="G973" t="s">
        <v>37</v>
      </c>
      <c r="H973" s="6" t="s">
        <v>215</v>
      </c>
      <c r="I973" s="2">
        <v>9.7222222222222224E-2</v>
      </c>
      <c r="J973">
        <v>0</v>
      </c>
      <c r="K973">
        <v>45422</v>
      </c>
      <c r="L973" t="s">
        <v>24</v>
      </c>
      <c r="M973" t="s">
        <v>167</v>
      </c>
      <c r="N973" s="6" t="s">
        <v>216</v>
      </c>
      <c r="O973">
        <v>45422.957650462966</v>
      </c>
      <c r="Q973" t="s">
        <v>26</v>
      </c>
      <c r="R973" t="s">
        <v>92</v>
      </c>
      <c r="S973" s="6" t="str">
        <f t="shared" si="30"/>
        <v>Mayo</v>
      </c>
      <c r="T973" s="6" t="str">
        <f t="shared" si="31"/>
        <v>Administrativa</v>
      </c>
    </row>
    <row r="974" spans="1:20" x14ac:dyDescent="0.3">
      <c r="A974">
        <v>2379478</v>
      </c>
      <c r="B974" s="6" t="s">
        <v>217</v>
      </c>
      <c r="C974" t="s">
        <v>208</v>
      </c>
      <c r="D974" t="s">
        <v>166</v>
      </c>
      <c r="E974" t="s">
        <v>21</v>
      </c>
      <c r="F974" t="s">
        <v>22</v>
      </c>
      <c r="G974" t="s">
        <v>59</v>
      </c>
      <c r="H974" s="6" t="s">
        <v>215</v>
      </c>
      <c r="I974" s="2">
        <v>0.1423611111111111</v>
      </c>
      <c r="J974">
        <v>0</v>
      </c>
      <c r="K974">
        <v>45468</v>
      </c>
      <c r="L974" t="s">
        <v>24</v>
      </c>
      <c r="M974" t="s">
        <v>167</v>
      </c>
      <c r="N974" s="6" t="s">
        <v>216</v>
      </c>
      <c r="O974">
        <v>45469.732048611113</v>
      </c>
      <c r="Q974" t="s">
        <v>26</v>
      </c>
      <c r="R974" t="s">
        <v>176</v>
      </c>
      <c r="S974" s="6" t="str">
        <f t="shared" si="30"/>
        <v>Junio</v>
      </c>
      <c r="T974" s="6" t="str">
        <f t="shared" si="31"/>
        <v>Falla</v>
      </c>
    </row>
    <row r="975" spans="1:20" x14ac:dyDescent="0.3">
      <c r="A975">
        <v>2386650</v>
      </c>
      <c r="B975" s="6" t="s">
        <v>217</v>
      </c>
      <c r="C975" t="s">
        <v>207</v>
      </c>
      <c r="D975" t="s">
        <v>162</v>
      </c>
      <c r="E975" t="s">
        <v>21</v>
      </c>
      <c r="F975" t="s">
        <v>163</v>
      </c>
      <c r="G975" t="s">
        <v>37</v>
      </c>
      <c r="H975" s="6" t="s">
        <v>215</v>
      </c>
      <c r="I975" s="2">
        <v>0.28125</v>
      </c>
      <c r="J975">
        <v>0</v>
      </c>
      <c r="K975">
        <v>45476</v>
      </c>
      <c r="L975" t="s">
        <v>24</v>
      </c>
      <c r="M975" t="s">
        <v>164</v>
      </c>
      <c r="N975" s="6" t="s">
        <v>216</v>
      </c>
      <c r="O975">
        <v>45476.575416666667</v>
      </c>
      <c r="Q975" t="s">
        <v>26</v>
      </c>
      <c r="R975" t="s">
        <v>81</v>
      </c>
      <c r="S975" s="6" t="str">
        <f t="shared" si="30"/>
        <v>Julio</v>
      </c>
      <c r="T975" s="6" t="str">
        <f t="shared" si="31"/>
        <v>Administrativa</v>
      </c>
    </row>
    <row r="976" spans="1:20" x14ac:dyDescent="0.3">
      <c r="A976">
        <v>2266420</v>
      </c>
      <c r="B976" s="6" t="s">
        <v>217</v>
      </c>
      <c r="C976" t="s">
        <v>208</v>
      </c>
      <c r="D976" t="s">
        <v>166</v>
      </c>
      <c r="E976" t="s">
        <v>21</v>
      </c>
      <c r="F976" t="s">
        <v>22</v>
      </c>
      <c r="G976" t="s">
        <v>37</v>
      </c>
      <c r="H976" s="6" t="s">
        <v>215</v>
      </c>
      <c r="I976" s="2">
        <v>9.7222222222222224E-2</v>
      </c>
      <c r="J976">
        <v>0</v>
      </c>
      <c r="K976">
        <v>45357</v>
      </c>
      <c r="L976" t="s">
        <v>24</v>
      </c>
      <c r="M976" t="s">
        <v>167</v>
      </c>
      <c r="N976" s="6" t="s">
        <v>216</v>
      </c>
      <c r="O976">
        <v>45357.797303240739</v>
      </c>
      <c r="Q976" t="s">
        <v>26</v>
      </c>
      <c r="R976" t="s">
        <v>54</v>
      </c>
      <c r="S976" s="6" t="str">
        <f t="shared" si="30"/>
        <v>Marzo</v>
      </c>
      <c r="T976" s="6" t="str">
        <f t="shared" si="31"/>
        <v>Administrativa</v>
      </c>
    </row>
    <row r="977" spans="1:20" x14ac:dyDescent="0.3">
      <c r="A977">
        <v>2317653</v>
      </c>
      <c r="B977" s="6" t="s">
        <v>217</v>
      </c>
      <c r="C977" t="s">
        <v>207</v>
      </c>
      <c r="D977" t="s">
        <v>162</v>
      </c>
      <c r="E977" t="s">
        <v>21</v>
      </c>
      <c r="F977" t="s">
        <v>163</v>
      </c>
      <c r="G977" t="s">
        <v>23</v>
      </c>
      <c r="H977" s="6" t="s">
        <v>215</v>
      </c>
      <c r="I977" s="2">
        <v>6.3888888888888884E-2</v>
      </c>
      <c r="J977">
        <v>0</v>
      </c>
      <c r="K977">
        <v>45406</v>
      </c>
      <c r="L977" t="s">
        <v>24</v>
      </c>
      <c r="M977" t="s">
        <v>164</v>
      </c>
      <c r="N977" s="6" t="s">
        <v>216</v>
      </c>
      <c r="O977">
        <v>45406.710092592592</v>
      </c>
      <c r="Q977" t="s">
        <v>26</v>
      </c>
      <c r="R977" t="s">
        <v>32</v>
      </c>
      <c r="S977" s="6" t="str">
        <f t="shared" si="30"/>
        <v>Abril</v>
      </c>
      <c r="T977" s="6" t="str">
        <f t="shared" si="31"/>
        <v>Administrativa</v>
      </c>
    </row>
    <row r="978" spans="1:20" x14ac:dyDescent="0.3">
      <c r="A978">
        <v>2277236</v>
      </c>
      <c r="B978" s="6" t="s">
        <v>217</v>
      </c>
      <c r="C978" t="s">
        <v>208</v>
      </c>
      <c r="D978" t="s">
        <v>166</v>
      </c>
      <c r="E978" t="s">
        <v>21</v>
      </c>
      <c r="F978" t="s">
        <v>22</v>
      </c>
      <c r="G978" t="s">
        <v>37</v>
      </c>
      <c r="H978" s="6" t="s">
        <v>215</v>
      </c>
      <c r="I978" s="2">
        <v>4.583333333333333E-2</v>
      </c>
      <c r="J978">
        <v>0</v>
      </c>
      <c r="K978">
        <v>45366</v>
      </c>
      <c r="L978" t="s">
        <v>24</v>
      </c>
      <c r="M978" t="s">
        <v>167</v>
      </c>
      <c r="N978" s="6" t="s">
        <v>216</v>
      </c>
      <c r="O978">
        <v>45366.73609953704</v>
      </c>
      <c r="Q978" t="s">
        <v>26</v>
      </c>
      <c r="R978" t="s">
        <v>54</v>
      </c>
      <c r="S978" s="6" t="str">
        <f t="shared" si="30"/>
        <v>Marzo</v>
      </c>
      <c r="T978" s="6" t="str">
        <f t="shared" si="31"/>
        <v>Administrativa</v>
      </c>
    </row>
    <row r="979" spans="1:20" x14ac:dyDescent="0.3">
      <c r="A979">
        <v>2235360</v>
      </c>
      <c r="B979" s="6" t="s">
        <v>217</v>
      </c>
      <c r="C979" t="s">
        <v>208</v>
      </c>
      <c r="D979" t="s">
        <v>166</v>
      </c>
      <c r="E979" t="s">
        <v>21</v>
      </c>
      <c r="F979" t="s">
        <v>22</v>
      </c>
      <c r="G979" t="s">
        <v>37</v>
      </c>
      <c r="H979" s="6" t="s">
        <v>215</v>
      </c>
      <c r="I979" s="2">
        <v>3.0555555555555555E-2</v>
      </c>
      <c r="J979">
        <v>0</v>
      </c>
      <c r="K979">
        <v>45335</v>
      </c>
      <c r="L979" t="s">
        <v>24</v>
      </c>
      <c r="M979" t="s">
        <v>167</v>
      </c>
      <c r="N979" s="6" t="s">
        <v>216</v>
      </c>
      <c r="O979">
        <v>45335.888842592591</v>
      </c>
      <c r="Q979" t="s">
        <v>26</v>
      </c>
      <c r="R979" t="s">
        <v>54</v>
      </c>
      <c r="S979" s="6" t="str">
        <f t="shared" si="30"/>
        <v>Febrero</v>
      </c>
      <c r="T979" s="6" t="str">
        <f t="shared" si="31"/>
        <v>Administrativa</v>
      </c>
    </row>
    <row r="980" spans="1:20" x14ac:dyDescent="0.3">
      <c r="A980">
        <v>2394172</v>
      </c>
      <c r="B980" s="6" t="s">
        <v>217</v>
      </c>
      <c r="C980" t="s">
        <v>207</v>
      </c>
      <c r="D980" t="s">
        <v>162</v>
      </c>
      <c r="E980" t="s">
        <v>21</v>
      </c>
      <c r="F980" t="s">
        <v>163</v>
      </c>
      <c r="G980" t="s">
        <v>59</v>
      </c>
      <c r="H980" s="6" t="s">
        <v>215</v>
      </c>
      <c r="I980" s="2">
        <v>8.3333333333333332E-3</v>
      </c>
      <c r="J980">
        <v>0</v>
      </c>
      <c r="K980">
        <v>45483</v>
      </c>
      <c r="L980" t="s">
        <v>24</v>
      </c>
      <c r="M980" t="s">
        <v>164</v>
      </c>
      <c r="N980" s="6" t="s">
        <v>216</v>
      </c>
      <c r="O980">
        <v>45483.513715277775</v>
      </c>
      <c r="Q980" t="s">
        <v>26</v>
      </c>
      <c r="R980" t="s">
        <v>91</v>
      </c>
      <c r="S980" s="6" t="str">
        <f t="shared" si="30"/>
        <v>Julio</v>
      </c>
      <c r="T980" s="6" t="str">
        <f t="shared" si="31"/>
        <v>Falla</v>
      </c>
    </row>
    <row r="981" spans="1:20" x14ac:dyDescent="0.3">
      <c r="A981">
        <v>2395107</v>
      </c>
      <c r="B981" s="6" t="s">
        <v>217</v>
      </c>
      <c r="C981" t="s">
        <v>208</v>
      </c>
      <c r="D981" t="s">
        <v>166</v>
      </c>
      <c r="E981" t="s">
        <v>21</v>
      </c>
      <c r="F981" t="s">
        <v>22</v>
      </c>
      <c r="G981" t="s">
        <v>37</v>
      </c>
      <c r="H981" s="6" t="s">
        <v>215</v>
      </c>
      <c r="I981" s="2">
        <v>6.5972222222222224E-2</v>
      </c>
      <c r="J981">
        <v>0</v>
      </c>
      <c r="K981">
        <v>45483</v>
      </c>
      <c r="L981" t="s">
        <v>24</v>
      </c>
      <c r="M981" t="s">
        <v>167</v>
      </c>
      <c r="N981" s="6" t="s">
        <v>216</v>
      </c>
      <c r="O981">
        <v>45483.977083333331</v>
      </c>
      <c r="Q981" t="s">
        <v>26</v>
      </c>
      <c r="R981" t="s">
        <v>81</v>
      </c>
      <c r="S981" s="6" t="str">
        <f t="shared" si="30"/>
        <v>Julio</v>
      </c>
      <c r="T981" s="6" t="str">
        <f t="shared" si="31"/>
        <v>Administrativa</v>
      </c>
    </row>
    <row r="982" spans="1:20" x14ac:dyDescent="0.3">
      <c r="A982">
        <v>2280391</v>
      </c>
      <c r="B982" s="6" t="s">
        <v>217</v>
      </c>
      <c r="C982" t="s">
        <v>208</v>
      </c>
      <c r="D982" t="s">
        <v>166</v>
      </c>
      <c r="E982" t="s">
        <v>21</v>
      </c>
      <c r="F982" t="s">
        <v>22</v>
      </c>
      <c r="G982" t="s">
        <v>50</v>
      </c>
      <c r="H982" s="6" t="s">
        <v>215</v>
      </c>
      <c r="I982" s="2">
        <v>3.3333333333333333E-2</v>
      </c>
      <c r="J982">
        <v>0</v>
      </c>
      <c r="K982">
        <v>45370</v>
      </c>
      <c r="L982" t="s">
        <v>24</v>
      </c>
      <c r="M982" t="s">
        <v>167</v>
      </c>
      <c r="N982" s="6" t="s">
        <v>216</v>
      </c>
      <c r="O982">
        <v>45370.836898148147</v>
      </c>
      <c r="Q982" t="s">
        <v>26</v>
      </c>
      <c r="R982" t="s">
        <v>35</v>
      </c>
      <c r="S982" s="6" t="str">
        <f t="shared" si="30"/>
        <v>Marzo</v>
      </c>
      <c r="T982" s="6" t="str">
        <f t="shared" si="31"/>
        <v>Administrativa</v>
      </c>
    </row>
    <row r="983" spans="1:20" x14ac:dyDescent="0.3">
      <c r="A983">
        <v>2402812</v>
      </c>
      <c r="B983" s="6" t="s">
        <v>217</v>
      </c>
      <c r="C983" t="s">
        <v>207</v>
      </c>
      <c r="D983" t="s">
        <v>162</v>
      </c>
      <c r="E983" t="s">
        <v>21</v>
      </c>
      <c r="F983" t="s">
        <v>163</v>
      </c>
      <c r="G983" t="s">
        <v>37</v>
      </c>
      <c r="H983" s="6" t="s">
        <v>215</v>
      </c>
      <c r="I983" s="2">
        <v>0.2048611111111111</v>
      </c>
      <c r="J983">
        <v>0</v>
      </c>
      <c r="K983">
        <v>45491</v>
      </c>
      <c r="L983" t="s">
        <v>24</v>
      </c>
      <c r="M983" t="s">
        <v>164</v>
      </c>
      <c r="N983" s="6" t="s">
        <v>216</v>
      </c>
      <c r="O983">
        <v>45491.708171296297</v>
      </c>
      <c r="Q983" t="s">
        <v>26</v>
      </c>
      <c r="R983" t="s">
        <v>81</v>
      </c>
      <c r="S983" s="6" t="str">
        <f t="shared" si="30"/>
        <v>Julio</v>
      </c>
      <c r="T983" s="6" t="str">
        <f t="shared" si="31"/>
        <v>Administrativa</v>
      </c>
    </row>
    <row r="984" spans="1:20" x14ac:dyDescent="0.3">
      <c r="A984">
        <v>2231482</v>
      </c>
      <c r="B984" s="6" t="s">
        <v>217</v>
      </c>
      <c r="C984" t="s">
        <v>207</v>
      </c>
      <c r="D984" t="s">
        <v>162</v>
      </c>
      <c r="E984" t="s">
        <v>21</v>
      </c>
      <c r="F984" t="s">
        <v>163</v>
      </c>
      <c r="G984" t="s">
        <v>59</v>
      </c>
      <c r="H984" s="6" t="s">
        <v>215</v>
      </c>
      <c r="I984" s="2">
        <v>6.9444444444444441E-3</v>
      </c>
      <c r="J984">
        <v>0</v>
      </c>
      <c r="K984">
        <v>45332</v>
      </c>
      <c r="L984" t="s">
        <v>24</v>
      </c>
      <c r="M984" t="s">
        <v>164</v>
      </c>
      <c r="N984" s="6" t="s">
        <v>216</v>
      </c>
      <c r="O984">
        <v>45332.696840277778</v>
      </c>
      <c r="Q984" t="s">
        <v>26</v>
      </c>
      <c r="R984" t="s">
        <v>35</v>
      </c>
      <c r="S984" s="6" t="str">
        <f t="shared" si="30"/>
        <v>Febrero</v>
      </c>
      <c r="T984" s="6" t="str">
        <f t="shared" si="31"/>
        <v>Falla</v>
      </c>
    </row>
    <row r="985" spans="1:20" x14ac:dyDescent="0.3">
      <c r="A985">
        <v>2235165</v>
      </c>
      <c r="B985" s="6" t="s">
        <v>217</v>
      </c>
      <c r="C985" t="s">
        <v>208</v>
      </c>
      <c r="D985" t="s">
        <v>166</v>
      </c>
      <c r="E985" t="s">
        <v>21</v>
      </c>
      <c r="F985" t="s">
        <v>22</v>
      </c>
      <c r="G985" t="s">
        <v>37</v>
      </c>
      <c r="H985" s="6" t="s">
        <v>215</v>
      </c>
      <c r="I985" s="2">
        <v>0.12708333333333333</v>
      </c>
      <c r="J985">
        <v>0</v>
      </c>
      <c r="K985">
        <v>45335</v>
      </c>
      <c r="L985" t="s">
        <v>24</v>
      </c>
      <c r="M985" t="s">
        <v>167</v>
      </c>
      <c r="N985" s="6" t="s">
        <v>216</v>
      </c>
      <c r="O985">
        <v>45335.815185185187</v>
      </c>
      <c r="Q985" t="s">
        <v>26</v>
      </c>
      <c r="R985" t="s">
        <v>39</v>
      </c>
      <c r="S985" s="6" t="str">
        <f t="shared" si="30"/>
        <v>Febrero</v>
      </c>
      <c r="T985" s="6" t="str">
        <f t="shared" si="31"/>
        <v>Administrativa</v>
      </c>
    </row>
    <row r="986" spans="1:20" x14ac:dyDescent="0.3">
      <c r="A986">
        <v>2346802</v>
      </c>
      <c r="B986" s="6" t="s">
        <v>217</v>
      </c>
      <c r="C986" t="s">
        <v>208</v>
      </c>
      <c r="D986" t="s">
        <v>166</v>
      </c>
      <c r="E986" t="s">
        <v>21</v>
      </c>
      <c r="F986" t="s">
        <v>22</v>
      </c>
      <c r="G986" t="s">
        <v>37</v>
      </c>
      <c r="H986" s="6" t="s">
        <v>215</v>
      </c>
      <c r="I986" s="2">
        <v>3.888888888888889E-2</v>
      </c>
      <c r="J986">
        <v>0</v>
      </c>
      <c r="K986">
        <v>45437</v>
      </c>
      <c r="L986" t="s">
        <v>24</v>
      </c>
      <c r="M986" t="s">
        <v>167</v>
      </c>
      <c r="N986" s="6" t="s">
        <v>216</v>
      </c>
      <c r="O986">
        <v>45437.968819444446</v>
      </c>
      <c r="Q986" t="s">
        <v>26</v>
      </c>
      <c r="R986" t="s">
        <v>106</v>
      </c>
      <c r="S986" s="6" t="str">
        <f t="shared" si="30"/>
        <v>Mayo</v>
      </c>
      <c r="T986" s="6" t="str">
        <f t="shared" si="31"/>
        <v>Administrativa</v>
      </c>
    </row>
    <row r="987" spans="1:20" x14ac:dyDescent="0.3">
      <c r="A987">
        <v>2313401</v>
      </c>
      <c r="B987" s="6" t="s">
        <v>217</v>
      </c>
      <c r="C987" t="s">
        <v>207</v>
      </c>
      <c r="D987" t="s">
        <v>162</v>
      </c>
      <c r="E987" t="s">
        <v>21</v>
      </c>
      <c r="F987" t="s">
        <v>163</v>
      </c>
      <c r="G987" t="s">
        <v>28</v>
      </c>
      <c r="H987" s="6" t="s">
        <v>215</v>
      </c>
      <c r="I987" s="2">
        <v>4.2361111111111113E-2</v>
      </c>
      <c r="J987">
        <v>0</v>
      </c>
      <c r="K987">
        <v>45401</v>
      </c>
      <c r="L987" t="s">
        <v>24</v>
      </c>
      <c r="M987" t="s">
        <v>164</v>
      </c>
      <c r="N987" s="6" t="s">
        <v>216</v>
      </c>
      <c r="O987">
        <v>45401.692175925928</v>
      </c>
      <c r="Q987" t="s">
        <v>26</v>
      </c>
      <c r="R987" t="s">
        <v>141</v>
      </c>
      <c r="S987" s="6" t="str">
        <f t="shared" si="30"/>
        <v>Abril</v>
      </c>
      <c r="T987" s="6" t="str">
        <f t="shared" si="31"/>
        <v>Administrativa</v>
      </c>
    </row>
    <row r="988" spans="1:20" x14ac:dyDescent="0.3">
      <c r="A988">
        <v>2237946</v>
      </c>
      <c r="B988" s="6" t="s">
        <v>217</v>
      </c>
      <c r="C988" t="s">
        <v>207</v>
      </c>
      <c r="D988" t="s">
        <v>162</v>
      </c>
      <c r="E988" t="s">
        <v>21</v>
      </c>
      <c r="F988" t="s">
        <v>163</v>
      </c>
      <c r="G988" t="s">
        <v>37</v>
      </c>
      <c r="H988" s="6" t="s">
        <v>215</v>
      </c>
      <c r="I988" s="2">
        <v>0.14583333333333334</v>
      </c>
      <c r="J988">
        <v>0</v>
      </c>
      <c r="K988">
        <v>45337</v>
      </c>
      <c r="L988" t="s">
        <v>24</v>
      </c>
      <c r="M988" t="s">
        <v>164</v>
      </c>
      <c r="N988" s="6" t="s">
        <v>216</v>
      </c>
      <c r="O988">
        <v>45337.611921296295</v>
      </c>
      <c r="Q988" t="s">
        <v>26</v>
      </c>
      <c r="R988" t="s">
        <v>54</v>
      </c>
      <c r="S988" s="6" t="str">
        <f t="shared" si="30"/>
        <v>Febrero</v>
      </c>
      <c r="T988" s="6" t="str">
        <f t="shared" si="31"/>
        <v>Administrativa</v>
      </c>
    </row>
    <row r="989" spans="1:20" x14ac:dyDescent="0.3">
      <c r="A989">
        <v>2348177</v>
      </c>
      <c r="B989" s="6" t="s">
        <v>217</v>
      </c>
      <c r="C989" t="s">
        <v>208</v>
      </c>
      <c r="D989" t="s">
        <v>166</v>
      </c>
      <c r="E989" t="s">
        <v>21</v>
      </c>
      <c r="F989" t="s">
        <v>22</v>
      </c>
      <c r="G989" t="s">
        <v>37</v>
      </c>
      <c r="H989" s="6" t="s">
        <v>215</v>
      </c>
      <c r="I989" s="2">
        <v>0.1423611111111111</v>
      </c>
      <c r="J989">
        <v>0</v>
      </c>
      <c r="K989">
        <v>45439</v>
      </c>
      <c r="L989" t="s">
        <v>24</v>
      </c>
      <c r="M989" t="s">
        <v>167</v>
      </c>
      <c r="N989" s="6" t="s">
        <v>216</v>
      </c>
      <c r="O989">
        <v>45439.971018518518</v>
      </c>
      <c r="Q989" t="s">
        <v>26</v>
      </c>
      <c r="R989" t="s">
        <v>110</v>
      </c>
      <c r="S989" s="6" t="str">
        <f t="shared" si="30"/>
        <v>Mayo</v>
      </c>
      <c r="T989" s="6" t="str">
        <f t="shared" si="31"/>
        <v>Administrativa</v>
      </c>
    </row>
    <row r="990" spans="1:20" x14ac:dyDescent="0.3">
      <c r="A990">
        <v>2414344</v>
      </c>
      <c r="B990" s="6" t="s">
        <v>217</v>
      </c>
      <c r="C990" t="s">
        <v>208</v>
      </c>
      <c r="D990" t="s">
        <v>166</v>
      </c>
      <c r="E990" t="s">
        <v>21</v>
      </c>
      <c r="F990" t="s">
        <v>22</v>
      </c>
      <c r="G990" t="s">
        <v>59</v>
      </c>
      <c r="H990" s="6" t="s">
        <v>215</v>
      </c>
      <c r="I990" s="2">
        <v>1.2500000000000001E-2</v>
      </c>
      <c r="J990">
        <v>0</v>
      </c>
      <c r="K990">
        <v>45502</v>
      </c>
      <c r="L990" t="s">
        <v>24</v>
      </c>
      <c r="M990" t="s">
        <v>167</v>
      </c>
      <c r="N990" s="6" t="s">
        <v>216</v>
      </c>
      <c r="O990">
        <v>45502.944131944445</v>
      </c>
      <c r="Q990" t="s">
        <v>26</v>
      </c>
      <c r="R990" t="s">
        <v>35</v>
      </c>
      <c r="S990" s="6" t="str">
        <f t="shared" si="30"/>
        <v>Julio</v>
      </c>
      <c r="T990" s="6" t="str">
        <f t="shared" si="31"/>
        <v>Falla</v>
      </c>
    </row>
    <row r="991" spans="1:20" x14ac:dyDescent="0.3">
      <c r="A991">
        <v>2268295</v>
      </c>
      <c r="B991" s="6" t="s">
        <v>217</v>
      </c>
      <c r="C991" t="s">
        <v>208</v>
      </c>
      <c r="D991" t="s">
        <v>166</v>
      </c>
      <c r="E991" t="s">
        <v>21</v>
      </c>
      <c r="F991" t="s">
        <v>22</v>
      </c>
      <c r="G991" t="s">
        <v>37</v>
      </c>
      <c r="H991" s="6" t="s">
        <v>215</v>
      </c>
      <c r="I991" s="2">
        <v>2.2222222222222223E-2</v>
      </c>
      <c r="J991">
        <v>0</v>
      </c>
      <c r="K991">
        <v>45358</v>
      </c>
      <c r="L991" t="s">
        <v>24</v>
      </c>
      <c r="M991" t="s">
        <v>167</v>
      </c>
      <c r="N991" s="6" t="s">
        <v>216</v>
      </c>
      <c r="O991">
        <v>45358.940879629627</v>
      </c>
      <c r="Q991" t="s">
        <v>26</v>
      </c>
      <c r="R991" t="s">
        <v>54</v>
      </c>
      <c r="S991" s="6" t="str">
        <f t="shared" si="30"/>
        <v>Marzo</v>
      </c>
      <c r="T991" s="6" t="str">
        <f t="shared" si="31"/>
        <v>Administrativa</v>
      </c>
    </row>
    <row r="992" spans="1:20" x14ac:dyDescent="0.3">
      <c r="A992">
        <v>2381346</v>
      </c>
      <c r="B992" s="6" t="s">
        <v>217</v>
      </c>
      <c r="C992" t="s">
        <v>208</v>
      </c>
      <c r="D992" t="s">
        <v>166</v>
      </c>
      <c r="E992" t="s">
        <v>21</v>
      </c>
      <c r="F992" t="s">
        <v>22</v>
      </c>
      <c r="G992" t="s">
        <v>37</v>
      </c>
      <c r="H992" s="6" t="s">
        <v>215</v>
      </c>
      <c r="I992" s="2">
        <v>0.11805555555555555</v>
      </c>
      <c r="J992">
        <v>0</v>
      </c>
      <c r="K992">
        <v>45470</v>
      </c>
      <c r="L992" t="s">
        <v>24</v>
      </c>
      <c r="M992" t="s">
        <v>167</v>
      </c>
      <c r="N992" s="6" t="s">
        <v>216</v>
      </c>
      <c r="O992">
        <v>45470.978506944448</v>
      </c>
      <c r="Q992" t="s">
        <v>26</v>
      </c>
      <c r="R992" t="s">
        <v>81</v>
      </c>
      <c r="S992" s="6" t="str">
        <f t="shared" si="30"/>
        <v>Junio</v>
      </c>
      <c r="T992" s="6" t="str">
        <f t="shared" si="31"/>
        <v>Administrativa</v>
      </c>
    </row>
    <row r="993" spans="1:20" x14ac:dyDescent="0.3">
      <c r="A993">
        <v>2380722</v>
      </c>
      <c r="B993" s="6" t="s">
        <v>217</v>
      </c>
      <c r="C993" t="s">
        <v>207</v>
      </c>
      <c r="D993" t="s">
        <v>162</v>
      </c>
      <c r="E993" t="s">
        <v>21</v>
      </c>
      <c r="F993" t="s">
        <v>163</v>
      </c>
      <c r="G993" t="s">
        <v>59</v>
      </c>
      <c r="H993" s="6" t="s">
        <v>215</v>
      </c>
      <c r="I993" s="2">
        <v>5.5555555555555558E-3</v>
      </c>
      <c r="J993">
        <v>0</v>
      </c>
      <c r="K993">
        <v>45470</v>
      </c>
      <c r="L993" t="s">
        <v>24</v>
      </c>
      <c r="M993" t="s">
        <v>164</v>
      </c>
      <c r="N993" s="6" t="s">
        <v>216</v>
      </c>
      <c r="O993">
        <v>45470.709502314814</v>
      </c>
      <c r="Q993" t="s">
        <v>26</v>
      </c>
      <c r="R993" t="s">
        <v>35</v>
      </c>
      <c r="S993" s="6" t="str">
        <f t="shared" si="30"/>
        <v>Junio</v>
      </c>
      <c r="T993" s="6" t="str">
        <f t="shared" si="31"/>
        <v>Falla</v>
      </c>
    </row>
    <row r="994" spans="1:20" x14ac:dyDescent="0.3">
      <c r="A994">
        <v>2275117</v>
      </c>
      <c r="B994" s="6" t="s">
        <v>217</v>
      </c>
      <c r="C994" t="s">
        <v>208</v>
      </c>
      <c r="D994" t="s">
        <v>166</v>
      </c>
      <c r="E994" t="s">
        <v>21</v>
      </c>
      <c r="F994" t="s">
        <v>22</v>
      </c>
      <c r="G994" t="s">
        <v>40</v>
      </c>
      <c r="H994" s="6" t="s">
        <v>215</v>
      </c>
      <c r="I994" s="2">
        <v>4.1666666666666664E-2</v>
      </c>
      <c r="J994">
        <v>0</v>
      </c>
      <c r="K994">
        <v>45364</v>
      </c>
      <c r="L994" t="s">
        <v>24</v>
      </c>
      <c r="M994" t="s">
        <v>167</v>
      </c>
      <c r="N994" s="6" t="s">
        <v>216</v>
      </c>
      <c r="O994">
        <v>45364.934178240743</v>
      </c>
      <c r="Q994" t="s">
        <v>26</v>
      </c>
      <c r="R994" t="s">
        <v>54</v>
      </c>
      <c r="S994" s="6" t="str">
        <f t="shared" si="30"/>
        <v>Marzo</v>
      </c>
      <c r="T994" s="6" t="str">
        <f t="shared" si="31"/>
        <v>Administrativa</v>
      </c>
    </row>
    <row r="995" spans="1:20" x14ac:dyDescent="0.3">
      <c r="A995">
        <v>2313480</v>
      </c>
      <c r="B995" s="6" t="s">
        <v>217</v>
      </c>
      <c r="C995" t="s">
        <v>207</v>
      </c>
      <c r="D995" t="s">
        <v>162</v>
      </c>
      <c r="E995" t="s">
        <v>21</v>
      </c>
      <c r="F995" t="s">
        <v>163</v>
      </c>
      <c r="G995" t="s">
        <v>28</v>
      </c>
      <c r="H995" s="6" t="s">
        <v>215</v>
      </c>
      <c r="I995" s="2">
        <v>1.0416666666666666E-2</v>
      </c>
      <c r="J995">
        <v>0</v>
      </c>
      <c r="K995">
        <v>45401</v>
      </c>
      <c r="L995" t="s">
        <v>24</v>
      </c>
      <c r="M995" t="s">
        <v>164</v>
      </c>
      <c r="N995" s="6" t="s">
        <v>216</v>
      </c>
      <c r="O995">
        <v>45401.714270833334</v>
      </c>
      <c r="Q995" t="s">
        <v>26</v>
      </c>
      <c r="R995" t="s">
        <v>141</v>
      </c>
      <c r="S995" s="6" t="str">
        <f t="shared" si="30"/>
        <v>Abril</v>
      </c>
      <c r="T995" s="6" t="str">
        <f t="shared" si="31"/>
        <v>Administrativa</v>
      </c>
    </row>
    <row r="996" spans="1:20" x14ac:dyDescent="0.3">
      <c r="A996">
        <v>2312850</v>
      </c>
      <c r="B996" s="6" t="s">
        <v>217</v>
      </c>
      <c r="C996" t="s">
        <v>208</v>
      </c>
      <c r="D996" t="s">
        <v>166</v>
      </c>
      <c r="E996" t="s">
        <v>21</v>
      </c>
      <c r="F996" t="s">
        <v>22</v>
      </c>
      <c r="G996" t="s">
        <v>37</v>
      </c>
      <c r="H996" s="6" t="s">
        <v>215</v>
      </c>
      <c r="I996" s="2">
        <v>7.6388888888888895E-2</v>
      </c>
      <c r="J996">
        <v>0</v>
      </c>
      <c r="K996">
        <v>45400</v>
      </c>
      <c r="L996" t="s">
        <v>24</v>
      </c>
      <c r="M996" t="s">
        <v>167</v>
      </c>
      <c r="N996" s="6" t="s">
        <v>216</v>
      </c>
      <c r="O996">
        <v>45400.934803240743</v>
      </c>
      <c r="Q996" t="s">
        <v>26</v>
      </c>
      <c r="R996" t="s">
        <v>54</v>
      </c>
      <c r="S996" s="6" t="str">
        <f t="shared" si="30"/>
        <v>Abril</v>
      </c>
      <c r="T996" s="6" t="str">
        <f t="shared" si="31"/>
        <v>Administrativa</v>
      </c>
    </row>
    <row r="997" spans="1:20" x14ac:dyDescent="0.3">
      <c r="A997">
        <v>2268287</v>
      </c>
      <c r="B997" s="6" t="s">
        <v>217</v>
      </c>
      <c r="C997" t="s">
        <v>208</v>
      </c>
      <c r="D997" t="s">
        <v>166</v>
      </c>
      <c r="E997" t="s">
        <v>21</v>
      </c>
      <c r="F997" t="s">
        <v>22</v>
      </c>
      <c r="G997" t="s">
        <v>59</v>
      </c>
      <c r="H997" s="6" t="s">
        <v>215</v>
      </c>
      <c r="I997" s="2">
        <v>9.7222222222222224E-3</v>
      </c>
      <c r="J997">
        <v>0</v>
      </c>
      <c r="K997">
        <v>45358</v>
      </c>
      <c r="L997" t="s">
        <v>24</v>
      </c>
      <c r="M997" t="s">
        <v>167</v>
      </c>
      <c r="N997" s="6" t="s">
        <v>216</v>
      </c>
      <c r="O997">
        <v>45358.938055555554</v>
      </c>
      <c r="Q997" t="s">
        <v>26</v>
      </c>
      <c r="R997" t="s">
        <v>35</v>
      </c>
      <c r="S997" s="6" t="str">
        <f t="shared" si="30"/>
        <v>Marzo</v>
      </c>
      <c r="T997" s="6" t="str">
        <f t="shared" si="31"/>
        <v>Falla</v>
      </c>
    </row>
    <row r="998" spans="1:20" x14ac:dyDescent="0.3">
      <c r="A998">
        <v>2387572</v>
      </c>
      <c r="B998" s="6" t="s">
        <v>217</v>
      </c>
      <c r="C998" t="s">
        <v>208</v>
      </c>
      <c r="D998" t="s">
        <v>166</v>
      </c>
      <c r="E998" t="s">
        <v>21</v>
      </c>
      <c r="F998" t="s">
        <v>22</v>
      </c>
      <c r="G998" t="s">
        <v>23</v>
      </c>
      <c r="H998" s="6" t="s">
        <v>215</v>
      </c>
      <c r="I998" s="2">
        <v>3.3333333333333333E-2</v>
      </c>
      <c r="J998">
        <v>0</v>
      </c>
      <c r="K998">
        <v>45476</v>
      </c>
      <c r="L998" t="s">
        <v>24</v>
      </c>
      <c r="M998" t="s">
        <v>167</v>
      </c>
      <c r="N998" s="6" t="s">
        <v>216</v>
      </c>
      <c r="O998">
        <v>45476.948738425926</v>
      </c>
      <c r="Q998" t="s">
        <v>26</v>
      </c>
      <c r="R998" t="s">
        <v>81</v>
      </c>
      <c r="S998" s="6" t="str">
        <f t="shared" si="30"/>
        <v>Julio</v>
      </c>
      <c r="T998" s="6" t="str">
        <f t="shared" si="31"/>
        <v>Administrativa</v>
      </c>
    </row>
    <row r="999" spans="1:20" x14ac:dyDescent="0.3">
      <c r="A999">
        <v>2226684</v>
      </c>
      <c r="B999" s="6" t="s">
        <v>217</v>
      </c>
      <c r="C999" t="s">
        <v>207</v>
      </c>
      <c r="D999" t="s">
        <v>162</v>
      </c>
      <c r="E999" t="s">
        <v>21</v>
      </c>
      <c r="F999" t="s">
        <v>163</v>
      </c>
      <c r="G999" t="s">
        <v>28</v>
      </c>
      <c r="H999" s="6" t="s">
        <v>215</v>
      </c>
      <c r="I999" s="2">
        <v>5.2083333333333336E-2</v>
      </c>
      <c r="J999">
        <v>0</v>
      </c>
      <c r="K999">
        <v>45329</v>
      </c>
      <c r="L999" t="s">
        <v>24</v>
      </c>
      <c r="M999" t="s">
        <v>164</v>
      </c>
      <c r="N999" s="6" t="s">
        <v>216</v>
      </c>
      <c r="O999">
        <v>45329.638229166667</v>
      </c>
      <c r="Q999" t="s">
        <v>26</v>
      </c>
      <c r="R999" t="s">
        <v>75</v>
      </c>
      <c r="S999" s="6" t="str">
        <f t="shared" si="30"/>
        <v>Febrero</v>
      </c>
      <c r="T999" s="6" t="str">
        <f t="shared" si="31"/>
        <v>Administrativa</v>
      </c>
    </row>
    <row r="1000" spans="1:20" x14ac:dyDescent="0.3">
      <c r="A1000">
        <v>2366886</v>
      </c>
      <c r="B1000" s="6" t="s">
        <v>217</v>
      </c>
      <c r="C1000" t="s">
        <v>208</v>
      </c>
      <c r="D1000" t="s">
        <v>166</v>
      </c>
      <c r="E1000" t="s">
        <v>21</v>
      </c>
      <c r="F1000" t="s">
        <v>22</v>
      </c>
      <c r="G1000" t="s">
        <v>37</v>
      </c>
      <c r="H1000" s="6" t="s">
        <v>215</v>
      </c>
      <c r="I1000" s="2">
        <v>5.9027777777777776E-2</v>
      </c>
      <c r="J1000">
        <v>0</v>
      </c>
      <c r="K1000">
        <v>45458</v>
      </c>
      <c r="L1000" t="s">
        <v>24</v>
      </c>
      <c r="M1000" t="s">
        <v>167</v>
      </c>
      <c r="N1000" s="6" t="s">
        <v>216</v>
      </c>
      <c r="O1000">
        <v>45458.951909722222</v>
      </c>
      <c r="Q1000" t="s">
        <v>26</v>
      </c>
      <c r="R1000" t="s">
        <v>54</v>
      </c>
      <c r="S1000" s="6" t="str">
        <f t="shared" si="30"/>
        <v>Junio</v>
      </c>
      <c r="T1000" s="6" t="str">
        <f t="shared" si="31"/>
        <v>Administrativa</v>
      </c>
    </row>
    <row r="1001" spans="1:20" x14ac:dyDescent="0.3">
      <c r="A1001">
        <v>2393933</v>
      </c>
      <c r="B1001" s="6" t="s">
        <v>217</v>
      </c>
      <c r="C1001" t="s">
        <v>208</v>
      </c>
      <c r="D1001" t="s">
        <v>166</v>
      </c>
      <c r="E1001" t="s">
        <v>21</v>
      </c>
      <c r="F1001" t="s">
        <v>22</v>
      </c>
      <c r="G1001" t="s">
        <v>37</v>
      </c>
      <c r="H1001" s="6" t="s">
        <v>215</v>
      </c>
      <c r="I1001" s="2">
        <v>7.2916666666666671E-2</v>
      </c>
      <c r="J1001">
        <v>0</v>
      </c>
      <c r="K1001">
        <v>45482</v>
      </c>
      <c r="L1001" t="s">
        <v>24</v>
      </c>
      <c r="M1001" t="s">
        <v>167</v>
      </c>
      <c r="N1001" s="6" t="s">
        <v>216</v>
      </c>
      <c r="O1001">
        <v>45482.974756944444</v>
      </c>
      <c r="Q1001" t="s">
        <v>26</v>
      </c>
      <c r="R1001" t="s">
        <v>81</v>
      </c>
      <c r="S1001" s="6" t="str">
        <f t="shared" si="30"/>
        <v>Julio</v>
      </c>
      <c r="T1001" s="6" t="str">
        <f t="shared" si="31"/>
        <v>Administrativa</v>
      </c>
    </row>
    <row r="1002" spans="1:20" x14ac:dyDescent="0.3">
      <c r="A1002">
        <v>2395244</v>
      </c>
      <c r="B1002" s="6" t="s">
        <v>217</v>
      </c>
      <c r="C1002" t="s">
        <v>207</v>
      </c>
      <c r="D1002" t="s">
        <v>162</v>
      </c>
      <c r="E1002" t="s">
        <v>21</v>
      </c>
      <c r="F1002" t="s">
        <v>163</v>
      </c>
      <c r="G1002" t="s">
        <v>23</v>
      </c>
      <c r="H1002" s="6" t="s">
        <v>215</v>
      </c>
      <c r="I1002" s="2">
        <v>8.611111111111111E-2</v>
      </c>
      <c r="J1002">
        <v>0</v>
      </c>
      <c r="K1002">
        <v>45483</v>
      </c>
      <c r="L1002" t="s">
        <v>24</v>
      </c>
      <c r="M1002" t="s">
        <v>164</v>
      </c>
      <c r="N1002" s="6" t="s">
        <v>216</v>
      </c>
      <c r="O1002">
        <v>45484.376458333332</v>
      </c>
      <c r="Q1002" t="s">
        <v>26</v>
      </c>
      <c r="R1002" t="s">
        <v>81</v>
      </c>
      <c r="S1002" s="6" t="str">
        <f t="shared" si="30"/>
        <v>Julio</v>
      </c>
      <c r="T1002" s="6" t="str">
        <f t="shared" si="31"/>
        <v>Administrativa</v>
      </c>
    </row>
    <row r="1003" spans="1:20" x14ac:dyDescent="0.3">
      <c r="A1003">
        <v>2250629</v>
      </c>
      <c r="B1003" s="6" t="s">
        <v>217</v>
      </c>
      <c r="C1003" t="s">
        <v>208</v>
      </c>
      <c r="D1003" t="s">
        <v>166</v>
      </c>
      <c r="E1003" t="s">
        <v>21</v>
      </c>
      <c r="F1003" t="s">
        <v>22</v>
      </c>
      <c r="G1003" t="s">
        <v>37</v>
      </c>
      <c r="H1003" s="6" t="s">
        <v>215</v>
      </c>
      <c r="I1003" s="2">
        <v>2.7083333333333334E-2</v>
      </c>
      <c r="J1003">
        <v>0</v>
      </c>
      <c r="K1003">
        <v>45345</v>
      </c>
      <c r="L1003" t="s">
        <v>24</v>
      </c>
      <c r="M1003" t="s">
        <v>167</v>
      </c>
      <c r="N1003" s="6" t="s">
        <v>216</v>
      </c>
      <c r="O1003">
        <v>45345.924618055556</v>
      </c>
      <c r="Q1003" t="s">
        <v>26</v>
      </c>
      <c r="R1003" t="s">
        <v>32</v>
      </c>
      <c r="S1003" s="6" t="str">
        <f t="shared" si="30"/>
        <v>Febrero</v>
      </c>
      <c r="T1003" s="6" t="str">
        <f t="shared" si="31"/>
        <v>Administrativa</v>
      </c>
    </row>
    <row r="1004" spans="1:20" x14ac:dyDescent="0.3">
      <c r="A1004">
        <v>2407667</v>
      </c>
      <c r="B1004" s="6" t="s">
        <v>217</v>
      </c>
      <c r="C1004" t="s">
        <v>208</v>
      </c>
      <c r="D1004" t="s">
        <v>166</v>
      </c>
      <c r="E1004" t="s">
        <v>21</v>
      </c>
      <c r="F1004" t="s">
        <v>22</v>
      </c>
      <c r="G1004" t="s">
        <v>50</v>
      </c>
      <c r="H1004" s="6" t="s">
        <v>215</v>
      </c>
      <c r="I1004" s="2">
        <v>2.5694444444444443E-2</v>
      </c>
      <c r="J1004">
        <v>0</v>
      </c>
      <c r="K1004">
        <v>45496</v>
      </c>
      <c r="L1004" t="s">
        <v>24</v>
      </c>
      <c r="M1004" t="s">
        <v>167</v>
      </c>
      <c r="N1004" s="6" t="s">
        <v>216</v>
      </c>
      <c r="O1004">
        <v>45496.779224537036</v>
      </c>
      <c r="Q1004" t="s">
        <v>26</v>
      </c>
      <c r="R1004" t="s">
        <v>35</v>
      </c>
      <c r="S1004" s="6" t="str">
        <f t="shared" si="30"/>
        <v>Julio</v>
      </c>
      <c r="T1004" s="6" t="str">
        <f t="shared" si="31"/>
        <v>Administrativa</v>
      </c>
    </row>
    <row r="1005" spans="1:20" x14ac:dyDescent="0.3">
      <c r="A1005">
        <v>2413659</v>
      </c>
      <c r="B1005" s="6" t="s">
        <v>217</v>
      </c>
      <c r="C1005" t="s">
        <v>207</v>
      </c>
      <c r="D1005" t="s">
        <v>162</v>
      </c>
      <c r="E1005" t="s">
        <v>21</v>
      </c>
      <c r="F1005" t="s">
        <v>163</v>
      </c>
      <c r="G1005" t="s">
        <v>59</v>
      </c>
      <c r="H1005" s="6" t="s">
        <v>215</v>
      </c>
      <c r="I1005" s="2">
        <v>9.7222222222222224E-3</v>
      </c>
      <c r="J1005">
        <v>0</v>
      </c>
      <c r="K1005">
        <v>45502</v>
      </c>
      <c r="L1005" t="s">
        <v>24</v>
      </c>
      <c r="M1005" t="s">
        <v>164</v>
      </c>
      <c r="N1005" s="6" t="s">
        <v>216</v>
      </c>
      <c r="O1005">
        <v>45502.704699074071</v>
      </c>
      <c r="Q1005" t="s">
        <v>26</v>
      </c>
      <c r="R1005" t="s">
        <v>35</v>
      </c>
      <c r="S1005" s="6" t="str">
        <f t="shared" si="30"/>
        <v>Julio</v>
      </c>
      <c r="T1005" s="6" t="str">
        <f t="shared" si="31"/>
        <v>Falla</v>
      </c>
    </row>
    <row r="1006" spans="1:20" x14ac:dyDescent="0.3">
      <c r="A1006">
        <v>2348768</v>
      </c>
      <c r="B1006" s="6" t="s">
        <v>217</v>
      </c>
      <c r="C1006" t="s">
        <v>207</v>
      </c>
      <c r="D1006" t="s">
        <v>162</v>
      </c>
      <c r="E1006" t="s">
        <v>21</v>
      </c>
      <c r="F1006" t="s">
        <v>163</v>
      </c>
      <c r="G1006" t="s">
        <v>37</v>
      </c>
      <c r="H1006" s="6" t="s">
        <v>215</v>
      </c>
      <c r="I1006" s="2">
        <v>0.18402777777777779</v>
      </c>
      <c r="J1006">
        <v>0</v>
      </c>
      <c r="K1006">
        <v>45440</v>
      </c>
      <c r="L1006" t="s">
        <v>24</v>
      </c>
      <c r="M1006" t="s">
        <v>164</v>
      </c>
      <c r="N1006" s="6" t="s">
        <v>216</v>
      </c>
      <c r="O1006">
        <v>45440.701678240737</v>
      </c>
      <c r="Q1006" t="s">
        <v>26</v>
      </c>
      <c r="R1006" t="s">
        <v>110</v>
      </c>
      <c r="S1006" s="6" t="str">
        <f t="shared" si="30"/>
        <v>Mayo</v>
      </c>
      <c r="T1006" s="6" t="str">
        <f t="shared" si="31"/>
        <v>Administrativa</v>
      </c>
    </row>
    <row r="1007" spans="1:20" x14ac:dyDescent="0.3">
      <c r="A1007">
        <v>2380008</v>
      </c>
      <c r="B1007" s="6" t="s">
        <v>217</v>
      </c>
      <c r="C1007" t="s">
        <v>208</v>
      </c>
      <c r="D1007" t="s">
        <v>166</v>
      </c>
      <c r="E1007" t="s">
        <v>21</v>
      </c>
      <c r="F1007" t="s">
        <v>22</v>
      </c>
      <c r="G1007" t="s">
        <v>23</v>
      </c>
      <c r="H1007" s="6" t="s">
        <v>215</v>
      </c>
      <c r="I1007" s="2">
        <v>1.3888888888888888E-2</v>
      </c>
      <c r="J1007">
        <v>0</v>
      </c>
      <c r="K1007">
        <v>45469</v>
      </c>
      <c r="L1007" t="s">
        <v>24</v>
      </c>
      <c r="M1007" t="s">
        <v>167</v>
      </c>
      <c r="N1007" s="6" t="s">
        <v>216</v>
      </c>
      <c r="O1007">
        <v>45469.947789351849</v>
      </c>
      <c r="Q1007" t="s">
        <v>26</v>
      </c>
      <c r="R1007" t="s">
        <v>81</v>
      </c>
      <c r="S1007" s="6" t="str">
        <f t="shared" si="30"/>
        <v>Junio</v>
      </c>
      <c r="T1007" s="6" t="str">
        <f t="shared" si="31"/>
        <v>Administrativa</v>
      </c>
    </row>
    <row r="1008" spans="1:20" x14ac:dyDescent="0.3">
      <c r="A1008">
        <v>2410602</v>
      </c>
      <c r="B1008" s="6" t="s">
        <v>217</v>
      </c>
      <c r="C1008" t="s">
        <v>208</v>
      </c>
      <c r="D1008" t="s">
        <v>166</v>
      </c>
      <c r="E1008" t="s">
        <v>21</v>
      </c>
      <c r="F1008" t="s">
        <v>22</v>
      </c>
      <c r="G1008" t="s">
        <v>37</v>
      </c>
      <c r="H1008" s="6" t="s">
        <v>215</v>
      </c>
      <c r="I1008" s="2">
        <v>0.11458333333333333</v>
      </c>
      <c r="J1008">
        <v>0</v>
      </c>
      <c r="K1008">
        <v>45498</v>
      </c>
      <c r="L1008" t="s">
        <v>24</v>
      </c>
      <c r="M1008" t="s">
        <v>167</v>
      </c>
      <c r="N1008" s="6" t="s">
        <v>216</v>
      </c>
      <c r="O1008">
        <v>45498.967233796298</v>
      </c>
      <c r="Q1008" t="s">
        <v>26</v>
      </c>
      <c r="R1008" t="s">
        <v>81</v>
      </c>
      <c r="S1008" s="6" t="str">
        <f t="shared" si="30"/>
        <v>Julio</v>
      </c>
      <c r="T1008" s="6" t="str">
        <f t="shared" si="31"/>
        <v>Administrativa</v>
      </c>
    </row>
    <row r="1009" spans="1:20" x14ac:dyDescent="0.3">
      <c r="A1009">
        <v>2397670</v>
      </c>
      <c r="B1009" s="6" t="s">
        <v>217</v>
      </c>
      <c r="C1009" t="s">
        <v>208</v>
      </c>
      <c r="D1009" t="s">
        <v>166</v>
      </c>
      <c r="E1009" t="s">
        <v>21</v>
      </c>
      <c r="F1009" t="s">
        <v>22</v>
      </c>
      <c r="G1009" t="s">
        <v>37</v>
      </c>
      <c r="H1009" s="6" t="s">
        <v>215</v>
      </c>
      <c r="I1009" s="2">
        <v>6.25E-2</v>
      </c>
      <c r="J1009">
        <v>0</v>
      </c>
      <c r="K1009">
        <v>45485</v>
      </c>
      <c r="L1009" t="s">
        <v>24</v>
      </c>
      <c r="M1009" t="s">
        <v>167</v>
      </c>
      <c r="N1009" s="6" t="s">
        <v>216</v>
      </c>
      <c r="O1009">
        <v>45485.9765162037</v>
      </c>
      <c r="Q1009" t="s">
        <v>26</v>
      </c>
      <c r="R1009" t="s">
        <v>81</v>
      </c>
      <c r="S1009" s="6" t="str">
        <f t="shared" si="30"/>
        <v>Julio</v>
      </c>
      <c r="T1009" s="6" t="str">
        <f t="shared" si="31"/>
        <v>Administrativa</v>
      </c>
    </row>
    <row r="1010" spans="1:20" x14ac:dyDescent="0.3">
      <c r="A1010">
        <v>2389944</v>
      </c>
      <c r="B1010" s="6" t="s">
        <v>217</v>
      </c>
      <c r="C1010" t="s">
        <v>208</v>
      </c>
      <c r="D1010" t="s">
        <v>166</v>
      </c>
      <c r="E1010" t="s">
        <v>21</v>
      </c>
      <c r="F1010" t="s">
        <v>22</v>
      </c>
      <c r="G1010" t="s">
        <v>59</v>
      </c>
      <c r="H1010" s="6" t="s">
        <v>215</v>
      </c>
      <c r="I1010" s="2">
        <v>6.25E-2</v>
      </c>
      <c r="J1010">
        <v>0</v>
      </c>
      <c r="K1010">
        <v>45478</v>
      </c>
      <c r="L1010" t="s">
        <v>24</v>
      </c>
      <c r="M1010" t="s">
        <v>167</v>
      </c>
      <c r="N1010" s="6" t="s">
        <v>216</v>
      </c>
      <c r="O1010">
        <v>45478.972384259258</v>
      </c>
      <c r="Q1010" t="s">
        <v>26</v>
      </c>
      <c r="R1010" t="s">
        <v>35</v>
      </c>
      <c r="S1010" s="6" t="str">
        <f t="shared" si="30"/>
        <v>Julio</v>
      </c>
      <c r="T1010" s="6" t="str">
        <f t="shared" si="31"/>
        <v>Falla</v>
      </c>
    </row>
    <row r="1011" spans="1:20" x14ac:dyDescent="0.3">
      <c r="A1011">
        <v>2311428</v>
      </c>
      <c r="B1011" s="6" t="s">
        <v>217</v>
      </c>
      <c r="C1011" t="s">
        <v>208</v>
      </c>
      <c r="D1011" t="s">
        <v>166</v>
      </c>
      <c r="E1011" t="s">
        <v>21</v>
      </c>
      <c r="F1011" t="s">
        <v>22</v>
      </c>
      <c r="G1011" t="s">
        <v>59</v>
      </c>
      <c r="H1011" s="6" t="s">
        <v>215</v>
      </c>
      <c r="I1011" s="2">
        <v>9.7222222222222224E-3</v>
      </c>
      <c r="J1011">
        <v>0</v>
      </c>
      <c r="K1011">
        <v>45398</v>
      </c>
      <c r="L1011" t="s">
        <v>24</v>
      </c>
      <c r="M1011" t="s">
        <v>167</v>
      </c>
      <c r="N1011" s="6" t="s">
        <v>216</v>
      </c>
      <c r="O1011">
        <v>45399.826354166667</v>
      </c>
      <c r="Q1011" t="s">
        <v>26</v>
      </c>
      <c r="R1011" t="s">
        <v>35</v>
      </c>
      <c r="S1011" s="6" t="str">
        <f t="shared" si="30"/>
        <v>Abril</v>
      </c>
      <c r="T1011" s="6" t="str">
        <f t="shared" si="31"/>
        <v>Falla</v>
      </c>
    </row>
    <row r="1012" spans="1:20" x14ac:dyDescent="0.3">
      <c r="A1012">
        <v>2285126</v>
      </c>
      <c r="B1012" s="6" t="s">
        <v>217</v>
      </c>
      <c r="C1012" t="s">
        <v>208</v>
      </c>
      <c r="D1012" t="s">
        <v>166</v>
      </c>
      <c r="E1012" t="s">
        <v>21</v>
      </c>
      <c r="F1012" t="s">
        <v>22</v>
      </c>
      <c r="G1012" t="s">
        <v>37</v>
      </c>
      <c r="H1012" s="6" t="s">
        <v>215</v>
      </c>
      <c r="I1012" s="2">
        <v>0.11874999999999999</v>
      </c>
      <c r="J1012">
        <v>0</v>
      </c>
      <c r="K1012">
        <v>45373</v>
      </c>
      <c r="L1012" t="s">
        <v>24</v>
      </c>
      <c r="M1012" t="s">
        <v>167</v>
      </c>
      <c r="N1012" s="6" t="s">
        <v>216</v>
      </c>
      <c r="O1012">
        <v>45373.948240740741</v>
      </c>
      <c r="Q1012" t="s">
        <v>26</v>
      </c>
      <c r="R1012" t="s">
        <v>54</v>
      </c>
      <c r="S1012" s="6" t="str">
        <f t="shared" si="30"/>
        <v>Marzo</v>
      </c>
      <c r="T1012" s="6" t="str">
        <f t="shared" si="31"/>
        <v>Administrativa</v>
      </c>
    </row>
    <row r="1013" spans="1:20" x14ac:dyDescent="0.3">
      <c r="A1013">
        <v>2229146</v>
      </c>
      <c r="B1013" s="6" t="s">
        <v>217</v>
      </c>
      <c r="C1013" t="s">
        <v>208</v>
      </c>
      <c r="D1013" t="s">
        <v>166</v>
      </c>
      <c r="E1013" t="s">
        <v>21</v>
      </c>
      <c r="F1013" t="s">
        <v>22</v>
      </c>
      <c r="G1013" t="s">
        <v>37</v>
      </c>
      <c r="H1013" s="6" t="s">
        <v>215</v>
      </c>
      <c r="I1013" s="2">
        <v>5.8333333333333334E-2</v>
      </c>
      <c r="J1013">
        <v>0</v>
      </c>
      <c r="K1013">
        <v>45330</v>
      </c>
      <c r="L1013" t="s">
        <v>24</v>
      </c>
      <c r="M1013" t="s">
        <v>167</v>
      </c>
      <c r="N1013" s="6" t="s">
        <v>216</v>
      </c>
      <c r="O1013">
        <v>45330.926111111112</v>
      </c>
      <c r="Q1013" t="s">
        <v>26</v>
      </c>
      <c r="R1013" t="s">
        <v>54</v>
      </c>
      <c r="S1013" s="6" t="str">
        <f t="shared" si="30"/>
        <v>Febrero</v>
      </c>
      <c r="T1013" s="6" t="str">
        <f t="shared" si="31"/>
        <v>Administrativa</v>
      </c>
    </row>
    <row r="1014" spans="1:20" x14ac:dyDescent="0.3">
      <c r="A1014">
        <v>2403402</v>
      </c>
      <c r="B1014" s="6" t="s">
        <v>217</v>
      </c>
      <c r="C1014" t="s">
        <v>208</v>
      </c>
      <c r="D1014" t="s">
        <v>166</v>
      </c>
      <c r="E1014" t="s">
        <v>21</v>
      </c>
      <c r="F1014" t="s">
        <v>22</v>
      </c>
      <c r="G1014" t="s">
        <v>37</v>
      </c>
      <c r="H1014" s="6" t="s">
        <v>215</v>
      </c>
      <c r="I1014" s="2">
        <v>6.6666666666666666E-2</v>
      </c>
      <c r="J1014">
        <v>0</v>
      </c>
      <c r="K1014">
        <v>45491</v>
      </c>
      <c r="L1014" t="s">
        <v>24</v>
      </c>
      <c r="M1014" t="s">
        <v>167</v>
      </c>
      <c r="N1014" s="6" t="s">
        <v>216</v>
      </c>
      <c r="O1014">
        <v>45491.972060185188</v>
      </c>
      <c r="Q1014" t="s">
        <v>26</v>
      </c>
      <c r="R1014" t="s">
        <v>81</v>
      </c>
      <c r="S1014" s="6" t="str">
        <f t="shared" si="30"/>
        <v>Julio</v>
      </c>
      <c r="T1014" s="6" t="str">
        <f t="shared" si="31"/>
        <v>Administrativa</v>
      </c>
    </row>
    <row r="1015" spans="1:20" x14ac:dyDescent="0.3">
      <c r="A1015">
        <v>2239830</v>
      </c>
      <c r="B1015" s="6" t="s">
        <v>217</v>
      </c>
      <c r="C1015" t="s">
        <v>207</v>
      </c>
      <c r="D1015" t="s">
        <v>162</v>
      </c>
      <c r="E1015" t="s">
        <v>21</v>
      </c>
      <c r="F1015" t="s">
        <v>163</v>
      </c>
      <c r="G1015" t="s">
        <v>59</v>
      </c>
      <c r="H1015" s="6" t="s">
        <v>215</v>
      </c>
      <c r="I1015" s="2">
        <v>7.6388888888888886E-3</v>
      </c>
      <c r="J1015">
        <v>0</v>
      </c>
      <c r="K1015">
        <v>45338</v>
      </c>
      <c r="L1015" t="s">
        <v>24</v>
      </c>
      <c r="M1015" t="s">
        <v>164</v>
      </c>
      <c r="N1015" s="6" t="s">
        <v>216</v>
      </c>
      <c r="O1015">
        <v>45338.665567129632</v>
      </c>
      <c r="Q1015" t="s">
        <v>26</v>
      </c>
      <c r="R1015" t="s">
        <v>35</v>
      </c>
      <c r="S1015" s="6" t="str">
        <f t="shared" si="30"/>
        <v>Febrero</v>
      </c>
      <c r="T1015" s="6" t="str">
        <f t="shared" si="31"/>
        <v>Falla</v>
      </c>
    </row>
    <row r="1016" spans="1:20" x14ac:dyDescent="0.3">
      <c r="A1016">
        <v>2341045</v>
      </c>
      <c r="B1016" s="6" t="s">
        <v>217</v>
      </c>
      <c r="C1016" t="s">
        <v>207</v>
      </c>
      <c r="D1016" t="s">
        <v>162</v>
      </c>
      <c r="E1016" t="s">
        <v>21</v>
      </c>
      <c r="F1016" t="s">
        <v>163</v>
      </c>
      <c r="G1016" t="s">
        <v>37</v>
      </c>
      <c r="H1016" s="6" t="s">
        <v>215</v>
      </c>
      <c r="I1016" s="2">
        <v>0.15625</v>
      </c>
      <c r="J1016">
        <v>0</v>
      </c>
      <c r="K1016">
        <v>45432</v>
      </c>
      <c r="L1016" t="s">
        <v>24</v>
      </c>
      <c r="M1016" t="s">
        <v>164</v>
      </c>
      <c r="N1016" s="6" t="s">
        <v>216</v>
      </c>
      <c r="O1016">
        <v>45432.714363425926</v>
      </c>
      <c r="Q1016" t="s">
        <v>26</v>
      </c>
      <c r="R1016" t="s">
        <v>67</v>
      </c>
      <c r="S1016" s="6" t="str">
        <f t="shared" si="30"/>
        <v>Mayo</v>
      </c>
      <c r="T1016" s="6" t="str">
        <f t="shared" si="31"/>
        <v>Administrativa</v>
      </c>
    </row>
    <row r="1017" spans="1:20" x14ac:dyDescent="0.3">
      <c r="A1017">
        <v>2344117</v>
      </c>
      <c r="B1017" s="6" t="s">
        <v>217</v>
      </c>
      <c r="C1017" t="s">
        <v>207</v>
      </c>
      <c r="D1017" t="s">
        <v>162</v>
      </c>
      <c r="E1017" t="s">
        <v>21</v>
      </c>
      <c r="F1017" t="s">
        <v>163</v>
      </c>
      <c r="G1017" t="s">
        <v>37</v>
      </c>
      <c r="H1017" s="6" t="s">
        <v>215</v>
      </c>
      <c r="I1017" s="2">
        <v>0.26041666666666669</v>
      </c>
      <c r="J1017">
        <v>0</v>
      </c>
      <c r="K1017">
        <v>45435</v>
      </c>
      <c r="L1017" t="s">
        <v>24</v>
      </c>
      <c r="M1017" t="s">
        <v>164</v>
      </c>
      <c r="N1017" s="6" t="s">
        <v>216</v>
      </c>
      <c r="O1017">
        <v>45435.478483796294</v>
      </c>
      <c r="Q1017" t="s">
        <v>26</v>
      </c>
      <c r="R1017" t="s">
        <v>177</v>
      </c>
      <c r="S1017" s="6" t="str">
        <f t="shared" si="30"/>
        <v>Mayo</v>
      </c>
      <c r="T1017" s="6" t="str">
        <f t="shared" si="31"/>
        <v>Administrativa</v>
      </c>
    </row>
    <row r="1018" spans="1:20" x14ac:dyDescent="0.3">
      <c r="A1018">
        <v>2269540</v>
      </c>
      <c r="B1018" s="6" t="s">
        <v>217</v>
      </c>
      <c r="C1018" t="s">
        <v>208</v>
      </c>
      <c r="D1018" t="s">
        <v>166</v>
      </c>
      <c r="E1018" t="s">
        <v>21</v>
      </c>
      <c r="F1018" t="s">
        <v>22</v>
      </c>
      <c r="G1018" t="s">
        <v>37</v>
      </c>
      <c r="H1018" s="6" t="s">
        <v>215</v>
      </c>
      <c r="I1018" s="2">
        <v>8.4722222222222227E-2</v>
      </c>
      <c r="J1018">
        <v>0</v>
      </c>
      <c r="K1018">
        <v>45359</v>
      </c>
      <c r="L1018" t="s">
        <v>24</v>
      </c>
      <c r="M1018" t="s">
        <v>167</v>
      </c>
      <c r="N1018" s="6" t="s">
        <v>216</v>
      </c>
      <c r="O1018">
        <v>45359.798263888886</v>
      </c>
      <c r="Q1018" t="s">
        <v>26</v>
      </c>
      <c r="R1018" t="s">
        <v>54</v>
      </c>
      <c r="S1018" s="6" t="str">
        <f t="shared" si="30"/>
        <v>Marzo</v>
      </c>
      <c r="T1018" s="6" t="str">
        <f t="shared" si="31"/>
        <v>Administrativa</v>
      </c>
    </row>
    <row r="1019" spans="1:20" x14ac:dyDescent="0.3">
      <c r="A1019">
        <v>2223527</v>
      </c>
      <c r="B1019" s="6" t="s">
        <v>217</v>
      </c>
      <c r="C1019" t="s">
        <v>207</v>
      </c>
      <c r="D1019" t="s">
        <v>162</v>
      </c>
      <c r="E1019" t="s">
        <v>21</v>
      </c>
      <c r="F1019" t="s">
        <v>163</v>
      </c>
      <c r="G1019" t="s">
        <v>59</v>
      </c>
      <c r="H1019" s="6" t="s">
        <v>215</v>
      </c>
      <c r="I1019" s="2">
        <v>6.9444444444444441E-3</v>
      </c>
      <c r="J1019">
        <v>0</v>
      </c>
      <c r="K1019">
        <v>45325</v>
      </c>
      <c r="L1019" t="s">
        <v>24</v>
      </c>
      <c r="M1019" t="s">
        <v>164</v>
      </c>
      <c r="N1019" s="6" t="s">
        <v>216</v>
      </c>
      <c r="O1019">
        <v>45325.601087962961</v>
      </c>
      <c r="Q1019" t="s">
        <v>26</v>
      </c>
      <c r="R1019" t="s">
        <v>35</v>
      </c>
      <c r="S1019" s="6" t="str">
        <f t="shared" si="30"/>
        <v>Febrero</v>
      </c>
      <c r="T1019" s="6" t="str">
        <f t="shared" si="31"/>
        <v>Falla</v>
      </c>
    </row>
    <row r="1020" spans="1:20" x14ac:dyDescent="0.3">
      <c r="A1020">
        <v>2405004</v>
      </c>
      <c r="B1020" s="6" t="s">
        <v>217</v>
      </c>
      <c r="C1020" t="s">
        <v>207</v>
      </c>
      <c r="D1020" t="s">
        <v>162</v>
      </c>
      <c r="E1020" t="s">
        <v>21</v>
      </c>
      <c r="F1020" t="s">
        <v>163</v>
      </c>
      <c r="G1020" t="s">
        <v>37</v>
      </c>
      <c r="H1020" s="6" t="s">
        <v>215</v>
      </c>
      <c r="I1020" s="2">
        <v>0.1736111111111111</v>
      </c>
      <c r="J1020">
        <v>0</v>
      </c>
      <c r="K1020">
        <v>45493</v>
      </c>
      <c r="L1020" t="s">
        <v>24</v>
      </c>
      <c r="M1020" t="s">
        <v>164</v>
      </c>
      <c r="N1020" s="6" t="s">
        <v>216</v>
      </c>
      <c r="O1020">
        <v>45493.711238425924</v>
      </c>
      <c r="Q1020" t="s">
        <v>26</v>
      </c>
      <c r="R1020" t="s">
        <v>54</v>
      </c>
      <c r="S1020" s="6" t="str">
        <f t="shared" si="30"/>
        <v>Julio</v>
      </c>
      <c r="T1020" s="6" t="str">
        <f t="shared" si="31"/>
        <v>Administrativa</v>
      </c>
    </row>
    <row r="1021" spans="1:20" x14ac:dyDescent="0.3">
      <c r="A1021">
        <v>2385216</v>
      </c>
      <c r="B1021" s="6" t="s">
        <v>217</v>
      </c>
      <c r="C1021" t="s">
        <v>208</v>
      </c>
      <c r="D1021" t="s">
        <v>166</v>
      </c>
      <c r="E1021" t="s">
        <v>21</v>
      </c>
      <c r="F1021" t="s">
        <v>22</v>
      </c>
      <c r="G1021" t="s">
        <v>37</v>
      </c>
      <c r="H1021" s="6" t="s">
        <v>215</v>
      </c>
      <c r="I1021" s="2">
        <v>7.1527777777777773E-2</v>
      </c>
      <c r="J1021">
        <v>0</v>
      </c>
      <c r="K1021">
        <v>45474</v>
      </c>
      <c r="L1021" t="s">
        <v>24</v>
      </c>
      <c r="M1021" t="s">
        <v>167</v>
      </c>
      <c r="N1021" s="6" t="s">
        <v>216</v>
      </c>
      <c r="O1021">
        <v>45474.974861111114</v>
      </c>
      <c r="Q1021" t="s">
        <v>26</v>
      </c>
      <c r="R1021" t="s">
        <v>81</v>
      </c>
      <c r="S1021" s="6" t="str">
        <f t="shared" si="30"/>
        <v>Julio</v>
      </c>
      <c r="T1021" s="6" t="str">
        <f t="shared" si="31"/>
        <v>Administrativa</v>
      </c>
    </row>
    <row r="1022" spans="1:20" x14ac:dyDescent="0.3">
      <c r="A1022">
        <v>2233191</v>
      </c>
      <c r="B1022" s="6" t="s">
        <v>217</v>
      </c>
      <c r="C1022" t="s">
        <v>207</v>
      </c>
      <c r="D1022" t="s">
        <v>162</v>
      </c>
      <c r="E1022" t="s">
        <v>21</v>
      </c>
      <c r="F1022" t="s">
        <v>163</v>
      </c>
      <c r="G1022" t="s">
        <v>37</v>
      </c>
      <c r="H1022" s="6" t="s">
        <v>215</v>
      </c>
      <c r="I1022" s="2">
        <v>0.1423611111111111</v>
      </c>
      <c r="J1022">
        <v>0</v>
      </c>
      <c r="K1022">
        <v>45334</v>
      </c>
      <c r="L1022" t="s">
        <v>24</v>
      </c>
      <c r="M1022" t="s">
        <v>164</v>
      </c>
      <c r="N1022" s="6" t="s">
        <v>216</v>
      </c>
      <c r="O1022">
        <v>45334.703796296293</v>
      </c>
      <c r="Q1022" t="s">
        <v>26</v>
      </c>
      <c r="R1022" t="s">
        <v>54</v>
      </c>
      <c r="S1022" s="6" t="str">
        <f t="shared" si="30"/>
        <v>Febrero</v>
      </c>
      <c r="T1022" s="6" t="str">
        <f t="shared" si="31"/>
        <v>Administrativa</v>
      </c>
    </row>
    <row r="1023" spans="1:20" x14ac:dyDescent="0.3">
      <c r="A1023">
        <v>2309269</v>
      </c>
      <c r="B1023" s="6" t="s">
        <v>217</v>
      </c>
      <c r="C1023" t="s">
        <v>208</v>
      </c>
      <c r="D1023" t="s">
        <v>166</v>
      </c>
      <c r="E1023" t="s">
        <v>21</v>
      </c>
      <c r="F1023" t="s">
        <v>22</v>
      </c>
      <c r="G1023" t="s">
        <v>37</v>
      </c>
      <c r="H1023" s="6" t="s">
        <v>215</v>
      </c>
      <c r="I1023" s="2">
        <v>0.13750000000000001</v>
      </c>
      <c r="J1023">
        <v>0</v>
      </c>
      <c r="K1023">
        <v>45397</v>
      </c>
      <c r="L1023" t="s">
        <v>24</v>
      </c>
      <c r="M1023" t="s">
        <v>167</v>
      </c>
      <c r="N1023" s="6" t="s">
        <v>216</v>
      </c>
      <c r="O1023">
        <v>45397.926539351851</v>
      </c>
      <c r="Q1023" t="s">
        <v>26</v>
      </c>
      <c r="R1023" t="s">
        <v>54</v>
      </c>
      <c r="S1023" s="6" t="str">
        <f t="shared" si="30"/>
        <v>Abril</v>
      </c>
      <c r="T1023" s="6" t="str">
        <f t="shared" si="31"/>
        <v>Administrativa</v>
      </c>
    </row>
    <row r="1024" spans="1:20" x14ac:dyDescent="0.3">
      <c r="A1024">
        <v>2244779</v>
      </c>
      <c r="B1024" s="6" t="s">
        <v>217</v>
      </c>
      <c r="C1024" t="s">
        <v>208</v>
      </c>
      <c r="D1024" t="s">
        <v>166</v>
      </c>
      <c r="E1024" t="s">
        <v>21</v>
      </c>
      <c r="F1024" t="s">
        <v>22</v>
      </c>
      <c r="G1024" t="s">
        <v>28</v>
      </c>
      <c r="H1024" s="6" t="s">
        <v>215</v>
      </c>
      <c r="I1024" s="2">
        <v>6.9444444444444447E-4</v>
      </c>
      <c r="J1024">
        <v>0</v>
      </c>
      <c r="K1024">
        <v>45342</v>
      </c>
      <c r="L1024" t="s">
        <v>24</v>
      </c>
      <c r="M1024" t="s">
        <v>167</v>
      </c>
      <c r="N1024" s="6" t="s">
        <v>216</v>
      </c>
      <c r="O1024">
        <v>45342.833275462966</v>
      </c>
      <c r="Q1024" t="s">
        <v>26</v>
      </c>
      <c r="R1024" t="s">
        <v>32</v>
      </c>
      <c r="S1024" s="6" t="str">
        <f t="shared" si="30"/>
        <v>Febrero</v>
      </c>
      <c r="T1024" s="6" t="str">
        <f t="shared" si="31"/>
        <v>Administrativa</v>
      </c>
    </row>
    <row r="1025" spans="1:20" x14ac:dyDescent="0.3">
      <c r="A1025">
        <v>2259221</v>
      </c>
      <c r="B1025" s="6" t="s">
        <v>217</v>
      </c>
      <c r="C1025" t="s">
        <v>208</v>
      </c>
      <c r="D1025" t="s">
        <v>166</v>
      </c>
      <c r="E1025" t="s">
        <v>21</v>
      </c>
      <c r="F1025" t="s">
        <v>22</v>
      </c>
      <c r="G1025" t="s">
        <v>37</v>
      </c>
      <c r="H1025" s="6" t="s">
        <v>215</v>
      </c>
      <c r="I1025" s="2">
        <v>9.4444444444444442E-2</v>
      </c>
      <c r="J1025">
        <v>0</v>
      </c>
      <c r="K1025">
        <v>45351</v>
      </c>
      <c r="L1025" t="s">
        <v>24</v>
      </c>
      <c r="M1025" t="s">
        <v>167</v>
      </c>
      <c r="N1025" s="6" t="s">
        <v>216</v>
      </c>
      <c r="O1025">
        <v>45351.786909722221</v>
      </c>
      <c r="Q1025" t="s">
        <v>26</v>
      </c>
      <c r="R1025" t="s">
        <v>32</v>
      </c>
      <c r="S1025" s="6" t="str">
        <f t="shared" si="30"/>
        <v>Febrero</v>
      </c>
      <c r="T1025" s="6" t="str">
        <f t="shared" si="31"/>
        <v>Administrativa</v>
      </c>
    </row>
    <row r="1026" spans="1:20" x14ac:dyDescent="0.3">
      <c r="A1026">
        <v>2268129</v>
      </c>
      <c r="B1026" s="6" t="s">
        <v>217</v>
      </c>
      <c r="C1026" t="s">
        <v>208</v>
      </c>
      <c r="D1026" t="s">
        <v>166</v>
      </c>
      <c r="E1026" t="s">
        <v>21</v>
      </c>
      <c r="F1026" t="s">
        <v>22</v>
      </c>
      <c r="G1026" t="s">
        <v>37</v>
      </c>
      <c r="H1026" s="6" t="s">
        <v>215</v>
      </c>
      <c r="I1026" s="2">
        <v>1.2500000000000001E-2</v>
      </c>
      <c r="J1026">
        <v>0</v>
      </c>
      <c r="K1026">
        <v>45358</v>
      </c>
      <c r="L1026" t="s">
        <v>24</v>
      </c>
      <c r="M1026" t="s">
        <v>167</v>
      </c>
      <c r="N1026" s="6" t="s">
        <v>216</v>
      </c>
      <c r="O1026">
        <v>45358.880694444444</v>
      </c>
      <c r="Q1026" t="s">
        <v>26</v>
      </c>
      <c r="R1026" t="s">
        <v>54</v>
      </c>
      <c r="S1026" s="6" t="str">
        <f t="shared" si="30"/>
        <v>Marzo</v>
      </c>
      <c r="T1026" s="6" t="str">
        <f t="shared" si="31"/>
        <v>Administrativa</v>
      </c>
    </row>
    <row r="1027" spans="1:20" x14ac:dyDescent="0.3">
      <c r="A1027">
        <v>2257288</v>
      </c>
      <c r="B1027" s="6" t="s">
        <v>217</v>
      </c>
      <c r="C1027" t="s">
        <v>208</v>
      </c>
      <c r="D1027" t="s">
        <v>166</v>
      </c>
      <c r="E1027" t="s">
        <v>21</v>
      </c>
      <c r="F1027" t="s">
        <v>22</v>
      </c>
      <c r="G1027" t="s">
        <v>37</v>
      </c>
      <c r="H1027" s="6" t="s">
        <v>215</v>
      </c>
      <c r="I1027" s="2">
        <v>4.7222222222222221E-2</v>
      </c>
      <c r="J1027">
        <v>0</v>
      </c>
      <c r="K1027">
        <v>45350</v>
      </c>
      <c r="L1027" t="s">
        <v>24</v>
      </c>
      <c r="M1027" t="s">
        <v>167</v>
      </c>
      <c r="N1027" s="6" t="s">
        <v>216</v>
      </c>
      <c r="O1027">
        <v>45350.785219907404</v>
      </c>
      <c r="Q1027" t="s">
        <v>26</v>
      </c>
      <c r="R1027" t="s">
        <v>39</v>
      </c>
      <c r="S1027" s="6" t="str">
        <f t="shared" ref="S1027:S1090" si="32">PROPER(TEXT($K1027,"MMMM"))</f>
        <v>Febrero</v>
      </c>
      <c r="T1027" s="6" t="str">
        <f t="shared" ref="T1027:T1090" si="33">VLOOKUP($G1027,$Y$2:$Z$18,2,0)</f>
        <v>Administrativa</v>
      </c>
    </row>
    <row r="1028" spans="1:20" x14ac:dyDescent="0.3">
      <c r="A1028">
        <v>2355074</v>
      </c>
      <c r="B1028" s="6" t="s">
        <v>217</v>
      </c>
      <c r="C1028" t="s">
        <v>208</v>
      </c>
      <c r="D1028" t="s">
        <v>166</v>
      </c>
      <c r="E1028" t="s">
        <v>21</v>
      </c>
      <c r="F1028" t="s">
        <v>22</v>
      </c>
      <c r="G1028" t="s">
        <v>33</v>
      </c>
      <c r="H1028" s="6" t="s">
        <v>215</v>
      </c>
      <c r="I1028" s="2">
        <v>6.2500000000000003E-3</v>
      </c>
      <c r="J1028">
        <v>0</v>
      </c>
      <c r="K1028">
        <v>45446</v>
      </c>
      <c r="L1028" t="s">
        <v>24</v>
      </c>
      <c r="M1028" t="s">
        <v>167</v>
      </c>
      <c r="N1028" s="6" t="s">
        <v>216</v>
      </c>
      <c r="O1028">
        <v>45446.924409722225</v>
      </c>
      <c r="Q1028" t="s">
        <v>26</v>
      </c>
      <c r="R1028" t="s">
        <v>81</v>
      </c>
      <c r="S1028" s="6" t="str">
        <f t="shared" si="32"/>
        <v>Junio</v>
      </c>
      <c r="T1028" s="6" t="str">
        <f t="shared" si="33"/>
        <v>Administrativa</v>
      </c>
    </row>
    <row r="1029" spans="1:20" x14ac:dyDescent="0.3">
      <c r="A1029">
        <v>2242519</v>
      </c>
      <c r="B1029" s="6" t="s">
        <v>217</v>
      </c>
      <c r="C1029" t="s">
        <v>207</v>
      </c>
      <c r="D1029" t="s">
        <v>162</v>
      </c>
      <c r="E1029" t="s">
        <v>21</v>
      </c>
      <c r="F1029" t="s">
        <v>163</v>
      </c>
      <c r="G1029" t="s">
        <v>59</v>
      </c>
      <c r="H1029" s="6" t="s">
        <v>215</v>
      </c>
      <c r="I1029" s="2">
        <v>8.3333333333333332E-3</v>
      </c>
      <c r="J1029">
        <v>0</v>
      </c>
      <c r="K1029">
        <v>45341</v>
      </c>
      <c r="L1029" t="s">
        <v>24</v>
      </c>
      <c r="M1029" t="s">
        <v>164</v>
      </c>
      <c r="N1029" s="6" t="s">
        <v>216</v>
      </c>
      <c r="O1029">
        <v>45341.688032407408</v>
      </c>
      <c r="Q1029" t="s">
        <v>26</v>
      </c>
      <c r="R1029" t="s">
        <v>77</v>
      </c>
      <c r="S1029" s="6" t="str">
        <f t="shared" si="32"/>
        <v>Febrero</v>
      </c>
      <c r="T1029" s="6" t="str">
        <f t="shared" si="33"/>
        <v>Falla</v>
      </c>
    </row>
    <row r="1030" spans="1:20" x14ac:dyDescent="0.3">
      <c r="A1030">
        <v>2276142</v>
      </c>
      <c r="B1030" s="6" t="s">
        <v>217</v>
      </c>
      <c r="C1030" t="s">
        <v>208</v>
      </c>
      <c r="D1030" t="s">
        <v>166</v>
      </c>
      <c r="E1030" t="s">
        <v>21</v>
      </c>
      <c r="F1030" t="s">
        <v>22</v>
      </c>
      <c r="G1030" t="s">
        <v>37</v>
      </c>
      <c r="H1030" s="6" t="s">
        <v>215</v>
      </c>
      <c r="I1030" s="2">
        <v>0.11388888888888889</v>
      </c>
      <c r="J1030">
        <v>0</v>
      </c>
      <c r="K1030">
        <v>45365</v>
      </c>
      <c r="L1030" t="s">
        <v>24</v>
      </c>
      <c r="M1030" t="s">
        <v>167</v>
      </c>
      <c r="N1030" s="6" t="s">
        <v>216</v>
      </c>
      <c r="O1030">
        <v>45365.808564814812</v>
      </c>
      <c r="Q1030" t="s">
        <v>26</v>
      </c>
      <c r="R1030" t="s">
        <v>54</v>
      </c>
      <c r="S1030" s="6" t="str">
        <f t="shared" si="32"/>
        <v>Marzo</v>
      </c>
      <c r="T1030" s="6" t="str">
        <f t="shared" si="33"/>
        <v>Administrativa</v>
      </c>
    </row>
    <row r="1031" spans="1:20" x14ac:dyDescent="0.3">
      <c r="A1031">
        <v>2360009</v>
      </c>
      <c r="B1031" s="6" t="s">
        <v>217</v>
      </c>
      <c r="C1031" t="s">
        <v>207</v>
      </c>
      <c r="D1031" t="s">
        <v>162</v>
      </c>
      <c r="E1031" t="s">
        <v>21</v>
      </c>
      <c r="F1031" t="s">
        <v>163</v>
      </c>
      <c r="G1031" t="s">
        <v>37</v>
      </c>
      <c r="H1031" s="6" t="s">
        <v>215</v>
      </c>
      <c r="I1031" s="2">
        <v>0.10416666666666667</v>
      </c>
      <c r="J1031">
        <v>0</v>
      </c>
      <c r="K1031">
        <v>45451</v>
      </c>
      <c r="L1031" t="s">
        <v>24</v>
      </c>
      <c r="M1031" t="s">
        <v>164</v>
      </c>
      <c r="N1031" s="6" t="s">
        <v>216</v>
      </c>
      <c r="O1031">
        <v>45451.70716435185</v>
      </c>
      <c r="Q1031" t="s">
        <v>26</v>
      </c>
      <c r="R1031" t="s">
        <v>106</v>
      </c>
      <c r="S1031" s="6" t="str">
        <f t="shared" si="32"/>
        <v>Junio</v>
      </c>
      <c r="T1031" s="6" t="str">
        <f t="shared" si="33"/>
        <v>Administrativa</v>
      </c>
    </row>
    <row r="1032" spans="1:20" x14ac:dyDescent="0.3">
      <c r="A1032">
        <v>2314373</v>
      </c>
      <c r="B1032" s="6" t="s">
        <v>217</v>
      </c>
      <c r="C1032" t="s">
        <v>208</v>
      </c>
      <c r="D1032" t="s">
        <v>166</v>
      </c>
      <c r="E1032" t="s">
        <v>21</v>
      </c>
      <c r="F1032" t="s">
        <v>22</v>
      </c>
      <c r="G1032" t="s">
        <v>37</v>
      </c>
      <c r="H1032" s="6" t="s">
        <v>215</v>
      </c>
      <c r="I1032" s="2">
        <v>0.12430555555555556</v>
      </c>
      <c r="J1032">
        <v>0</v>
      </c>
      <c r="K1032">
        <v>45401</v>
      </c>
      <c r="L1032" t="s">
        <v>24</v>
      </c>
      <c r="M1032" t="s">
        <v>167</v>
      </c>
      <c r="N1032" s="6" t="s">
        <v>216</v>
      </c>
      <c r="O1032">
        <v>45402.961018518516</v>
      </c>
      <c r="Q1032" t="s">
        <v>26</v>
      </c>
      <c r="R1032" t="s">
        <v>85</v>
      </c>
      <c r="S1032" s="6" t="str">
        <f t="shared" si="32"/>
        <v>Abril</v>
      </c>
      <c r="T1032" s="6" t="str">
        <f t="shared" si="33"/>
        <v>Administrativa</v>
      </c>
    </row>
    <row r="1033" spans="1:20" x14ac:dyDescent="0.3">
      <c r="A1033">
        <v>2329564</v>
      </c>
      <c r="B1033" s="6" t="s">
        <v>217</v>
      </c>
      <c r="C1033" t="s">
        <v>208</v>
      </c>
      <c r="D1033" t="s">
        <v>166</v>
      </c>
      <c r="E1033" t="s">
        <v>21</v>
      </c>
      <c r="F1033" t="s">
        <v>22</v>
      </c>
      <c r="G1033" t="s">
        <v>37</v>
      </c>
      <c r="H1033" s="6" t="s">
        <v>215</v>
      </c>
      <c r="I1033" s="2">
        <v>0.13402777777777777</v>
      </c>
      <c r="J1033">
        <v>0</v>
      </c>
      <c r="K1033">
        <v>45419</v>
      </c>
      <c r="L1033" t="s">
        <v>24</v>
      </c>
      <c r="M1033" t="s">
        <v>167</v>
      </c>
      <c r="N1033" s="6" t="s">
        <v>216</v>
      </c>
      <c r="O1033">
        <v>45419.9530787037</v>
      </c>
      <c r="Q1033" t="s">
        <v>26</v>
      </c>
      <c r="R1033" t="s">
        <v>92</v>
      </c>
      <c r="S1033" s="6" t="str">
        <f t="shared" si="32"/>
        <v>Mayo</v>
      </c>
      <c r="T1033" s="6" t="str">
        <f t="shared" si="33"/>
        <v>Administrativa</v>
      </c>
    </row>
    <row r="1034" spans="1:20" x14ac:dyDescent="0.3">
      <c r="A1034">
        <v>2275119</v>
      </c>
      <c r="B1034" s="6" t="s">
        <v>217</v>
      </c>
      <c r="C1034" t="s">
        <v>208</v>
      </c>
      <c r="D1034" t="s">
        <v>166</v>
      </c>
      <c r="E1034" t="s">
        <v>21</v>
      </c>
      <c r="F1034" t="s">
        <v>22</v>
      </c>
      <c r="G1034" t="s">
        <v>37</v>
      </c>
      <c r="H1034" s="6" t="s">
        <v>215</v>
      </c>
      <c r="I1034" s="2">
        <v>2.0833333333333332E-2</v>
      </c>
      <c r="J1034">
        <v>0</v>
      </c>
      <c r="K1034">
        <v>45364</v>
      </c>
      <c r="L1034" t="s">
        <v>24</v>
      </c>
      <c r="M1034" t="s">
        <v>167</v>
      </c>
      <c r="N1034" s="6" t="s">
        <v>216</v>
      </c>
      <c r="O1034">
        <v>45364.934953703705</v>
      </c>
      <c r="Q1034" t="s">
        <v>26</v>
      </c>
      <c r="R1034" t="s">
        <v>67</v>
      </c>
      <c r="S1034" s="6" t="str">
        <f t="shared" si="32"/>
        <v>Marzo</v>
      </c>
      <c r="T1034" s="6" t="str">
        <f t="shared" si="33"/>
        <v>Administrativa</v>
      </c>
    </row>
    <row r="1035" spans="1:20" x14ac:dyDescent="0.3">
      <c r="A1035">
        <v>2371365</v>
      </c>
      <c r="B1035" s="6" t="s">
        <v>217</v>
      </c>
      <c r="C1035" t="s">
        <v>207</v>
      </c>
      <c r="D1035" t="s">
        <v>162</v>
      </c>
      <c r="E1035" t="s">
        <v>21</v>
      </c>
      <c r="F1035" t="s">
        <v>163</v>
      </c>
      <c r="G1035" t="s">
        <v>50</v>
      </c>
      <c r="H1035" s="6" t="s">
        <v>215</v>
      </c>
      <c r="I1035" s="2">
        <v>5.4166666666666669E-2</v>
      </c>
      <c r="J1035">
        <v>0</v>
      </c>
      <c r="K1035">
        <v>45462</v>
      </c>
      <c r="L1035" t="s">
        <v>24</v>
      </c>
      <c r="M1035" t="s">
        <v>164</v>
      </c>
      <c r="N1035" s="6" t="s">
        <v>216</v>
      </c>
      <c r="O1035">
        <v>45462.803310185183</v>
      </c>
      <c r="Q1035" t="s">
        <v>26</v>
      </c>
      <c r="R1035" t="s">
        <v>35</v>
      </c>
      <c r="S1035" s="6" t="str">
        <f t="shared" si="32"/>
        <v>Junio</v>
      </c>
      <c r="T1035" s="6" t="str">
        <f t="shared" si="33"/>
        <v>Administrativa</v>
      </c>
    </row>
    <row r="1036" spans="1:20" x14ac:dyDescent="0.3">
      <c r="A1036">
        <v>2414429</v>
      </c>
      <c r="B1036" s="6" t="s">
        <v>217</v>
      </c>
      <c r="C1036" t="s">
        <v>208</v>
      </c>
      <c r="D1036" t="s">
        <v>166</v>
      </c>
      <c r="E1036" t="s">
        <v>21</v>
      </c>
      <c r="F1036" t="s">
        <v>22</v>
      </c>
      <c r="G1036" t="s">
        <v>37</v>
      </c>
      <c r="H1036" s="6" t="s">
        <v>215</v>
      </c>
      <c r="I1036" s="2">
        <v>0.1361111111111111</v>
      </c>
      <c r="J1036">
        <v>0</v>
      </c>
      <c r="K1036">
        <v>45502</v>
      </c>
      <c r="L1036" t="s">
        <v>24</v>
      </c>
      <c r="M1036" t="s">
        <v>167</v>
      </c>
      <c r="N1036" s="6" t="s">
        <v>216</v>
      </c>
      <c r="O1036">
        <v>45502.975856481484</v>
      </c>
      <c r="Q1036" t="s">
        <v>26</v>
      </c>
      <c r="R1036" t="s">
        <v>81</v>
      </c>
      <c r="S1036" s="6" t="str">
        <f t="shared" si="32"/>
        <v>Julio</v>
      </c>
      <c r="T1036" s="6" t="str">
        <f t="shared" si="33"/>
        <v>Administrativa</v>
      </c>
    </row>
    <row r="1037" spans="1:20" x14ac:dyDescent="0.3">
      <c r="A1037">
        <v>2377920</v>
      </c>
      <c r="B1037" s="6" t="s">
        <v>217</v>
      </c>
      <c r="C1037" t="s">
        <v>207</v>
      </c>
      <c r="D1037" t="s">
        <v>162</v>
      </c>
      <c r="E1037" t="s">
        <v>21</v>
      </c>
      <c r="F1037" t="s">
        <v>163</v>
      </c>
      <c r="G1037" t="s">
        <v>37</v>
      </c>
      <c r="H1037" s="6" t="s">
        <v>215</v>
      </c>
      <c r="I1037" s="2">
        <v>0.25694444444444442</v>
      </c>
      <c r="J1037">
        <v>0</v>
      </c>
      <c r="K1037">
        <v>45468</v>
      </c>
      <c r="L1037" t="s">
        <v>24</v>
      </c>
      <c r="M1037" t="s">
        <v>164</v>
      </c>
      <c r="N1037" s="6" t="s">
        <v>216</v>
      </c>
      <c r="O1037">
        <v>45468.709502314814</v>
      </c>
      <c r="Q1037" t="s">
        <v>26</v>
      </c>
      <c r="R1037" t="s">
        <v>92</v>
      </c>
      <c r="S1037" s="6" t="str">
        <f t="shared" si="32"/>
        <v>Junio</v>
      </c>
      <c r="T1037" s="6" t="str">
        <f t="shared" si="33"/>
        <v>Administrativa</v>
      </c>
    </row>
    <row r="1038" spans="1:20" x14ac:dyDescent="0.3">
      <c r="A1038">
        <v>2365358</v>
      </c>
      <c r="B1038" s="6" t="s">
        <v>217</v>
      </c>
      <c r="C1038" t="s">
        <v>208</v>
      </c>
      <c r="D1038" t="s">
        <v>166</v>
      </c>
      <c r="E1038" t="s">
        <v>21</v>
      </c>
      <c r="F1038" t="s">
        <v>22</v>
      </c>
      <c r="G1038" t="s">
        <v>59</v>
      </c>
      <c r="H1038" s="6" t="s">
        <v>215</v>
      </c>
      <c r="I1038" s="2">
        <v>1.3888888888888888E-2</v>
      </c>
      <c r="J1038">
        <v>0</v>
      </c>
      <c r="K1038">
        <v>45456</v>
      </c>
      <c r="L1038" t="s">
        <v>24</v>
      </c>
      <c r="M1038" t="s">
        <v>167</v>
      </c>
      <c r="N1038" s="6" t="s">
        <v>216</v>
      </c>
      <c r="O1038">
        <v>45456.974108796298</v>
      </c>
      <c r="Q1038" t="s">
        <v>26</v>
      </c>
      <c r="R1038" t="s">
        <v>35</v>
      </c>
      <c r="S1038" s="6" t="str">
        <f t="shared" si="32"/>
        <v>Junio</v>
      </c>
      <c r="T1038" s="6" t="str">
        <f t="shared" si="33"/>
        <v>Falla</v>
      </c>
    </row>
    <row r="1039" spans="1:20" x14ac:dyDescent="0.3">
      <c r="A1039">
        <v>2230102</v>
      </c>
      <c r="B1039" s="6" t="s">
        <v>217</v>
      </c>
      <c r="C1039" t="s">
        <v>207</v>
      </c>
      <c r="D1039" t="s">
        <v>162</v>
      </c>
      <c r="E1039" t="s">
        <v>21</v>
      </c>
      <c r="F1039" t="s">
        <v>163</v>
      </c>
      <c r="G1039" t="s">
        <v>59</v>
      </c>
      <c r="H1039" s="6" t="s">
        <v>215</v>
      </c>
      <c r="I1039" s="2">
        <v>8.3333333333333332E-3</v>
      </c>
      <c r="J1039">
        <v>0</v>
      </c>
      <c r="K1039">
        <v>45331</v>
      </c>
      <c r="L1039" t="s">
        <v>24</v>
      </c>
      <c r="M1039" t="s">
        <v>164</v>
      </c>
      <c r="N1039" s="6" t="s">
        <v>216</v>
      </c>
      <c r="O1039">
        <v>45331.708587962959</v>
      </c>
      <c r="Q1039" t="s">
        <v>26</v>
      </c>
      <c r="R1039" t="s">
        <v>35</v>
      </c>
      <c r="S1039" s="6" t="str">
        <f t="shared" si="32"/>
        <v>Febrero</v>
      </c>
      <c r="T1039" s="6" t="str">
        <f t="shared" si="33"/>
        <v>Falla</v>
      </c>
    </row>
    <row r="1040" spans="1:20" x14ac:dyDescent="0.3">
      <c r="A1040">
        <v>2364214</v>
      </c>
      <c r="B1040" s="6" t="s">
        <v>217</v>
      </c>
      <c r="C1040" t="s">
        <v>208</v>
      </c>
      <c r="D1040" t="s">
        <v>166</v>
      </c>
      <c r="E1040" t="s">
        <v>21</v>
      </c>
      <c r="F1040" t="s">
        <v>22</v>
      </c>
      <c r="G1040" t="s">
        <v>37</v>
      </c>
      <c r="H1040" s="6" t="s">
        <v>215</v>
      </c>
      <c r="I1040" s="2">
        <v>7.7083333333333337E-2</v>
      </c>
      <c r="J1040">
        <v>0</v>
      </c>
      <c r="K1040">
        <v>45455</v>
      </c>
      <c r="L1040" t="s">
        <v>24</v>
      </c>
      <c r="M1040" t="s">
        <v>167</v>
      </c>
      <c r="N1040" s="6" t="s">
        <v>216</v>
      </c>
      <c r="O1040">
        <v>45455.979490740741</v>
      </c>
      <c r="Q1040" t="s">
        <v>26</v>
      </c>
      <c r="R1040" t="s">
        <v>81</v>
      </c>
      <c r="S1040" s="6" t="str">
        <f t="shared" si="32"/>
        <v>Junio</v>
      </c>
      <c r="T1040" s="6" t="str">
        <f t="shared" si="33"/>
        <v>Administrativa</v>
      </c>
    </row>
    <row r="1041" spans="1:20" x14ac:dyDescent="0.3">
      <c r="A1041">
        <v>2379357</v>
      </c>
      <c r="B1041" s="6" t="s">
        <v>217</v>
      </c>
      <c r="C1041" t="s">
        <v>207</v>
      </c>
      <c r="D1041" t="s">
        <v>162</v>
      </c>
      <c r="E1041" t="s">
        <v>21</v>
      </c>
      <c r="F1041" t="s">
        <v>163</v>
      </c>
      <c r="G1041" t="s">
        <v>23</v>
      </c>
      <c r="H1041" s="6" t="s">
        <v>215</v>
      </c>
      <c r="I1041" s="2">
        <v>5.0694444444444445E-2</v>
      </c>
      <c r="J1041">
        <v>0</v>
      </c>
      <c r="K1041">
        <v>45469</v>
      </c>
      <c r="L1041" t="s">
        <v>24</v>
      </c>
      <c r="M1041" t="s">
        <v>164</v>
      </c>
      <c r="N1041" s="6" t="s">
        <v>216</v>
      </c>
      <c r="O1041">
        <v>45469.707106481481</v>
      </c>
      <c r="Q1041" t="s">
        <v>26</v>
      </c>
      <c r="R1041" t="s">
        <v>92</v>
      </c>
      <c r="S1041" s="6" t="str">
        <f t="shared" si="32"/>
        <v>Junio</v>
      </c>
      <c r="T1041" s="6" t="str">
        <f t="shared" si="33"/>
        <v>Administrativa</v>
      </c>
    </row>
    <row r="1042" spans="1:20" x14ac:dyDescent="0.3">
      <c r="A1042">
        <v>2365359</v>
      </c>
      <c r="B1042" s="6" t="s">
        <v>217</v>
      </c>
      <c r="C1042" t="s">
        <v>208</v>
      </c>
      <c r="D1042" t="s">
        <v>166</v>
      </c>
      <c r="E1042" t="s">
        <v>21</v>
      </c>
      <c r="F1042" t="s">
        <v>22</v>
      </c>
      <c r="G1042" t="s">
        <v>37</v>
      </c>
      <c r="H1042" s="6" t="s">
        <v>215</v>
      </c>
      <c r="I1042" s="2">
        <v>9.2361111111111116E-2</v>
      </c>
      <c r="J1042">
        <v>0</v>
      </c>
      <c r="K1042">
        <v>45456</v>
      </c>
      <c r="L1042" t="s">
        <v>24</v>
      </c>
      <c r="M1042" t="s">
        <v>167</v>
      </c>
      <c r="N1042" s="6" t="s">
        <v>216</v>
      </c>
      <c r="O1042">
        <v>45456.974791666667</v>
      </c>
      <c r="Q1042" t="s">
        <v>26</v>
      </c>
      <c r="R1042" t="s">
        <v>54</v>
      </c>
      <c r="S1042" s="6" t="str">
        <f t="shared" si="32"/>
        <v>Junio</v>
      </c>
      <c r="T1042" s="6" t="str">
        <f t="shared" si="33"/>
        <v>Administrativa</v>
      </c>
    </row>
    <row r="1043" spans="1:20" x14ac:dyDescent="0.3">
      <c r="A1043">
        <v>2391301</v>
      </c>
      <c r="B1043" s="6" t="s">
        <v>217</v>
      </c>
      <c r="C1043" t="s">
        <v>207</v>
      </c>
      <c r="D1043" t="s">
        <v>162</v>
      </c>
      <c r="E1043" t="s">
        <v>21</v>
      </c>
      <c r="F1043" t="s">
        <v>163</v>
      </c>
      <c r="G1043" t="s">
        <v>33</v>
      </c>
      <c r="H1043" s="6" t="s">
        <v>215</v>
      </c>
      <c r="I1043" s="2">
        <v>2.5694444444444443E-2</v>
      </c>
      <c r="J1043">
        <v>0</v>
      </c>
      <c r="K1043">
        <v>45481</v>
      </c>
      <c r="L1043" t="s">
        <v>24</v>
      </c>
      <c r="M1043" t="s">
        <v>164</v>
      </c>
      <c r="N1043" s="6" t="s">
        <v>216</v>
      </c>
      <c r="O1043">
        <v>45481.598923611113</v>
      </c>
      <c r="Q1043" t="s">
        <v>26</v>
      </c>
      <c r="R1043" t="s">
        <v>81</v>
      </c>
      <c r="S1043" s="6" t="str">
        <f t="shared" si="32"/>
        <v>Julio</v>
      </c>
      <c r="T1043" s="6" t="str">
        <f t="shared" si="33"/>
        <v>Administrativa</v>
      </c>
    </row>
    <row r="1044" spans="1:20" x14ac:dyDescent="0.3">
      <c r="A1044">
        <v>2368534</v>
      </c>
      <c r="B1044" s="6" t="s">
        <v>217</v>
      </c>
      <c r="C1044" t="s">
        <v>208</v>
      </c>
      <c r="D1044" t="s">
        <v>166</v>
      </c>
      <c r="E1044" t="s">
        <v>21</v>
      </c>
      <c r="F1044" t="s">
        <v>22</v>
      </c>
      <c r="G1044" t="s">
        <v>37</v>
      </c>
      <c r="H1044" s="6" t="s">
        <v>215</v>
      </c>
      <c r="I1044" s="2">
        <v>0.14583333333333334</v>
      </c>
      <c r="J1044">
        <v>0</v>
      </c>
      <c r="K1044">
        <v>45460</v>
      </c>
      <c r="L1044" t="s">
        <v>24</v>
      </c>
      <c r="M1044" t="s">
        <v>167</v>
      </c>
      <c r="N1044" s="6" t="s">
        <v>216</v>
      </c>
      <c r="O1044">
        <v>45460.985115740739</v>
      </c>
      <c r="Q1044" t="s">
        <v>26</v>
      </c>
      <c r="R1044" t="s">
        <v>81</v>
      </c>
      <c r="S1044" s="6" t="str">
        <f t="shared" si="32"/>
        <v>Junio</v>
      </c>
      <c r="T1044" s="6" t="str">
        <f t="shared" si="33"/>
        <v>Administrativa</v>
      </c>
    </row>
    <row r="1045" spans="1:20" x14ac:dyDescent="0.3">
      <c r="A1045">
        <v>2332336</v>
      </c>
      <c r="B1045" s="6" t="s">
        <v>217</v>
      </c>
      <c r="C1045" t="s">
        <v>207</v>
      </c>
      <c r="D1045" t="s">
        <v>162</v>
      </c>
      <c r="E1045" t="s">
        <v>21</v>
      </c>
      <c r="F1045" t="s">
        <v>163</v>
      </c>
      <c r="G1045" t="s">
        <v>43</v>
      </c>
      <c r="H1045" s="6" t="s">
        <v>215</v>
      </c>
      <c r="I1045" s="2">
        <v>2.8472222222222222E-2</v>
      </c>
      <c r="J1045">
        <v>0</v>
      </c>
      <c r="K1045">
        <v>45422</v>
      </c>
      <c r="L1045" t="s">
        <v>24</v>
      </c>
      <c r="M1045" t="s">
        <v>164</v>
      </c>
      <c r="N1045" s="6" t="s">
        <v>216</v>
      </c>
      <c r="O1045">
        <v>45422.710995370369</v>
      </c>
      <c r="Q1045" t="s">
        <v>26</v>
      </c>
      <c r="R1045" t="s">
        <v>54</v>
      </c>
      <c r="S1045" s="6" t="str">
        <f t="shared" si="32"/>
        <v>Mayo</v>
      </c>
      <c r="T1045" s="6" t="str">
        <f t="shared" si="33"/>
        <v>Administrativa</v>
      </c>
    </row>
    <row r="1046" spans="1:20" x14ac:dyDescent="0.3">
      <c r="A1046">
        <v>2389358</v>
      </c>
      <c r="B1046" s="6" t="s">
        <v>217</v>
      </c>
      <c r="C1046" t="s">
        <v>207</v>
      </c>
      <c r="D1046" t="s">
        <v>162</v>
      </c>
      <c r="E1046" t="s">
        <v>21</v>
      </c>
      <c r="F1046" t="s">
        <v>163</v>
      </c>
      <c r="G1046" t="s">
        <v>37</v>
      </c>
      <c r="H1046" s="6" t="s">
        <v>215</v>
      </c>
      <c r="I1046" s="2">
        <v>0.14583333333333334</v>
      </c>
      <c r="J1046">
        <v>0</v>
      </c>
      <c r="K1046">
        <v>45478</v>
      </c>
      <c r="L1046" t="s">
        <v>24</v>
      </c>
      <c r="M1046" t="s">
        <v>164</v>
      </c>
      <c r="N1046" s="6" t="s">
        <v>216</v>
      </c>
      <c r="O1046">
        <v>45478.699502314812</v>
      </c>
      <c r="Q1046" t="s">
        <v>26</v>
      </c>
      <c r="R1046" t="s">
        <v>54</v>
      </c>
      <c r="S1046" s="6" t="str">
        <f t="shared" si="32"/>
        <v>Julio</v>
      </c>
      <c r="T1046" s="6" t="str">
        <f t="shared" si="33"/>
        <v>Administrativa</v>
      </c>
    </row>
    <row r="1047" spans="1:20" x14ac:dyDescent="0.3">
      <c r="A1047">
        <v>2342154</v>
      </c>
      <c r="B1047" s="6" t="s">
        <v>217</v>
      </c>
      <c r="C1047" t="s">
        <v>207</v>
      </c>
      <c r="D1047" t="s">
        <v>162</v>
      </c>
      <c r="E1047" t="s">
        <v>21</v>
      </c>
      <c r="F1047" t="s">
        <v>163</v>
      </c>
      <c r="G1047" t="s">
        <v>37</v>
      </c>
      <c r="H1047" s="6" t="s">
        <v>215</v>
      </c>
      <c r="I1047" s="2">
        <v>0.21180555555555555</v>
      </c>
      <c r="J1047">
        <v>0</v>
      </c>
      <c r="K1047">
        <v>45433</v>
      </c>
      <c r="L1047" t="s">
        <v>24</v>
      </c>
      <c r="M1047" t="s">
        <v>164</v>
      </c>
      <c r="N1047" s="6" t="s">
        <v>216</v>
      </c>
      <c r="O1047">
        <v>45433.716435185182</v>
      </c>
      <c r="Q1047" t="s">
        <v>26</v>
      </c>
      <c r="R1047" t="s">
        <v>178</v>
      </c>
      <c r="S1047" s="6" t="str">
        <f t="shared" si="32"/>
        <v>Mayo</v>
      </c>
      <c r="T1047" s="6" t="str">
        <f t="shared" si="33"/>
        <v>Administrativa</v>
      </c>
    </row>
    <row r="1048" spans="1:20" x14ac:dyDescent="0.3">
      <c r="A1048">
        <v>2398056</v>
      </c>
      <c r="B1048" s="6" t="s">
        <v>217</v>
      </c>
      <c r="C1048" t="s">
        <v>207</v>
      </c>
      <c r="D1048" t="s">
        <v>162</v>
      </c>
      <c r="E1048" t="s">
        <v>21</v>
      </c>
      <c r="F1048" t="s">
        <v>163</v>
      </c>
      <c r="G1048" t="s">
        <v>37</v>
      </c>
      <c r="H1048" s="6" t="s">
        <v>215</v>
      </c>
      <c r="I1048" s="2">
        <v>0.11458333333333333</v>
      </c>
      <c r="J1048">
        <v>0</v>
      </c>
      <c r="K1048">
        <v>45486</v>
      </c>
      <c r="L1048" t="s">
        <v>24</v>
      </c>
      <c r="M1048" t="s">
        <v>164</v>
      </c>
      <c r="N1048" s="6" t="s">
        <v>216</v>
      </c>
      <c r="O1048">
        <v>45486.70988425926</v>
      </c>
      <c r="Q1048" t="s">
        <v>26</v>
      </c>
      <c r="R1048" t="s">
        <v>81</v>
      </c>
      <c r="S1048" s="6" t="str">
        <f t="shared" si="32"/>
        <v>Julio</v>
      </c>
      <c r="T1048" s="6" t="str">
        <f t="shared" si="33"/>
        <v>Administrativa</v>
      </c>
    </row>
    <row r="1049" spans="1:20" x14ac:dyDescent="0.3">
      <c r="A1049">
        <v>2405354</v>
      </c>
      <c r="B1049" s="6" t="s">
        <v>217</v>
      </c>
      <c r="C1049" t="s">
        <v>208</v>
      </c>
      <c r="D1049" t="s">
        <v>166</v>
      </c>
      <c r="E1049" t="s">
        <v>21</v>
      </c>
      <c r="F1049" t="s">
        <v>22</v>
      </c>
      <c r="G1049" t="s">
        <v>37</v>
      </c>
      <c r="H1049" s="6" t="s">
        <v>215</v>
      </c>
      <c r="I1049" s="2">
        <v>3.125E-2</v>
      </c>
      <c r="J1049">
        <v>0</v>
      </c>
      <c r="K1049">
        <v>45493</v>
      </c>
      <c r="L1049" t="s">
        <v>24</v>
      </c>
      <c r="M1049" t="s">
        <v>167</v>
      </c>
      <c r="N1049" s="6" t="s">
        <v>216</v>
      </c>
      <c r="O1049">
        <v>45493.978796296295</v>
      </c>
      <c r="Q1049" t="s">
        <v>26</v>
      </c>
      <c r="R1049" t="s">
        <v>54</v>
      </c>
      <c r="S1049" s="6" t="str">
        <f t="shared" si="32"/>
        <v>Julio</v>
      </c>
      <c r="T1049" s="6" t="str">
        <f t="shared" si="33"/>
        <v>Administrativa</v>
      </c>
    </row>
    <row r="1050" spans="1:20" x14ac:dyDescent="0.3">
      <c r="A1050">
        <v>2365866</v>
      </c>
      <c r="B1050" s="6" t="s">
        <v>217</v>
      </c>
      <c r="C1050" t="s">
        <v>207</v>
      </c>
      <c r="D1050" t="s">
        <v>162</v>
      </c>
      <c r="E1050" t="s">
        <v>21</v>
      </c>
      <c r="F1050" t="s">
        <v>163</v>
      </c>
      <c r="G1050" t="s">
        <v>37</v>
      </c>
      <c r="H1050" s="6" t="s">
        <v>215</v>
      </c>
      <c r="I1050" s="2">
        <v>0.15972222222222221</v>
      </c>
      <c r="J1050">
        <v>0</v>
      </c>
      <c r="K1050">
        <v>45457</v>
      </c>
      <c r="L1050" t="s">
        <v>24</v>
      </c>
      <c r="M1050" t="s">
        <v>164</v>
      </c>
      <c r="N1050" s="6" t="s">
        <v>216</v>
      </c>
      <c r="O1050">
        <v>45457.703125</v>
      </c>
      <c r="Q1050" t="s">
        <v>26</v>
      </c>
      <c r="R1050" t="s">
        <v>54</v>
      </c>
      <c r="S1050" s="6" t="str">
        <f t="shared" si="32"/>
        <v>Junio</v>
      </c>
      <c r="T1050" s="6" t="str">
        <f t="shared" si="33"/>
        <v>Administrativa</v>
      </c>
    </row>
    <row r="1051" spans="1:20" x14ac:dyDescent="0.3">
      <c r="A1051">
        <v>2342670</v>
      </c>
      <c r="B1051" s="6" t="s">
        <v>217</v>
      </c>
      <c r="C1051" t="s">
        <v>208</v>
      </c>
      <c r="D1051" t="s">
        <v>166</v>
      </c>
      <c r="E1051" t="s">
        <v>21</v>
      </c>
      <c r="F1051" t="s">
        <v>22</v>
      </c>
      <c r="G1051" t="s">
        <v>37</v>
      </c>
      <c r="H1051" s="6" t="s">
        <v>215</v>
      </c>
      <c r="I1051" s="2">
        <v>0.10069444444444445</v>
      </c>
      <c r="J1051">
        <v>0</v>
      </c>
      <c r="K1051">
        <v>45433</v>
      </c>
      <c r="L1051" t="s">
        <v>24</v>
      </c>
      <c r="M1051" t="s">
        <v>167</v>
      </c>
      <c r="N1051" s="6" t="s">
        <v>216</v>
      </c>
      <c r="O1051">
        <v>45433.963333333333</v>
      </c>
      <c r="Q1051" t="s">
        <v>26</v>
      </c>
      <c r="R1051" t="s">
        <v>67</v>
      </c>
      <c r="S1051" s="6" t="str">
        <f t="shared" si="32"/>
        <v>Mayo</v>
      </c>
      <c r="T1051" s="6" t="str">
        <f t="shared" si="33"/>
        <v>Administrativa</v>
      </c>
    </row>
    <row r="1052" spans="1:20" x14ac:dyDescent="0.3">
      <c r="A1052">
        <v>2399809</v>
      </c>
      <c r="B1052" s="6" t="s">
        <v>217</v>
      </c>
      <c r="C1052" t="s">
        <v>208</v>
      </c>
      <c r="D1052" t="s">
        <v>166</v>
      </c>
      <c r="E1052" t="s">
        <v>21</v>
      </c>
      <c r="F1052" t="s">
        <v>22</v>
      </c>
      <c r="G1052" t="s">
        <v>37</v>
      </c>
      <c r="H1052" s="6" t="s">
        <v>215</v>
      </c>
      <c r="I1052" s="2">
        <v>9.7222222222222224E-2</v>
      </c>
      <c r="J1052">
        <v>0</v>
      </c>
      <c r="K1052">
        <v>45488</v>
      </c>
      <c r="L1052" t="s">
        <v>24</v>
      </c>
      <c r="M1052" t="s">
        <v>167</v>
      </c>
      <c r="N1052" s="6" t="s">
        <v>216</v>
      </c>
      <c r="O1052">
        <v>45488.975300925929</v>
      </c>
      <c r="Q1052" t="s">
        <v>26</v>
      </c>
      <c r="R1052" t="s">
        <v>81</v>
      </c>
      <c r="S1052" s="6" t="str">
        <f t="shared" si="32"/>
        <v>Julio</v>
      </c>
      <c r="T1052" s="6" t="str">
        <f t="shared" si="33"/>
        <v>Administrativa</v>
      </c>
    </row>
    <row r="1053" spans="1:20" x14ac:dyDescent="0.3">
      <c r="A1053">
        <v>2315212</v>
      </c>
      <c r="B1053" s="6" t="s">
        <v>217</v>
      </c>
      <c r="C1053" t="s">
        <v>207</v>
      </c>
      <c r="D1053" t="s">
        <v>162</v>
      </c>
      <c r="E1053" t="s">
        <v>21</v>
      </c>
      <c r="F1053" t="s">
        <v>163</v>
      </c>
      <c r="G1053" t="s">
        <v>28</v>
      </c>
      <c r="H1053" s="6" t="s">
        <v>215</v>
      </c>
      <c r="I1053" s="2">
        <v>5.2083333333333336E-2</v>
      </c>
      <c r="J1053">
        <v>0</v>
      </c>
      <c r="K1053">
        <v>45404</v>
      </c>
      <c r="L1053" t="s">
        <v>24</v>
      </c>
      <c r="M1053" t="s">
        <v>164</v>
      </c>
      <c r="N1053" s="6" t="s">
        <v>216</v>
      </c>
      <c r="O1053">
        <v>45404.683067129627</v>
      </c>
      <c r="Q1053" t="s">
        <v>26</v>
      </c>
      <c r="R1053" t="s">
        <v>141</v>
      </c>
      <c r="S1053" s="6" t="str">
        <f t="shared" si="32"/>
        <v>Abril</v>
      </c>
      <c r="T1053" s="6" t="str">
        <f t="shared" si="33"/>
        <v>Administrativa</v>
      </c>
    </row>
    <row r="1054" spans="1:20" x14ac:dyDescent="0.3">
      <c r="A1054">
        <v>2410094</v>
      </c>
      <c r="B1054" s="6" t="s">
        <v>217</v>
      </c>
      <c r="C1054" t="s">
        <v>207</v>
      </c>
      <c r="D1054" t="s">
        <v>162</v>
      </c>
      <c r="E1054" t="s">
        <v>21</v>
      </c>
      <c r="F1054" t="s">
        <v>163</v>
      </c>
      <c r="G1054" t="s">
        <v>37</v>
      </c>
      <c r="H1054" s="6" t="s">
        <v>215</v>
      </c>
      <c r="I1054" s="2">
        <v>0.19097222222222221</v>
      </c>
      <c r="J1054">
        <v>0</v>
      </c>
      <c r="K1054">
        <v>45498</v>
      </c>
      <c r="L1054" t="s">
        <v>24</v>
      </c>
      <c r="M1054" t="s">
        <v>164</v>
      </c>
      <c r="N1054" s="6" t="s">
        <v>216</v>
      </c>
      <c r="O1054">
        <v>45498.708784722221</v>
      </c>
      <c r="Q1054" t="s">
        <v>26</v>
      </c>
      <c r="R1054" t="s">
        <v>81</v>
      </c>
      <c r="S1054" s="6" t="str">
        <f t="shared" si="32"/>
        <v>Julio</v>
      </c>
      <c r="T1054" s="6" t="str">
        <f t="shared" si="33"/>
        <v>Administrativa</v>
      </c>
    </row>
    <row r="1055" spans="1:20" x14ac:dyDescent="0.3">
      <c r="A1055">
        <v>2290082</v>
      </c>
      <c r="B1055" s="6" t="s">
        <v>217</v>
      </c>
      <c r="C1055" t="s">
        <v>208</v>
      </c>
      <c r="D1055" t="s">
        <v>166</v>
      </c>
      <c r="E1055" t="s">
        <v>21</v>
      </c>
      <c r="F1055" t="s">
        <v>22</v>
      </c>
      <c r="G1055" t="s">
        <v>37</v>
      </c>
      <c r="H1055" s="6" t="s">
        <v>215</v>
      </c>
      <c r="I1055" s="2">
        <v>0.15069444444444444</v>
      </c>
      <c r="J1055">
        <v>0</v>
      </c>
      <c r="K1055">
        <v>45378</v>
      </c>
      <c r="L1055" t="s">
        <v>24</v>
      </c>
      <c r="M1055" t="s">
        <v>167</v>
      </c>
      <c r="N1055" s="6" t="s">
        <v>216</v>
      </c>
      <c r="O1055">
        <v>45378.736863425926</v>
      </c>
      <c r="Q1055" t="s">
        <v>26</v>
      </c>
      <c r="R1055" t="s">
        <v>54</v>
      </c>
      <c r="S1055" s="6" t="str">
        <f t="shared" si="32"/>
        <v>Marzo</v>
      </c>
      <c r="T1055" s="6" t="str">
        <f t="shared" si="33"/>
        <v>Administrativa</v>
      </c>
    </row>
    <row r="1056" spans="1:20" x14ac:dyDescent="0.3">
      <c r="A1056">
        <v>2330316</v>
      </c>
      <c r="B1056" s="6" t="s">
        <v>217</v>
      </c>
      <c r="C1056" t="s">
        <v>207</v>
      </c>
      <c r="D1056" t="s">
        <v>162</v>
      </c>
      <c r="E1056" t="s">
        <v>21</v>
      </c>
      <c r="F1056" t="s">
        <v>163</v>
      </c>
      <c r="G1056" t="s">
        <v>23</v>
      </c>
      <c r="H1056" s="6" t="s">
        <v>215</v>
      </c>
      <c r="I1056" s="2">
        <v>6.5972222222222224E-2</v>
      </c>
      <c r="J1056">
        <v>0</v>
      </c>
      <c r="K1056">
        <v>45420</v>
      </c>
      <c r="L1056" t="s">
        <v>24</v>
      </c>
      <c r="M1056" t="s">
        <v>164</v>
      </c>
      <c r="N1056" s="6" t="s">
        <v>216</v>
      </c>
      <c r="O1056">
        <v>45420.722199074073</v>
      </c>
      <c r="Q1056" t="s">
        <v>26</v>
      </c>
      <c r="R1056" t="s">
        <v>32</v>
      </c>
      <c r="S1056" s="6" t="str">
        <f t="shared" si="32"/>
        <v>Mayo</v>
      </c>
      <c r="T1056" s="6" t="str">
        <f t="shared" si="33"/>
        <v>Administrativa</v>
      </c>
    </row>
    <row r="1057" spans="1:20" x14ac:dyDescent="0.3">
      <c r="A1057">
        <v>2391639</v>
      </c>
      <c r="B1057" s="6" t="s">
        <v>217</v>
      </c>
      <c r="C1057" t="s">
        <v>207</v>
      </c>
      <c r="D1057" t="s">
        <v>162</v>
      </c>
      <c r="E1057" t="s">
        <v>21</v>
      </c>
      <c r="F1057" t="s">
        <v>163</v>
      </c>
      <c r="G1057" t="s">
        <v>37</v>
      </c>
      <c r="H1057" s="6" t="s">
        <v>215</v>
      </c>
      <c r="I1057" s="2">
        <v>0.20208333333333334</v>
      </c>
      <c r="J1057">
        <v>0</v>
      </c>
      <c r="K1057">
        <v>45481</v>
      </c>
      <c r="L1057" t="s">
        <v>24</v>
      </c>
      <c r="M1057" t="s">
        <v>164</v>
      </c>
      <c r="N1057" s="6" t="s">
        <v>216</v>
      </c>
      <c r="O1057">
        <v>45481.689872685187</v>
      </c>
      <c r="Q1057" t="s">
        <v>26</v>
      </c>
      <c r="R1057" t="s">
        <v>81</v>
      </c>
      <c r="S1057" s="6" t="str">
        <f t="shared" si="32"/>
        <v>Julio</v>
      </c>
      <c r="T1057" s="6" t="str">
        <f t="shared" si="33"/>
        <v>Administrativa</v>
      </c>
    </row>
    <row r="1058" spans="1:20" x14ac:dyDescent="0.3">
      <c r="A1058">
        <v>2331745</v>
      </c>
      <c r="B1058" s="6" t="s">
        <v>217</v>
      </c>
      <c r="C1058" t="s">
        <v>208</v>
      </c>
      <c r="D1058" t="s">
        <v>166</v>
      </c>
      <c r="E1058" t="s">
        <v>21</v>
      </c>
      <c r="F1058" t="s">
        <v>22</v>
      </c>
      <c r="G1058" t="s">
        <v>43</v>
      </c>
      <c r="H1058" s="6" t="s">
        <v>215</v>
      </c>
      <c r="I1058" s="2">
        <v>4.1666666666666664E-2</v>
      </c>
      <c r="J1058">
        <v>0</v>
      </c>
      <c r="K1058">
        <v>45421</v>
      </c>
      <c r="L1058" t="s">
        <v>24</v>
      </c>
      <c r="M1058" t="s">
        <v>167</v>
      </c>
      <c r="N1058" s="6" t="s">
        <v>216</v>
      </c>
      <c r="O1058">
        <v>45421.94809027778</v>
      </c>
      <c r="Q1058" t="s">
        <v>26</v>
      </c>
      <c r="R1058" t="s">
        <v>179</v>
      </c>
      <c r="S1058" s="6" t="str">
        <f t="shared" si="32"/>
        <v>Mayo</v>
      </c>
      <c r="T1058" s="6" t="str">
        <f t="shared" si="33"/>
        <v>Administrativa</v>
      </c>
    </row>
    <row r="1059" spans="1:20" x14ac:dyDescent="0.3">
      <c r="A1059">
        <v>2350007</v>
      </c>
      <c r="B1059" s="6" t="s">
        <v>217</v>
      </c>
      <c r="C1059" t="s">
        <v>207</v>
      </c>
      <c r="D1059" t="s">
        <v>162</v>
      </c>
      <c r="E1059" t="s">
        <v>21</v>
      </c>
      <c r="F1059" t="s">
        <v>163</v>
      </c>
      <c r="G1059" t="s">
        <v>23</v>
      </c>
      <c r="H1059" s="6" t="s">
        <v>215</v>
      </c>
      <c r="I1059" s="2">
        <v>5.2777777777777778E-2</v>
      </c>
      <c r="J1059">
        <v>0</v>
      </c>
      <c r="K1059">
        <v>45441</v>
      </c>
      <c r="L1059" t="s">
        <v>24</v>
      </c>
      <c r="M1059" t="s">
        <v>164</v>
      </c>
      <c r="N1059" s="6" t="s">
        <v>216</v>
      </c>
      <c r="O1059">
        <v>45441.70894675926</v>
      </c>
      <c r="Q1059" t="s">
        <v>26</v>
      </c>
      <c r="R1059" t="s">
        <v>54</v>
      </c>
      <c r="S1059" s="6" t="str">
        <f t="shared" si="32"/>
        <v>Mayo</v>
      </c>
      <c r="T1059" s="6" t="str">
        <f t="shared" si="33"/>
        <v>Administrativa</v>
      </c>
    </row>
    <row r="1060" spans="1:20" x14ac:dyDescent="0.3">
      <c r="A1060">
        <v>2329104</v>
      </c>
      <c r="B1060" s="6" t="s">
        <v>217</v>
      </c>
      <c r="C1060" t="s">
        <v>207</v>
      </c>
      <c r="D1060" t="s">
        <v>162</v>
      </c>
      <c r="E1060" t="s">
        <v>21</v>
      </c>
      <c r="F1060" t="s">
        <v>163</v>
      </c>
      <c r="G1060" t="s">
        <v>37</v>
      </c>
      <c r="H1060" s="6" t="s">
        <v>215</v>
      </c>
      <c r="I1060" s="2">
        <v>0.15625</v>
      </c>
      <c r="J1060">
        <v>0</v>
      </c>
      <c r="K1060">
        <v>45419</v>
      </c>
      <c r="L1060" t="s">
        <v>24</v>
      </c>
      <c r="M1060" t="s">
        <v>164</v>
      </c>
      <c r="N1060" s="6" t="s">
        <v>216</v>
      </c>
      <c r="O1060">
        <v>45419.697800925926</v>
      </c>
      <c r="Q1060" t="s">
        <v>26</v>
      </c>
      <c r="R1060" t="s">
        <v>63</v>
      </c>
      <c r="S1060" s="6" t="str">
        <f t="shared" si="32"/>
        <v>Mayo</v>
      </c>
      <c r="T1060" s="6" t="str">
        <f t="shared" si="33"/>
        <v>Administrativa</v>
      </c>
    </row>
    <row r="1061" spans="1:20" x14ac:dyDescent="0.3">
      <c r="A1061">
        <v>2330767</v>
      </c>
      <c r="B1061" s="6" t="s">
        <v>217</v>
      </c>
      <c r="C1061" t="s">
        <v>208</v>
      </c>
      <c r="D1061" t="s">
        <v>166</v>
      </c>
      <c r="E1061" t="s">
        <v>21</v>
      </c>
      <c r="F1061" t="s">
        <v>22</v>
      </c>
      <c r="G1061" t="s">
        <v>37</v>
      </c>
      <c r="H1061" s="6" t="s">
        <v>215</v>
      </c>
      <c r="I1061" s="2">
        <v>6.7361111111111108E-2</v>
      </c>
      <c r="J1061">
        <v>0</v>
      </c>
      <c r="K1061">
        <v>45420</v>
      </c>
      <c r="L1061" t="s">
        <v>24</v>
      </c>
      <c r="M1061" t="s">
        <v>167</v>
      </c>
      <c r="N1061" s="6" t="s">
        <v>216</v>
      </c>
      <c r="O1061">
        <v>45420.961574074077</v>
      </c>
      <c r="Q1061" t="s">
        <v>26</v>
      </c>
      <c r="R1061" t="s">
        <v>92</v>
      </c>
      <c r="S1061" s="6" t="str">
        <f t="shared" si="32"/>
        <v>Mayo</v>
      </c>
      <c r="T1061" s="6" t="str">
        <f t="shared" si="33"/>
        <v>Administrativa</v>
      </c>
    </row>
    <row r="1062" spans="1:20" x14ac:dyDescent="0.3">
      <c r="A1062">
        <v>2382555</v>
      </c>
      <c r="B1062" s="6" t="s">
        <v>217</v>
      </c>
      <c r="C1062" t="s">
        <v>208</v>
      </c>
      <c r="D1062" t="s">
        <v>166</v>
      </c>
      <c r="E1062" t="s">
        <v>21</v>
      </c>
      <c r="F1062" t="s">
        <v>22</v>
      </c>
      <c r="G1062" t="s">
        <v>37</v>
      </c>
      <c r="H1062" s="6" t="s">
        <v>215</v>
      </c>
      <c r="I1062" s="2">
        <v>0.11041666666666666</v>
      </c>
      <c r="J1062">
        <v>0</v>
      </c>
      <c r="K1062">
        <v>45471</v>
      </c>
      <c r="L1062" t="s">
        <v>24</v>
      </c>
      <c r="M1062" t="s">
        <v>167</v>
      </c>
      <c r="N1062" s="6" t="s">
        <v>216</v>
      </c>
      <c r="O1062">
        <v>45471.962858796294</v>
      </c>
      <c r="Q1062" t="s">
        <v>26</v>
      </c>
      <c r="R1062" t="s">
        <v>81</v>
      </c>
      <c r="S1062" s="6" t="str">
        <f t="shared" si="32"/>
        <v>Junio</v>
      </c>
      <c r="T1062" s="6" t="str">
        <f t="shared" si="33"/>
        <v>Administrativa</v>
      </c>
    </row>
    <row r="1063" spans="1:20" x14ac:dyDescent="0.3">
      <c r="A1063">
        <v>2281852</v>
      </c>
      <c r="B1063" s="6" t="s">
        <v>217</v>
      </c>
      <c r="C1063" t="s">
        <v>208</v>
      </c>
      <c r="D1063" t="s">
        <v>166</v>
      </c>
      <c r="E1063" t="s">
        <v>21</v>
      </c>
      <c r="F1063" t="s">
        <v>22</v>
      </c>
      <c r="G1063" t="s">
        <v>37</v>
      </c>
      <c r="H1063" s="6" t="s">
        <v>215</v>
      </c>
      <c r="I1063" s="2">
        <v>5.347222222222222E-2</v>
      </c>
      <c r="J1063">
        <v>0</v>
      </c>
      <c r="K1063">
        <v>45371</v>
      </c>
      <c r="L1063" t="s">
        <v>24</v>
      </c>
      <c r="M1063" t="s">
        <v>167</v>
      </c>
      <c r="N1063" s="6" t="s">
        <v>216</v>
      </c>
      <c r="O1063">
        <v>45371.921724537038</v>
      </c>
      <c r="Q1063" t="s">
        <v>26</v>
      </c>
      <c r="R1063" t="s">
        <v>67</v>
      </c>
      <c r="S1063" s="6" t="str">
        <f t="shared" si="32"/>
        <v>Marzo</v>
      </c>
      <c r="T1063" s="6" t="str">
        <f t="shared" si="33"/>
        <v>Administrativa</v>
      </c>
    </row>
    <row r="1064" spans="1:20" x14ac:dyDescent="0.3">
      <c r="A1064">
        <v>2411214</v>
      </c>
      <c r="B1064" s="6" t="s">
        <v>217</v>
      </c>
      <c r="C1064" t="s">
        <v>207</v>
      </c>
      <c r="D1064" t="s">
        <v>162</v>
      </c>
      <c r="E1064" t="s">
        <v>21</v>
      </c>
      <c r="F1064" t="s">
        <v>163</v>
      </c>
      <c r="G1064" t="s">
        <v>37</v>
      </c>
      <c r="H1064" s="6" t="s">
        <v>215</v>
      </c>
      <c r="I1064" s="2">
        <v>0.1423611111111111</v>
      </c>
      <c r="J1064">
        <v>0</v>
      </c>
      <c r="K1064">
        <v>45499</v>
      </c>
      <c r="L1064" t="s">
        <v>24</v>
      </c>
      <c r="M1064" t="s">
        <v>164</v>
      </c>
      <c r="N1064" s="6" t="s">
        <v>216</v>
      </c>
      <c r="O1064">
        <v>45499.704513888886</v>
      </c>
      <c r="Q1064" t="s">
        <v>26</v>
      </c>
      <c r="R1064" t="s">
        <v>81</v>
      </c>
      <c r="S1064" s="6" t="str">
        <f t="shared" si="32"/>
        <v>Julio</v>
      </c>
      <c r="T1064" s="6" t="str">
        <f t="shared" si="33"/>
        <v>Administrativa</v>
      </c>
    </row>
    <row r="1065" spans="1:20" x14ac:dyDescent="0.3">
      <c r="A1065">
        <v>2395105</v>
      </c>
      <c r="B1065" s="6" t="s">
        <v>217</v>
      </c>
      <c r="C1065" t="s">
        <v>208</v>
      </c>
      <c r="D1065" t="s">
        <v>166</v>
      </c>
      <c r="E1065" t="s">
        <v>21</v>
      </c>
      <c r="F1065" t="s">
        <v>22</v>
      </c>
      <c r="G1065" t="s">
        <v>59</v>
      </c>
      <c r="H1065" s="6" t="s">
        <v>215</v>
      </c>
      <c r="I1065" s="2">
        <v>4.1666666666666664E-2</v>
      </c>
      <c r="J1065">
        <v>0</v>
      </c>
      <c r="K1065">
        <v>45483</v>
      </c>
      <c r="L1065" t="s">
        <v>24</v>
      </c>
      <c r="M1065" t="s">
        <v>167</v>
      </c>
      <c r="N1065" s="6" t="s">
        <v>216</v>
      </c>
      <c r="O1065">
        <v>45483.976018518515</v>
      </c>
      <c r="Q1065" t="s">
        <v>26</v>
      </c>
      <c r="R1065" t="s">
        <v>35</v>
      </c>
      <c r="S1065" s="6" t="str">
        <f t="shared" si="32"/>
        <v>Julio</v>
      </c>
      <c r="T1065" s="6" t="str">
        <f t="shared" si="33"/>
        <v>Falla</v>
      </c>
    </row>
    <row r="1066" spans="1:20" x14ac:dyDescent="0.3">
      <c r="A1066">
        <v>2414426</v>
      </c>
      <c r="B1066" s="6" t="s">
        <v>217</v>
      </c>
      <c r="C1066" t="s">
        <v>208</v>
      </c>
      <c r="D1066" t="s">
        <v>166</v>
      </c>
      <c r="E1066" t="s">
        <v>21</v>
      </c>
      <c r="F1066" t="s">
        <v>22</v>
      </c>
      <c r="G1066" t="s">
        <v>59</v>
      </c>
      <c r="H1066" s="6" t="s">
        <v>215</v>
      </c>
      <c r="I1066" s="2">
        <v>7.6388888888888895E-2</v>
      </c>
      <c r="J1066">
        <v>0</v>
      </c>
      <c r="K1066">
        <v>45502</v>
      </c>
      <c r="L1066" t="s">
        <v>24</v>
      </c>
      <c r="M1066" t="s">
        <v>167</v>
      </c>
      <c r="N1066" s="6" t="s">
        <v>216</v>
      </c>
      <c r="O1066">
        <v>45502.97452546296</v>
      </c>
      <c r="Q1066" t="s">
        <v>26</v>
      </c>
      <c r="R1066" t="s">
        <v>35</v>
      </c>
      <c r="S1066" s="6" t="str">
        <f t="shared" si="32"/>
        <v>Julio</v>
      </c>
      <c r="T1066" s="6" t="str">
        <f t="shared" si="33"/>
        <v>Falla</v>
      </c>
    </row>
    <row r="1067" spans="1:20" x14ac:dyDescent="0.3">
      <c r="A1067">
        <v>2272524</v>
      </c>
      <c r="B1067" s="6" t="s">
        <v>217</v>
      </c>
      <c r="C1067" t="s">
        <v>208</v>
      </c>
      <c r="D1067" t="s">
        <v>166</v>
      </c>
      <c r="E1067" t="s">
        <v>21</v>
      </c>
      <c r="F1067" t="s">
        <v>22</v>
      </c>
      <c r="G1067" t="s">
        <v>23</v>
      </c>
      <c r="H1067" s="6" t="s">
        <v>215</v>
      </c>
      <c r="I1067" s="2">
        <v>4.8611111111111112E-2</v>
      </c>
      <c r="J1067">
        <v>0</v>
      </c>
      <c r="K1067">
        <v>45362</v>
      </c>
      <c r="L1067" t="s">
        <v>24</v>
      </c>
      <c r="M1067" t="s">
        <v>167</v>
      </c>
      <c r="N1067" s="6" t="s">
        <v>216</v>
      </c>
      <c r="O1067">
        <v>45362.949641203704</v>
      </c>
      <c r="Q1067" t="s">
        <v>26</v>
      </c>
      <c r="R1067" t="s">
        <v>39</v>
      </c>
      <c r="S1067" s="6" t="str">
        <f t="shared" si="32"/>
        <v>Marzo</v>
      </c>
      <c r="T1067" s="6" t="str">
        <f t="shared" si="33"/>
        <v>Administrativa</v>
      </c>
    </row>
    <row r="1068" spans="1:20" x14ac:dyDescent="0.3">
      <c r="A1068">
        <v>2361716</v>
      </c>
      <c r="B1068" s="6" t="s">
        <v>217</v>
      </c>
      <c r="C1068" t="s">
        <v>208</v>
      </c>
      <c r="D1068" t="s">
        <v>166</v>
      </c>
      <c r="E1068" t="s">
        <v>21</v>
      </c>
      <c r="F1068" t="s">
        <v>22</v>
      </c>
      <c r="G1068" t="s">
        <v>37</v>
      </c>
      <c r="H1068" s="6" t="s">
        <v>215</v>
      </c>
      <c r="I1068" s="2">
        <v>8.5416666666666669E-2</v>
      </c>
      <c r="J1068">
        <v>0</v>
      </c>
      <c r="K1068">
        <v>45453</v>
      </c>
      <c r="L1068" t="s">
        <v>24</v>
      </c>
      <c r="M1068" t="s">
        <v>167</v>
      </c>
      <c r="N1068" s="6" t="s">
        <v>216</v>
      </c>
      <c r="O1068">
        <v>45453.963495370372</v>
      </c>
      <c r="Q1068" t="s">
        <v>26</v>
      </c>
      <c r="R1068" t="s">
        <v>81</v>
      </c>
      <c r="S1068" s="6" t="str">
        <f t="shared" si="32"/>
        <v>Junio</v>
      </c>
      <c r="T1068" s="6" t="str">
        <f t="shared" si="33"/>
        <v>Administrativa</v>
      </c>
    </row>
    <row r="1069" spans="1:20" x14ac:dyDescent="0.3">
      <c r="A1069">
        <v>2404599</v>
      </c>
      <c r="B1069" s="6" t="s">
        <v>217</v>
      </c>
      <c r="C1069" t="s">
        <v>208</v>
      </c>
      <c r="D1069" t="s">
        <v>166</v>
      </c>
      <c r="E1069" t="s">
        <v>21</v>
      </c>
      <c r="F1069" t="s">
        <v>22</v>
      </c>
      <c r="G1069" t="s">
        <v>59</v>
      </c>
      <c r="H1069" s="6" t="s">
        <v>215</v>
      </c>
      <c r="I1069" s="2">
        <v>1.7361111111111112E-2</v>
      </c>
      <c r="J1069">
        <v>0</v>
      </c>
      <c r="K1069">
        <v>45492</v>
      </c>
      <c r="L1069" t="s">
        <v>24</v>
      </c>
      <c r="M1069" t="s">
        <v>167</v>
      </c>
      <c r="N1069" s="6" t="s">
        <v>216</v>
      </c>
      <c r="O1069">
        <v>45492.980138888888</v>
      </c>
      <c r="Q1069" t="s">
        <v>26</v>
      </c>
      <c r="R1069" t="s">
        <v>91</v>
      </c>
      <c r="S1069" s="6" t="str">
        <f t="shared" si="32"/>
        <v>Julio</v>
      </c>
      <c r="T1069" s="6" t="str">
        <f t="shared" si="33"/>
        <v>Falla</v>
      </c>
    </row>
    <row r="1070" spans="1:20" x14ac:dyDescent="0.3">
      <c r="A1070">
        <v>2414349</v>
      </c>
      <c r="B1070" s="6" t="s">
        <v>217</v>
      </c>
      <c r="C1070" t="s">
        <v>208</v>
      </c>
      <c r="D1070" t="s">
        <v>166</v>
      </c>
      <c r="E1070" t="s">
        <v>21</v>
      </c>
      <c r="F1070" t="s">
        <v>22</v>
      </c>
      <c r="G1070" t="s">
        <v>59</v>
      </c>
      <c r="H1070" s="6" t="s">
        <v>215</v>
      </c>
      <c r="I1070" s="2">
        <v>2.4305555555555556E-2</v>
      </c>
      <c r="J1070">
        <v>0</v>
      </c>
      <c r="K1070">
        <v>45499</v>
      </c>
      <c r="L1070" t="s">
        <v>24</v>
      </c>
      <c r="M1070" t="s">
        <v>167</v>
      </c>
      <c r="N1070" s="6" t="s">
        <v>216</v>
      </c>
      <c r="O1070">
        <v>45502.945092592592</v>
      </c>
      <c r="Q1070" t="s">
        <v>26</v>
      </c>
      <c r="R1070" t="s">
        <v>35</v>
      </c>
      <c r="S1070" s="6" t="str">
        <f t="shared" si="32"/>
        <v>Julio</v>
      </c>
      <c r="T1070" s="6" t="str">
        <f t="shared" si="33"/>
        <v>Falla</v>
      </c>
    </row>
    <row r="1071" spans="1:20" x14ac:dyDescent="0.3">
      <c r="A1071">
        <v>2273827</v>
      </c>
      <c r="B1071" s="6" t="s">
        <v>217</v>
      </c>
      <c r="C1071" t="s">
        <v>208</v>
      </c>
      <c r="D1071" t="s">
        <v>166</v>
      </c>
      <c r="E1071" t="s">
        <v>21</v>
      </c>
      <c r="F1071" t="s">
        <v>22</v>
      </c>
      <c r="G1071" t="s">
        <v>59</v>
      </c>
      <c r="H1071" s="6" t="s">
        <v>215</v>
      </c>
      <c r="I1071" s="2">
        <v>2.0833333333333332E-2</v>
      </c>
      <c r="J1071">
        <v>0</v>
      </c>
      <c r="K1071">
        <v>45363</v>
      </c>
      <c r="L1071" t="s">
        <v>24</v>
      </c>
      <c r="M1071" t="s">
        <v>167</v>
      </c>
      <c r="N1071" s="6" t="s">
        <v>216</v>
      </c>
      <c r="O1071">
        <v>45363.927766203706</v>
      </c>
      <c r="Q1071" t="s">
        <v>26</v>
      </c>
      <c r="R1071" t="s">
        <v>35</v>
      </c>
      <c r="S1071" s="6" t="str">
        <f t="shared" si="32"/>
        <v>Marzo</v>
      </c>
      <c r="T1071" s="6" t="str">
        <f t="shared" si="33"/>
        <v>Falla</v>
      </c>
    </row>
    <row r="1072" spans="1:20" x14ac:dyDescent="0.3">
      <c r="A1072">
        <v>2223530</v>
      </c>
      <c r="B1072" s="6" t="s">
        <v>217</v>
      </c>
      <c r="C1072" t="s">
        <v>207</v>
      </c>
      <c r="D1072" t="s">
        <v>162</v>
      </c>
      <c r="E1072" t="s">
        <v>21</v>
      </c>
      <c r="F1072" t="s">
        <v>163</v>
      </c>
      <c r="G1072" t="s">
        <v>59</v>
      </c>
      <c r="H1072" s="6" t="s">
        <v>215</v>
      </c>
      <c r="I1072" s="2">
        <v>5.5555555555555558E-3</v>
      </c>
      <c r="J1072">
        <v>0</v>
      </c>
      <c r="K1072">
        <v>45325</v>
      </c>
      <c r="L1072" t="s">
        <v>24</v>
      </c>
      <c r="M1072" t="s">
        <v>164</v>
      </c>
      <c r="N1072" s="6" t="s">
        <v>216</v>
      </c>
      <c r="O1072">
        <v>45325.601863425924</v>
      </c>
      <c r="Q1072" t="s">
        <v>26</v>
      </c>
      <c r="R1072" t="s">
        <v>35</v>
      </c>
      <c r="S1072" s="6" t="str">
        <f t="shared" si="32"/>
        <v>Febrero</v>
      </c>
      <c r="T1072" s="6" t="str">
        <f t="shared" si="33"/>
        <v>Falla</v>
      </c>
    </row>
    <row r="1073" spans="1:20" x14ac:dyDescent="0.3">
      <c r="A1073">
        <v>2339434</v>
      </c>
      <c r="B1073" s="6" t="s">
        <v>217</v>
      </c>
      <c r="C1073" t="s">
        <v>208</v>
      </c>
      <c r="D1073" t="s">
        <v>166</v>
      </c>
      <c r="E1073" t="s">
        <v>21</v>
      </c>
      <c r="F1073" t="s">
        <v>22</v>
      </c>
      <c r="G1073" t="s">
        <v>37</v>
      </c>
      <c r="H1073" s="6" t="s">
        <v>215</v>
      </c>
      <c r="I1073" s="2">
        <v>0.11458333333333333</v>
      </c>
      <c r="J1073">
        <v>0</v>
      </c>
      <c r="K1073">
        <v>45429</v>
      </c>
      <c r="L1073" t="s">
        <v>24</v>
      </c>
      <c r="M1073" t="s">
        <v>167</v>
      </c>
      <c r="N1073" s="6" t="s">
        <v>216</v>
      </c>
      <c r="O1073">
        <v>45429.964675925927</v>
      </c>
      <c r="Q1073" t="s">
        <v>26</v>
      </c>
      <c r="R1073" t="s">
        <v>67</v>
      </c>
      <c r="S1073" s="6" t="str">
        <f t="shared" si="32"/>
        <v>Mayo</v>
      </c>
      <c r="T1073" s="6" t="str">
        <f t="shared" si="33"/>
        <v>Administrativa</v>
      </c>
    </row>
    <row r="1074" spans="1:20" x14ac:dyDescent="0.3">
      <c r="A1074">
        <v>2353558</v>
      </c>
      <c r="B1074" s="6" t="s">
        <v>217</v>
      </c>
      <c r="C1074" t="s">
        <v>207</v>
      </c>
      <c r="D1074" t="s">
        <v>162</v>
      </c>
      <c r="E1074" t="s">
        <v>21</v>
      </c>
      <c r="F1074" t="s">
        <v>163</v>
      </c>
      <c r="G1074" t="s">
        <v>37</v>
      </c>
      <c r="H1074" s="6" t="s">
        <v>215</v>
      </c>
      <c r="I1074" s="2">
        <v>0.1388888888888889</v>
      </c>
      <c r="J1074">
        <v>0</v>
      </c>
      <c r="K1074">
        <v>45444</v>
      </c>
      <c r="L1074" t="s">
        <v>24</v>
      </c>
      <c r="M1074" t="s">
        <v>164</v>
      </c>
      <c r="N1074" s="6" t="s">
        <v>216</v>
      </c>
      <c r="O1074">
        <v>45444.663935185185</v>
      </c>
      <c r="Q1074" t="s">
        <v>26</v>
      </c>
      <c r="R1074" t="s">
        <v>81</v>
      </c>
      <c r="S1074" s="6" t="str">
        <f t="shared" si="32"/>
        <v>Junio</v>
      </c>
      <c r="T1074" s="6" t="str">
        <f t="shared" si="33"/>
        <v>Administrativa</v>
      </c>
    </row>
    <row r="1075" spans="1:20" x14ac:dyDescent="0.3">
      <c r="A1075">
        <v>2273634</v>
      </c>
      <c r="B1075" s="6" t="s">
        <v>217</v>
      </c>
      <c r="C1075" t="s">
        <v>208</v>
      </c>
      <c r="D1075" t="s">
        <v>166</v>
      </c>
      <c r="E1075" t="s">
        <v>21</v>
      </c>
      <c r="F1075" t="s">
        <v>22</v>
      </c>
      <c r="G1075" t="s">
        <v>37</v>
      </c>
      <c r="H1075" s="6" t="s">
        <v>215</v>
      </c>
      <c r="I1075" s="2">
        <v>0.12916666666666668</v>
      </c>
      <c r="J1075">
        <v>0</v>
      </c>
      <c r="K1075">
        <v>45363</v>
      </c>
      <c r="L1075" t="s">
        <v>24</v>
      </c>
      <c r="M1075" t="s">
        <v>167</v>
      </c>
      <c r="N1075" s="6" t="s">
        <v>216</v>
      </c>
      <c r="O1075">
        <v>45363.821875000001</v>
      </c>
      <c r="Q1075" t="s">
        <v>26</v>
      </c>
      <c r="R1075" t="s">
        <v>67</v>
      </c>
      <c r="S1075" s="6" t="str">
        <f t="shared" si="32"/>
        <v>Marzo</v>
      </c>
      <c r="T1075" s="6" t="str">
        <f t="shared" si="33"/>
        <v>Administrativa</v>
      </c>
    </row>
    <row r="1076" spans="1:20" x14ac:dyDescent="0.3">
      <c r="A1076">
        <v>2384568</v>
      </c>
      <c r="B1076" s="6" t="s">
        <v>217</v>
      </c>
      <c r="C1076" t="s">
        <v>207</v>
      </c>
      <c r="D1076" t="s">
        <v>162</v>
      </c>
      <c r="E1076" t="s">
        <v>21</v>
      </c>
      <c r="F1076" t="s">
        <v>163</v>
      </c>
      <c r="G1076" t="s">
        <v>37</v>
      </c>
      <c r="H1076" s="6" t="s">
        <v>215</v>
      </c>
      <c r="I1076" s="2">
        <v>0.19097222222222221</v>
      </c>
      <c r="J1076">
        <v>0</v>
      </c>
      <c r="K1076">
        <v>45474</v>
      </c>
      <c r="L1076" t="s">
        <v>24</v>
      </c>
      <c r="M1076" t="s">
        <v>164</v>
      </c>
      <c r="N1076" s="6" t="s">
        <v>216</v>
      </c>
      <c r="O1076">
        <v>45474.688356481478</v>
      </c>
      <c r="Q1076" t="s">
        <v>26</v>
      </c>
      <c r="R1076" t="s">
        <v>81</v>
      </c>
      <c r="S1076" s="6" t="str">
        <f t="shared" si="32"/>
        <v>Julio</v>
      </c>
      <c r="T1076" s="6" t="str">
        <f t="shared" si="33"/>
        <v>Administrativa</v>
      </c>
    </row>
    <row r="1077" spans="1:20" x14ac:dyDescent="0.3">
      <c r="A1077">
        <v>2334202</v>
      </c>
      <c r="B1077" s="6" t="s">
        <v>217</v>
      </c>
      <c r="C1077" t="s">
        <v>207</v>
      </c>
      <c r="D1077" t="s">
        <v>162</v>
      </c>
      <c r="E1077" t="s">
        <v>21</v>
      </c>
      <c r="F1077" t="s">
        <v>163</v>
      </c>
      <c r="G1077" t="s">
        <v>59</v>
      </c>
      <c r="H1077" s="6" t="s">
        <v>215</v>
      </c>
      <c r="I1077" s="2">
        <v>4.1666666666666666E-3</v>
      </c>
      <c r="J1077">
        <v>0</v>
      </c>
      <c r="K1077">
        <v>45425</v>
      </c>
      <c r="L1077" t="s">
        <v>24</v>
      </c>
      <c r="M1077" t="s">
        <v>164</v>
      </c>
      <c r="N1077" s="6" t="s">
        <v>216</v>
      </c>
      <c r="O1077">
        <v>45425.646261574075</v>
      </c>
      <c r="Q1077" t="s">
        <v>26</v>
      </c>
      <c r="R1077" t="s">
        <v>35</v>
      </c>
      <c r="S1077" s="6" t="str">
        <f t="shared" si="32"/>
        <v>Mayo</v>
      </c>
      <c r="T1077" s="6" t="str">
        <f t="shared" si="33"/>
        <v>Falla</v>
      </c>
    </row>
    <row r="1078" spans="1:20" x14ac:dyDescent="0.3">
      <c r="A1078">
        <v>2228514</v>
      </c>
      <c r="B1078" s="6" t="s">
        <v>217</v>
      </c>
      <c r="C1078" t="s">
        <v>207</v>
      </c>
      <c r="D1078" t="s">
        <v>162</v>
      </c>
      <c r="E1078" t="s">
        <v>21</v>
      </c>
      <c r="F1078" t="s">
        <v>163</v>
      </c>
      <c r="G1078" t="s">
        <v>37</v>
      </c>
      <c r="H1078" s="6" t="s">
        <v>215</v>
      </c>
      <c r="I1078" s="2">
        <v>0.13194444444444445</v>
      </c>
      <c r="J1078">
        <v>0</v>
      </c>
      <c r="K1078">
        <v>45330</v>
      </c>
      <c r="L1078" t="s">
        <v>24</v>
      </c>
      <c r="M1078" t="s">
        <v>164</v>
      </c>
      <c r="N1078" s="6" t="s">
        <v>216</v>
      </c>
      <c r="O1078">
        <v>45330.682685185187</v>
      </c>
      <c r="Q1078" t="s">
        <v>26</v>
      </c>
      <c r="R1078" t="s">
        <v>54</v>
      </c>
      <c r="S1078" s="6" t="str">
        <f t="shared" si="32"/>
        <v>Febrero</v>
      </c>
      <c r="T1078" s="6" t="str">
        <f t="shared" si="33"/>
        <v>Administrativa</v>
      </c>
    </row>
    <row r="1079" spans="1:20" x14ac:dyDescent="0.3">
      <c r="A1079">
        <v>2283400</v>
      </c>
      <c r="B1079" s="6" t="s">
        <v>217</v>
      </c>
      <c r="C1079" t="s">
        <v>208</v>
      </c>
      <c r="D1079" t="s">
        <v>166</v>
      </c>
      <c r="E1079" t="s">
        <v>21</v>
      </c>
      <c r="F1079" t="s">
        <v>22</v>
      </c>
      <c r="G1079" t="s">
        <v>37</v>
      </c>
      <c r="H1079" s="6" t="s">
        <v>215</v>
      </c>
      <c r="I1079" s="2">
        <v>0.12152777777777778</v>
      </c>
      <c r="J1079">
        <v>0</v>
      </c>
      <c r="K1079">
        <v>45372</v>
      </c>
      <c r="L1079" t="s">
        <v>24</v>
      </c>
      <c r="M1079" t="s">
        <v>167</v>
      </c>
      <c r="N1079" s="6" t="s">
        <v>216</v>
      </c>
      <c r="O1079">
        <v>45372.812754629631</v>
      </c>
      <c r="Q1079" t="s">
        <v>26</v>
      </c>
      <c r="R1079" t="s">
        <v>67</v>
      </c>
      <c r="S1079" s="6" t="str">
        <f t="shared" si="32"/>
        <v>Marzo</v>
      </c>
      <c r="T1079" s="6" t="str">
        <f t="shared" si="33"/>
        <v>Administrativa</v>
      </c>
    </row>
    <row r="1080" spans="1:20" x14ac:dyDescent="0.3">
      <c r="A1080">
        <v>2302263</v>
      </c>
      <c r="B1080" s="6" t="s">
        <v>217</v>
      </c>
      <c r="C1080" t="s">
        <v>208</v>
      </c>
      <c r="D1080" t="s">
        <v>166</v>
      </c>
      <c r="E1080" t="s">
        <v>21</v>
      </c>
      <c r="F1080" t="s">
        <v>22</v>
      </c>
      <c r="G1080" t="s">
        <v>37</v>
      </c>
      <c r="H1080" s="6" t="s">
        <v>215</v>
      </c>
      <c r="I1080" s="2">
        <v>3.7499999999999999E-2</v>
      </c>
      <c r="J1080">
        <v>0</v>
      </c>
      <c r="K1080">
        <v>45390</v>
      </c>
      <c r="L1080" t="s">
        <v>24</v>
      </c>
      <c r="M1080" t="s">
        <v>167</v>
      </c>
      <c r="N1080" s="6" t="s">
        <v>216</v>
      </c>
      <c r="O1080">
        <v>45390.924039351848</v>
      </c>
      <c r="Q1080" t="s">
        <v>26</v>
      </c>
      <c r="R1080" t="s">
        <v>54</v>
      </c>
      <c r="S1080" s="6" t="str">
        <f t="shared" si="32"/>
        <v>Abril</v>
      </c>
      <c r="T1080" s="6" t="str">
        <f t="shared" si="33"/>
        <v>Administrativa</v>
      </c>
    </row>
    <row r="1081" spans="1:20" x14ac:dyDescent="0.3">
      <c r="A1081">
        <v>2253954</v>
      </c>
      <c r="B1081" s="6" t="s">
        <v>217</v>
      </c>
      <c r="C1081" t="s">
        <v>208</v>
      </c>
      <c r="D1081" t="s">
        <v>166</v>
      </c>
      <c r="E1081" t="s">
        <v>21</v>
      </c>
      <c r="F1081" t="s">
        <v>22</v>
      </c>
      <c r="G1081" t="s">
        <v>23</v>
      </c>
      <c r="H1081" s="6" t="s">
        <v>215</v>
      </c>
      <c r="I1081" s="2">
        <v>2.013888888888889E-2</v>
      </c>
      <c r="J1081">
        <v>0</v>
      </c>
      <c r="K1081">
        <v>45348</v>
      </c>
      <c r="L1081" t="s">
        <v>24</v>
      </c>
      <c r="M1081" t="s">
        <v>167</v>
      </c>
      <c r="N1081" s="6" t="s">
        <v>216</v>
      </c>
      <c r="O1081">
        <v>45348.918935185182</v>
      </c>
      <c r="Q1081" t="s">
        <v>26</v>
      </c>
      <c r="R1081" t="s">
        <v>39</v>
      </c>
      <c r="S1081" s="6" t="str">
        <f t="shared" si="32"/>
        <v>Febrero</v>
      </c>
      <c r="T1081" s="6" t="str">
        <f t="shared" si="33"/>
        <v>Administrativa</v>
      </c>
    </row>
    <row r="1082" spans="1:20" x14ac:dyDescent="0.3">
      <c r="A1082">
        <v>2390672</v>
      </c>
      <c r="B1082" s="6" t="s">
        <v>217</v>
      </c>
      <c r="C1082" t="s">
        <v>208</v>
      </c>
      <c r="D1082" t="s">
        <v>166</v>
      </c>
      <c r="E1082" t="s">
        <v>21</v>
      </c>
      <c r="F1082" t="s">
        <v>22</v>
      </c>
      <c r="G1082" t="s">
        <v>37</v>
      </c>
      <c r="H1082" s="6" t="s">
        <v>215</v>
      </c>
      <c r="I1082" s="2">
        <v>5.6944444444444443E-2</v>
      </c>
      <c r="J1082">
        <v>0</v>
      </c>
      <c r="K1082">
        <v>45479</v>
      </c>
      <c r="L1082" t="s">
        <v>24</v>
      </c>
      <c r="M1082" t="s">
        <v>167</v>
      </c>
      <c r="N1082" s="6" t="s">
        <v>216</v>
      </c>
      <c r="O1082">
        <v>45479.958333333336</v>
      </c>
      <c r="Q1082" t="s">
        <v>26</v>
      </c>
      <c r="R1082" t="s">
        <v>54</v>
      </c>
      <c r="S1082" s="6" t="str">
        <f t="shared" si="32"/>
        <v>Julio</v>
      </c>
      <c r="T1082" s="6" t="str">
        <f t="shared" si="33"/>
        <v>Administrativa</v>
      </c>
    </row>
    <row r="1083" spans="1:20" x14ac:dyDescent="0.3">
      <c r="A1083">
        <v>2414352</v>
      </c>
      <c r="B1083" s="6" t="s">
        <v>217</v>
      </c>
      <c r="C1083" t="s">
        <v>208</v>
      </c>
      <c r="D1083" t="s">
        <v>166</v>
      </c>
      <c r="E1083" t="s">
        <v>21</v>
      </c>
      <c r="F1083" t="s">
        <v>22</v>
      </c>
      <c r="G1083" t="s">
        <v>59</v>
      </c>
      <c r="H1083" s="6" t="s">
        <v>215</v>
      </c>
      <c r="I1083" s="2">
        <v>2.0833333333333332E-2</v>
      </c>
      <c r="J1083">
        <v>0</v>
      </c>
      <c r="K1083">
        <v>45500</v>
      </c>
      <c r="L1083" t="s">
        <v>24</v>
      </c>
      <c r="M1083" t="s">
        <v>167</v>
      </c>
      <c r="N1083" s="6" t="s">
        <v>216</v>
      </c>
      <c r="O1083">
        <v>45502.946099537039</v>
      </c>
      <c r="Q1083" t="s">
        <v>26</v>
      </c>
      <c r="R1083" t="s">
        <v>35</v>
      </c>
      <c r="S1083" s="6" t="str">
        <f t="shared" si="32"/>
        <v>Julio</v>
      </c>
      <c r="T1083" s="6" t="str">
        <f t="shared" si="33"/>
        <v>Falla</v>
      </c>
    </row>
    <row r="1084" spans="1:20" x14ac:dyDescent="0.3">
      <c r="A1084">
        <v>2310350</v>
      </c>
      <c r="B1084" s="6" t="s">
        <v>217</v>
      </c>
      <c r="C1084" t="s">
        <v>208</v>
      </c>
      <c r="D1084" t="s">
        <v>166</v>
      </c>
      <c r="E1084" t="s">
        <v>21</v>
      </c>
      <c r="F1084" t="s">
        <v>22</v>
      </c>
      <c r="G1084" t="s">
        <v>37</v>
      </c>
      <c r="H1084" s="6" t="s">
        <v>215</v>
      </c>
      <c r="I1084" s="2">
        <v>0.12777777777777777</v>
      </c>
      <c r="J1084">
        <v>0</v>
      </c>
      <c r="K1084">
        <v>45398</v>
      </c>
      <c r="L1084" t="s">
        <v>24</v>
      </c>
      <c r="M1084" t="s">
        <v>167</v>
      </c>
      <c r="N1084" s="6" t="s">
        <v>216</v>
      </c>
      <c r="O1084">
        <v>45398.904548611114</v>
      </c>
      <c r="Q1084" t="s">
        <v>26</v>
      </c>
      <c r="R1084" t="s">
        <v>54</v>
      </c>
      <c r="S1084" s="6" t="str">
        <f t="shared" si="32"/>
        <v>Abril</v>
      </c>
      <c r="T1084" s="6" t="str">
        <f t="shared" si="33"/>
        <v>Administrativa</v>
      </c>
    </row>
    <row r="1085" spans="1:20" x14ac:dyDescent="0.3">
      <c r="A1085">
        <v>2386430</v>
      </c>
      <c r="B1085" s="6" t="s">
        <v>217</v>
      </c>
      <c r="C1085" t="s">
        <v>208</v>
      </c>
      <c r="D1085" t="s">
        <v>166</v>
      </c>
      <c r="E1085" t="s">
        <v>21</v>
      </c>
      <c r="F1085" t="s">
        <v>22</v>
      </c>
      <c r="G1085" t="s">
        <v>37</v>
      </c>
      <c r="H1085" s="6" t="s">
        <v>215</v>
      </c>
      <c r="I1085" s="2">
        <v>3.1944444444444442E-2</v>
      </c>
      <c r="J1085">
        <v>0</v>
      </c>
      <c r="K1085">
        <v>45475</v>
      </c>
      <c r="L1085" t="s">
        <v>24</v>
      </c>
      <c r="M1085" t="s">
        <v>167</v>
      </c>
      <c r="N1085" s="6" t="s">
        <v>216</v>
      </c>
      <c r="O1085">
        <v>45475.983715277776</v>
      </c>
      <c r="Q1085" t="s">
        <v>26</v>
      </c>
      <c r="R1085" t="s">
        <v>81</v>
      </c>
      <c r="S1085" s="6" t="str">
        <f t="shared" si="32"/>
        <v>Julio</v>
      </c>
      <c r="T1085" s="6" t="str">
        <f t="shared" si="33"/>
        <v>Administrativa</v>
      </c>
    </row>
    <row r="1086" spans="1:20" x14ac:dyDescent="0.3">
      <c r="A1086">
        <v>2260911</v>
      </c>
      <c r="B1086" s="6" t="s">
        <v>217</v>
      </c>
      <c r="C1086" t="s">
        <v>208</v>
      </c>
      <c r="D1086" t="s">
        <v>166</v>
      </c>
      <c r="E1086" t="s">
        <v>21</v>
      </c>
      <c r="F1086" t="s">
        <v>22</v>
      </c>
      <c r="G1086" t="s">
        <v>37</v>
      </c>
      <c r="H1086" s="6" t="s">
        <v>215</v>
      </c>
      <c r="I1086" s="2">
        <v>8.8888888888888892E-2</v>
      </c>
      <c r="J1086">
        <v>0</v>
      </c>
      <c r="K1086">
        <v>45352</v>
      </c>
      <c r="L1086" t="s">
        <v>24</v>
      </c>
      <c r="M1086" t="s">
        <v>167</v>
      </c>
      <c r="N1086" s="6" t="s">
        <v>216</v>
      </c>
      <c r="O1086">
        <v>45352.92864583333</v>
      </c>
      <c r="Q1086" t="s">
        <v>26</v>
      </c>
      <c r="R1086" t="s">
        <v>54</v>
      </c>
      <c r="S1086" s="6" t="str">
        <f t="shared" si="32"/>
        <v>Marzo</v>
      </c>
      <c r="T1086" s="6" t="str">
        <f t="shared" si="33"/>
        <v>Administrativa</v>
      </c>
    </row>
    <row r="1087" spans="1:20" x14ac:dyDescent="0.3">
      <c r="A1087">
        <v>2359467</v>
      </c>
      <c r="B1087" s="6" t="s">
        <v>217</v>
      </c>
      <c r="C1087" t="s">
        <v>208</v>
      </c>
      <c r="D1087" t="s">
        <v>166</v>
      </c>
      <c r="E1087" t="s">
        <v>21</v>
      </c>
      <c r="F1087" t="s">
        <v>22</v>
      </c>
      <c r="G1087" t="s">
        <v>37</v>
      </c>
      <c r="H1087" s="6" t="s">
        <v>215</v>
      </c>
      <c r="I1087" s="2">
        <v>8.1250000000000003E-2</v>
      </c>
      <c r="J1087">
        <v>0</v>
      </c>
      <c r="K1087">
        <v>45450</v>
      </c>
      <c r="L1087" t="s">
        <v>24</v>
      </c>
      <c r="M1087" t="s">
        <v>167</v>
      </c>
      <c r="N1087" s="6" t="s">
        <v>216</v>
      </c>
      <c r="O1087">
        <v>45450.941296296296</v>
      </c>
      <c r="Q1087" t="s">
        <v>26</v>
      </c>
      <c r="R1087" t="s">
        <v>106</v>
      </c>
      <c r="S1087" s="6" t="str">
        <f t="shared" si="32"/>
        <v>Junio</v>
      </c>
      <c r="T1087" s="6" t="str">
        <f t="shared" si="33"/>
        <v>Administrativa</v>
      </c>
    </row>
    <row r="1088" spans="1:20" x14ac:dyDescent="0.3">
      <c r="A1088">
        <v>2402233</v>
      </c>
      <c r="B1088" s="6" t="s">
        <v>217</v>
      </c>
      <c r="C1088" t="s">
        <v>208</v>
      </c>
      <c r="D1088" t="s">
        <v>166</v>
      </c>
      <c r="E1088" t="s">
        <v>21</v>
      </c>
      <c r="F1088" t="s">
        <v>22</v>
      </c>
      <c r="G1088" t="s">
        <v>37</v>
      </c>
      <c r="H1088" s="6" t="s">
        <v>215</v>
      </c>
      <c r="I1088" s="2">
        <v>0.10138888888888889</v>
      </c>
      <c r="J1088">
        <v>0</v>
      </c>
      <c r="K1088">
        <v>45490</v>
      </c>
      <c r="L1088" t="s">
        <v>24</v>
      </c>
      <c r="M1088" t="s">
        <v>167</v>
      </c>
      <c r="N1088" s="6" t="s">
        <v>216</v>
      </c>
      <c r="O1088">
        <v>45490.974803240744</v>
      </c>
      <c r="Q1088" t="s">
        <v>26</v>
      </c>
      <c r="R1088" t="s">
        <v>81</v>
      </c>
      <c r="S1088" s="6" t="str">
        <f t="shared" si="32"/>
        <v>Julio</v>
      </c>
      <c r="T1088" s="6" t="str">
        <f t="shared" si="33"/>
        <v>Administrativa</v>
      </c>
    </row>
    <row r="1089" spans="1:20" x14ac:dyDescent="0.3">
      <c r="A1089">
        <v>2341529</v>
      </c>
      <c r="B1089" s="6" t="s">
        <v>217</v>
      </c>
      <c r="C1089" t="s">
        <v>208</v>
      </c>
      <c r="D1089" t="s">
        <v>166</v>
      </c>
      <c r="E1089" t="s">
        <v>21</v>
      </c>
      <c r="F1089" t="s">
        <v>22</v>
      </c>
      <c r="G1089" t="s">
        <v>37</v>
      </c>
      <c r="H1089" s="6" t="s">
        <v>215</v>
      </c>
      <c r="I1089" s="2">
        <v>0.12638888888888888</v>
      </c>
      <c r="J1089">
        <v>0</v>
      </c>
      <c r="K1089">
        <v>45432</v>
      </c>
      <c r="L1089" t="s">
        <v>24</v>
      </c>
      <c r="M1089" t="s">
        <v>167</v>
      </c>
      <c r="N1089" s="6" t="s">
        <v>216</v>
      </c>
      <c r="O1089">
        <v>45432.973703703705</v>
      </c>
      <c r="Q1089" t="s">
        <v>26</v>
      </c>
      <c r="R1089" t="s">
        <v>67</v>
      </c>
      <c r="S1089" s="6" t="str">
        <f t="shared" si="32"/>
        <v>Mayo</v>
      </c>
      <c r="T1089" s="6" t="str">
        <f t="shared" si="33"/>
        <v>Administrativa</v>
      </c>
    </row>
    <row r="1090" spans="1:20" x14ac:dyDescent="0.3">
      <c r="A1090">
        <v>2349339</v>
      </c>
      <c r="B1090" s="6" t="s">
        <v>217</v>
      </c>
      <c r="C1090" t="s">
        <v>208</v>
      </c>
      <c r="D1090" t="s">
        <v>166</v>
      </c>
      <c r="E1090" t="s">
        <v>21</v>
      </c>
      <c r="F1090" t="s">
        <v>22</v>
      </c>
      <c r="G1090" t="s">
        <v>37</v>
      </c>
      <c r="H1090" s="6" t="s">
        <v>215</v>
      </c>
      <c r="I1090" s="2">
        <v>0.1111111111111111</v>
      </c>
      <c r="J1090">
        <v>0</v>
      </c>
      <c r="K1090">
        <v>45440</v>
      </c>
      <c r="L1090" t="s">
        <v>24</v>
      </c>
      <c r="M1090" t="s">
        <v>167</v>
      </c>
      <c r="N1090" s="6" t="s">
        <v>216</v>
      </c>
      <c r="O1090">
        <v>45440.96130787037</v>
      </c>
      <c r="Q1090" t="s">
        <v>26</v>
      </c>
      <c r="R1090" t="s">
        <v>110</v>
      </c>
      <c r="S1090" s="6" t="str">
        <f t="shared" si="32"/>
        <v>Mayo</v>
      </c>
      <c r="T1090" s="6" t="str">
        <f t="shared" si="33"/>
        <v>Administrativa</v>
      </c>
    </row>
    <row r="1091" spans="1:20" x14ac:dyDescent="0.3">
      <c r="A1091">
        <v>2367753</v>
      </c>
      <c r="B1091" s="6" t="s">
        <v>217</v>
      </c>
      <c r="C1091" t="s">
        <v>207</v>
      </c>
      <c r="D1091" t="s">
        <v>162</v>
      </c>
      <c r="E1091" t="s">
        <v>21</v>
      </c>
      <c r="F1091" t="s">
        <v>163</v>
      </c>
      <c r="G1091" t="s">
        <v>37</v>
      </c>
      <c r="H1091" s="6" t="s">
        <v>215</v>
      </c>
      <c r="I1091" s="2">
        <v>0.19791666666666666</v>
      </c>
      <c r="J1091">
        <v>0</v>
      </c>
      <c r="K1091">
        <v>45460</v>
      </c>
      <c r="L1091" t="s">
        <v>24</v>
      </c>
      <c r="M1091" t="s">
        <v>164</v>
      </c>
      <c r="N1091" s="6" t="s">
        <v>216</v>
      </c>
      <c r="O1091">
        <v>45460.662962962961</v>
      </c>
      <c r="Q1091" t="s">
        <v>26</v>
      </c>
      <c r="R1091" t="s">
        <v>81</v>
      </c>
      <c r="S1091" s="6" t="str">
        <f t="shared" ref="S1091:S1144" si="34">PROPER(TEXT($K1091,"MMMM"))</f>
        <v>Junio</v>
      </c>
      <c r="T1091" s="6" t="str">
        <f t="shared" ref="T1091:T1144" si="35">VLOOKUP($G1091,$Y$2:$Z$18,2,0)</f>
        <v>Administrativa</v>
      </c>
    </row>
    <row r="1092" spans="1:20" x14ac:dyDescent="0.3">
      <c r="A1092">
        <v>2222730</v>
      </c>
      <c r="B1092" s="6" t="s">
        <v>217</v>
      </c>
      <c r="C1092" t="s">
        <v>207</v>
      </c>
      <c r="D1092" t="s">
        <v>162</v>
      </c>
      <c r="E1092" t="s">
        <v>21</v>
      </c>
      <c r="F1092" t="s">
        <v>163</v>
      </c>
      <c r="G1092" t="s">
        <v>59</v>
      </c>
      <c r="H1092" s="6" t="s">
        <v>215</v>
      </c>
      <c r="I1092" s="2">
        <v>8.3333333333333332E-3</v>
      </c>
      <c r="J1092">
        <v>0</v>
      </c>
      <c r="K1092">
        <v>45324</v>
      </c>
      <c r="L1092" t="s">
        <v>24</v>
      </c>
      <c r="M1092" t="s">
        <v>164</v>
      </c>
      <c r="N1092" s="6" t="s">
        <v>216</v>
      </c>
      <c r="O1092">
        <v>45324.698912037034</v>
      </c>
      <c r="Q1092" t="s">
        <v>26</v>
      </c>
      <c r="R1092" t="s">
        <v>35</v>
      </c>
      <c r="S1092" s="6" t="str">
        <f t="shared" si="34"/>
        <v>Febrero</v>
      </c>
      <c r="T1092" s="6" t="str">
        <f t="shared" si="35"/>
        <v>Falla</v>
      </c>
    </row>
    <row r="1093" spans="1:20" x14ac:dyDescent="0.3">
      <c r="A1093">
        <v>2222974</v>
      </c>
      <c r="B1093" s="6" t="s">
        <v>217</v>
      </c>
      <c r="C1093" t="s">
        <v>208</v>
      </c>
      <c r="D1093" t="s">
        <v>166</v>
      </c>
      <c r="E1093" t="s">
        <v>21</v>
      </c>
      <c r="F1093" t="s">
        <v>22</v>
      </c>
      <c r="G1093" t="s">
        <v>33</v>
      </c>
      <c r="H1093" s="6" t="s">
        <v>215</v>
      </c>
      <c r="I1093" s="2">
        <v>2.6388888888888889E-2</v>
      </c>
      <c r="J1093">
        <v>0</v>
      </c>
      <c r="K1093">
        <v>45324</v>
      </c>
      <c r="L1093" t="s">
        <v>24</v>
      </c>
      <c r="M1093" t="s">
        <v>167</v>
      </c>
      <c r="N1093" s="6" t="s">
        <v>216</v>
      </c>
      <c r="O1093">
        <v>45324.768576388888</v>
      </c>
      <c r="Q1093" t="s">
        <v>26</v>
      </c>
      <c r="R1093" t="s">
        <v>180</v>
      </c>
      <c r="S1093" s="6" t="str">
        <f t="shared" si="34"/>
        <v>Febrero</v>
      </c>
      <c r="T1093" s="6" t="str">
        <f t="shared" si="35"/>
        <v>Administrativa</v>
      </c>
    </row>
    <row r="1094" spans="1:20" x14ac:dyDescent="0.3">
      <c r="A1094">
        <v>2407394</v>
      </c>
      <c r="B1094" s="6" t="s">
        <v>217</v>
      </c>
      <c r="C1094" t="s">
        <v>207</v>
      </c>
      <c r="D1094" t="s">
        <v>162</v>
      </c>
      <c r="E1094" t="s">
        <v>21</v>
      </c>
      <c r="F1094" t="s">
        <v>163</v>
      </c>
      <c r="G1094" t="s">
        <v>37</v>
      </c>
      <c r="H1094" s="6" t="s">
        <v>215</v>
      </c>
      <c r="I1094" s="2">
        <v>0.2013888888888889</v>
      </c>
      <c r="J1094">
        <v>0</v>
      </c>
      <c r="K1094">
        <v>45496</v>
      </c>
      <c r="L1094" t="s">
        <v>24</v>
      </c>
      <c r="M1094" t="s">
        <v>164</v>
      </c>
      <c r="N1094" s="6" t="s">
        <v>216</v>
      </c>
      <c r="O1094">
        <v>45496.709907407407</v>
      </c>
      <c r="Q1094" t="s">
        <v>26</v>
      </c>
      <c r="R1094" t="s">
        <v>81</v>
      </c>
      <c r="S1094" s="6" t="str">
        <f t="shared" si="34"/>
        <v>Julio</v>
      </c>
      <c r="T1094" s="6" t="str">
        <f t="shared" si="35"/>
        <v>Administrativa</v>
      </c>
    </row>
    <row r="1095" spans="1:20" x14ac:dyDescent="0.3">
      <c r="A1095">
        <v>2248302</v>
      </c>
      <c r="B1095" s="6" t="s">
        <v>217</v>
      </c>
      <c r="C1095" t="s">
        <v>208</v>
      </c>
      <c r="D1095" t="s">
        <v>166</v>
      </c>
      <c r="E1095" t="s">
        <v>21</v>
      </c>
      <c r="F1095" t="s">
        <v>22</v>
      </c>
      <c r="G1095" t="s">
        <v>50</v>
      </c>
      <c r="H1095" s="6" t="s">
        <v>215</v>
      </c>
      <c r="I1095" s="2">
        <v>1.7361111111111112E-2</v>
      </c>
      <c r="J1095">
        <v>0</v>
      </c>
      <c r="K1095">
        <v>45344</v>
      </c>
      <c r="L1095" t="s">
        <v>24</v>
      </c>
      <c r="M1095" t="s">
        <v>167</v>
      </c>
      <c r="N1095" s="6" t="s">
        <v>216</v>
      </c>
      <c r="O1095">
        <v>45344.723622685182</v>
      </c>
      <c r="Q1095" t="s">
        <v>26</v>
      </c>
      <c r="R1095" t="s">
        <v>91</v>
      </c>
      <c r="S1095" s="6" t="str">
        <f t="shared" si="34"/>
        <v>Febrero</v>
      </c>
      <c r="T1095" s="6" t="str">
        <f t="shared" si="35"/>
        <v>Administrativa</v>
      </c>
    </row>
    <row r="1096" spans="1:20" x14ac:dyDescent="0.3">
      <c r="A1096">
        <v>2226967</v>
      </c>
      <c r="B1096" s="6" t="s">
        <v>217</v>
      </c>
      <c r="C1096" t="s">
        <v>207</v>
      </c>
      <c r="D1096" t="s">
        <v>162</v>
      </c>
      <c r="E1096" t="s">
        <v>21</v>
      </c>
      <c r="F1096" t="s">
        <v>163</v>
      </c>
      <c r="G1096" t="s">
        <v>59</v>
      </c>
      <c r="H1096" s="6" t="s">
        <v>215</v>
      </c>
      <c r="I1096" s="2">
        <v>5.5555555555555558E-3</v>
      </c>
      <c r="J1096">
        <v>0</v>
      </c>
      <c r="K1096">
        <v>45329</v>
      </c>
      <c r="L1096" t="s">
        <v>24</v>
      </c>
      <c r="M1096" t="s">
        <v>164</v>
      </c>
      <c r="N1096" s="6" t="s">
        <v>216</v>
      </c>
      <c r="O1096">
        <v>45329.705787037034</v>
      </c>
      <c r="Q1096" t="s">
        <v>26</v>
      </c>
      <c r="R1096" t="s">
        <v>35</v>
      </c>
      <c r="S1096" s="6" t="str">
        <f t="shared" si="34"/>
        <v>Febrero</v>
      </c>
      <c r="T1096" s="6" t="str">
        <f t="shared" si="35"/>
        <v>Falla</v>
      </c>
    </row>
    <row r="1097" spans="1:20" x14ac:dyDescent="0.3">
      <c r="A1097">
        <v>2383463</v>
      </c>
      <c r="B1097" s="6" t="s">
        <v>217</v>
      </c>
      <c r="C1097" t="s">
        <v>208</v>
      </c>
      <c r="D1097" t="s">
        <v>166</v>
      </c>
      <c r="E1097" t="s">
        <v>21</v>
      </c>
      <c r="F1097" t="s">
        <v>22</v>
      </c>
      <c r="G1097" t="s">
        <v>37</v>
      </c>
      <c r="H1097" s="6" t="s">
        <v>215</v>
      </c>
      <c r="I1097" s="2">
        <v>3.1944444444444442E-2</v>
      </c>
      <c r="J1097">
        <v>0</v>
      </c>
      <c r="K1097">
        <v>45472</v>
      </c>
      <c r="L1097" t="s">
        <v>24</v>
      </c>
      <c r="M1097" t="s">
        <v>167</v>
      </c>
      <c r="N1097" s="6" t="s">
        <v>216</v>
      </c>
      <c r="O1097">
        <v>45472.974039351851</v>
      </c>
      <c r="Q1097" t="s">
        <v>26</v>
      </c>
      <c r="R1097" t="s">
        <v>81</v>
      </c>
      <c r="S1097" s="6" t="str">
        <f t="shared" si="34"/>
        <v>Junio</v>
      </c>
      <c r="T1097" s="6" t="str">
        <f t="shared" si="35"/>
        <v>Administrativa</v>
      </c>
    </row>
    <row r="1098" spans="1:20" x14ac:dyDescent="0.3">
      <c r="A1098">
        <v>2222483</v>
      </c>
      <c r="B1098" s="6" t="s">
        <v>217</v>
      </c>
      <c r="C1098" t="s">
        <v>207</v>
      </c>
      <c r="D1098" t="s">
        <v>162</v>
      </c>
      <c r="E1098" t="s">
        <v>21</v>
      </c>
      <c r="F1098" t="s">
        <v>163</v>
      </c>
      <c r="G1098" t="s">
        <v>28</v>
      </c>
      <c r="H1098" s="6" t="s">
        <v>215</v>
      </c>
      <c r="I1098" s="2">
        <v>6.5972222222222224E-2</v>
      </c>
      <c r="J1098">
        <v>0</v>
      </c>
      <c r="K1098">
        <v>45324</v>
      </c>
      <c r="L1098" t="s">
        <v>24</v>
      </c>
      <c r="M1098" t="s">
        <v>164</v>
      </c>
      <c r="N1098" s="6" t="s">
        <v>216</v>
      </c>
      <c r="O1098">
        <v>45324.630937499998</v>
      </c>
      <c r="Q1098" t="s">
        <v>26</v>
      </c>
      <c r="R1098" t="s">
        <v>75</v>
      </c>
      <c r="S1098" s="6" t="str">
        <f t="shared" si="34"/>
        <v>Febrero</v>
      </c>
      <c r="T1098" s="6" t="str">
        <f t="shared" si="35"/>
        <v>Administrativa</v>
      </c>
    </row>
    <row r="1099" spans="1:20" x14ac:dyDescent="0.3">
      <c r="A1099">
        <v>2306234</v>
      </c>
      <c r="B1099" s="6" t="s">
        <v>217</v>
      </c>
      <c r="C1099" t="s">
        <v>208</v>
      </c>
      <c r="D1099" t="s">
        <v>166</v>
      </c>
      <c r="E1099" t="s">
        <v>21</v>
      </c>
      <c r="F1099" t="s">
        <v>22</v>
      </c>
      <c r="G1099" t="s">
        <v>37</v>
      </c>
      <c r="H1099" s="6" t="s">
        <v>215</v>
      </c>
      <c r="I1099" s="2">
        <v>0.11805555555555555</v>
      </c>
      <c r="J1099">
        <v>0</v>
      </c>
      <c r="K1099">
        <v>45393</v>
      </c>
      <c r="L1099" t="s">
        <v>24</v>
      </c>
      <c r="M1099" t="s">
        <v>167</v>
      </c>
      <c r="N1099" s="6" t="s">
        <v>216</v>
      </c>
      <c r="O1099">
        <v>45393.89167824074</v>
      </c>
      <c r="Q1099" t="s">
        <v>26</v>
      </c>
      <c r="R1099" t="s">
        <v>54</v>
      </c>
      <c r="S1099" s="6" t="str">
        <f t="shared" si="34"/>
        <v>Abril</v>
      </c>
      <c r="T1099" s="6" t="str">
        <f t="shared" si="35"/>
        <v>Administrativa</v>
      </c>
    </row>
    <row r="1100" spans="1:20" x14ac:dyDescent="0.3">
      <c r="A1100">
        <v>2292359</v>
      </c>
      <c r="B1100" s="6" t="s">
        <v>217</v>
      </c>
      <c r="C1100" t="s">
        <v>207</v>
      </c>
      <c r="D1100" t="s">
        <v>162</v>
      </c>
      <c r="E1100" t="s">
        <v>21</v>
      </c>
      <c r="F1100" t="s">
        <v>163</v>
      </c>
      <c r="G1100" t="s">
        <v>43</v>
      </c>
      <c r="H1100" s="6" t="s">
        <v>215</v>
      </c>
      <c r="I1100" s="2">
        <v>4.8611111111111112E-2</v>
      </c>
      <c r="J1100">
        <v>0</v>
      </c>
      <c r="K1100">
        <v>45380</v>
      </c>
      <c r="L1100" t="s">
        <v>24</v>
      </c>
      <c r="M1100" t="s">
        <v>164</v>
      </c>
      <c r="N1100" s="6" t="s">
        <v>216</v>
      </c>
      <c r="O1100">
        <v>45380.659780092596</v>
      </c>
      <c r="Q1100" t="s">
        <v>26</v>
      </c>
      <c r="R1100" t="s">
        <v>41</v>
      </c>
      <c r="S1100" s="6" t="str">
        <f t="shared" si="34"/>
        <v>Marzo</v>
      </c>
      <c r="T1100" s="6" t="str">
        <f t="shared" si="35"/>
        <v>Administrativa</v>
      </c>
    </row>
    <row r="1101" spans="1:20" x14ac:dyDescent="0.3">
      <c r="A1101">
        <v>2298608</v>
      </c>
      <c r="B1101" s="6" t="s">
        <v>217</v>
      </c>
      <c r="C1101" t="s">
        <v>208</v>
      </c>
      <c r="D1101" t="s">
        <v>166</v>
      </c>
      <c r="E1101" t="s">
        <v>21</v>
      </c>
      <c r="F1101" t="s">
        <v>22</v>
      </c>
      <c r="G1101" t="s">
        <v>37</v>
      </c>
      <c r="H1101" s="6" t="s">
        <v>215</v>
      </c>
      <c r="I1101" s="2">
        <v>0.23958333333333334</v>
      </c>
      <c r="J1101">
        <v>0</v>
      </c>
      <c r="K1101">
        <v>45386</v>
      </c>
      <c r="L1101" t="s">
        <v>24</v>
      </c>
      <c r="M1101" t="s">
        <v>167</v>
      </c>
      <c r="N1101" s="6" t="s">
        <v>216</v>
      </c>
      <c r="O1101">
        <v>45386.806956018518</v>
      </c>
      <c r="Q1101" t="s">
        <v>26</v>
      </c>
      <c r="R1101" t="s">
        <v>54</v>
      </c>
      <c r="S1101" s="6" t="str">
        <f t="shared" si="34"/>
        <v>Abril</v>
      </c>
      <c r="T1101" s="6" t="str">
        <f t="shared" si="35"/>
        <v>Administrativa</v>
      </c>
    </row>
    <row r="1102" spans="1:20" x14ac:dyDescent="0.3">
      <c r="A1102">
        <v>2359027</v>
      </c>
      <c r="B1102" s="6" t="s">
        <v>217</v>
      </c>
      <c r="C1102" t="s">
        <v>207</v>
      </c>
      <c r="D1102" t="s">
        <v>162</v>
      </c>
      <c r="E1102" t="s">
        <v>21</v>
      </c>
      <c r="F1102" t="s">
        <v>163</v>
      </c>
      <c r="G1102" t="s">
        <v>37</v>
      </c>
      <c r="H1102" s="6" t="s">
        <v>215</v>
      </c>
      <c r="I1102" s="2">
        <v>0.19097222222222221</v>
      </c>
      <c r="J1102">
        <v>0</v>
      </c>
      <c r="K1102">
        <v>45450</v>
      </c>
      <c r="L1102" t="s">
        <v>24</v>
      </c>
      <c r="M1102" t="s">
        <v>164</v>
      </c>
      <c r="N1102" s="6" t="s">
        <v>216</v>
      </c>
      <c r="O1102">
        <v>45450.710659722223</v>
      </c>
      <c r="Q1102" t="s">
        <v>26</v>
      </c>
      <c r="R1102" t="s">
        <v>106</v>
      </c>
      <c r="S1102" s="6" t="str">
        <f t="shared" si="34"/>
        <v>Junio</v>
      </c>
      <c r="T1102" s="6" t="str">
        <f t="shared" si="35"/>
        <v>Administrativa</v>
      </c>
    </row>
    <row r="1103" spans="1:20" x14ac:dyDescent="0.3">
      <c r="A1103">
        <v>2330319</v>
      </c>
      <c r="B1103" s="6" t="s">
        <v>217</v>
      </c>
      <c r="C1103" t="s">
        <v>207</v>
      </c>
      <c r="D1103" t="s">
        <v>162</v>
      </c>
      <c r="E1103" t="s">
        <v>21</v>
      </c>
      <c r="F1103" t="s">
        <v>163</v>
      </c>
      <c r="G1103" t="s">
        <v>37</v>
      </c>
      <c r="H1103" s="6" t="s">
        <v>215</v>
      </c>
      <c r="I1103" s="2">
        <v>0.1701388888888889</v>
      </c>
      <c r="J1103">
        <v>0</v>
      </c>
      <c r="K1103">
        <v>45420</v>
      </c>
      <c r="L1103" t="s">
        <v>24</v>
      </c>
      <c r="M1103" t="s">
        <v>164</v>
      </c>
      <c r="N1103" s="6" t="s">
        <v>216</v>
      </c>
      <c r="O1103">
        <v>45420.72284722222</v>
      </c>
      <c r="Q1103" t="s">
        <v>26</v>
      </c>
      <c r="R1103" t="s">
        <v>181</v>
      </c>
      <c r="S1103" s="6" t="str">
        <f t="shared" si="34"/>
        <v>Mayo</v>
      </c>
      <c r="T1103" s="6" t="str">
        <f t="shared" si="35"/>
        <v>Administrativa</v>
      </c>
    </row>
    <row r="1104" spans="1:20" x14ac:dyDescent="0.3">
      <c r="A1104">
        <v>2311934</v>
      </c>
      <c r="B1104" s="6" t="s">
        <v>217</v>
      </c>
      <c r="C1104" t="s">
        <v>207</v>
      </c>
      <c r="D1104" t="s">
        <v>162</v>
      </c>
      <c r="E1104" t="s">
        <v>21</v>
      </c>
      <c r="F1104" t="s">
        <v>163</v>
      </c>
      <c r="G1104" t="s">
        <v>28</v>
      </c>
      <c r="H1104" s="6" t="s">
        <v>215</v>
      </c>
      <c r="I1104" s="2">
        <v>1.3888888888888888E-2</v>
      </c>
      <c r="J1104">
        <v>0</v>
      </c>
      <c r="K1104">
        <v>45400</v>
      </c>
      <c r="L1104" t="s">
        <v>24</v>
      </c>
      <c r="M1104" t="s">
        <v>164</v>
      </c>
      <c r="N1104" s="6" t="s">
        <v>216</v>
      </c>
      <c r="O1104">
        <v>45400.569293981483</v>
      </c>
      <c r="Q1104" t="s">
        <v>26</v>
      </c>
      <c r="R1104" t="s">
        <v>141</v>
      </c>
      <c r="S1104" s="6" t="str">
        <f t="shared" si="34"/>
        <v>Abril</v>
      </c>
      <c r="T1104" s="6" t="str">
        <f t="shared" si="35"/>
        <v>Administrativa</v>
      </c>
    </row>
    <row r="1105" spans="1:20" x14ac:dyDescent="0.3">
      <c r="A1105">
        <v>2313484</v>
      </c>
      <c r="B1105" s="6" t="s">
        <v>217</v>
      </c>
      <c r="C1105" t="s">
        <v>207</v>
      </c>
      <c r="D1105" t="s">
        <v>162</v>
      </c>
      <c r="E1105" t="s">
        <v>21</v>
      </c>
      <c r="F1105" t="s">
        <v>163</v>
      </c>
      <c r="G1105" t="s">
        <v>28</v>
      </c>
      <c r="H1105" s="6" t="s">
        <v>215</v>
      </c>
      <c r="I1105" s="2">
        <v>1.8055555555555554E-2</v>
      </c>
      <c r="J1105">
        <v>0</v>
      </c>
      <c r="K1105">
        <v>45401</v>
      </c>
      <c r="L1105" t="s">
        <v>24</v>
      </c>
      <c r="M1105" t="s">
        <v>164</v>
      </c>
      <c r="N1105" s="6" t="s">
        <v>216</v>
      </c>
      <c r="O1105">
        <v>45401.71465277778</v>
      </c>
      <c r="Q1105" t="s">
        <v>26</v>
      </c>
      <c r="R1105" t="s">
        <v>141</v>
      </c>
      <c r="S1105" s="6" t="str">
        <f t="shared" si="34"/>
        <v>Abril</v>
      </c>
      <c r="T1105" s="6" t="str">
        <f t="shared" si="35"/>
        <v>Administrativa</v>
      </c>
    </row>
    <row r="1106" spans="1:20" x14ac:dyDescent="0.3">
      <c r="A1106">
        <v>2236729</v>
      </c>
      <c r="B1106" s="6" t="s">
        <v>217</v>
      </c>
      <c r="C1106" t="s">
        <v>208</v>
      </c>
      <c r="D1106" t="s">
        <v>166</v>
      </c>
      <c r="E1106" t="s">
        <v>21</v>
      </c>
      <c r="F1106" t="s">
        <v>22</v>
      </c>
      <c r="G1106" t="s">
        <v>37</v>
      </c>
      <c r="H1106" s="6" t="s">
        <v>215</v>
      </c>
      <c r="I1106" s="2">
        <v>3.3333333333333333E-2</v>
      </c>
      <c r="J1106">
        <v>0</v>
      </c>
      <c r="K1106">
        <v>45336</v>
      </c>
      <c r="L1106" t="s">
        <v>24</v>
      </c>
      <c r="M1106" t="s">
        <v>167</v>
      </c>
      <c r="N1106" s="6" t="s">
        <v>216</v>
      </c>
      <c r="O1106">
        <v>45336.727511574078</v>
      </c>
      <c r="Q1106" t="s">
        <v>26</v>
      </c>
      <c r="R1106" t="s">
        <v>54</v>
      </c>
      <c r="S1106" s="6" t="str">
        <f t="shared" si="34"/>
        <v>Febrero</v>
      </c>
      <c r="T1106" s="6" t="str">
        <f t="shared" si="35"/>
        <v>Administrativa</v>
      </c>
    </row>
    <row r="1107" spans="1:20" x14ac:dyDescent="0.3">
      <c r="A1107">
        <v>2302261</v>
      </c>
      <c r="B1107" s="6" t="s">
        <v>217</v>
      </c>
      <c r="C1107" t="s">
        <v>208</v>
      </c>
      <c r="D1107" t="s">
        <v>166</v>
      </c>
      <c r="E1107" t="s">
        <v>21</v>
      </c>
      <c r="F1107" t="s">
        <v>22</v>
      </c>
      <c r="G1107" t="s">
        <v>23</v>
      </c>
      <c r="H1107" s="6" t="s">
        <v>215</v>
      </c>
      <c r="I1107" s="2">
        <v>1.2500000000000001E-2</v>
      </c>
      <c r="J1107">
        <v>0</v>
      </c>
      <c r="K1107">
        <v>45390</v>
      </c>
      <c r="L1107" t="s">
        <v>24</v>
      </c>
      <c r="M1107" t="s">
        <v>167</v>
      </c>
      <c r="N1107" s="6" t="s">
        <v>216</v>
      </c>
      <c r="O1107">
        <v>45390.923460648148</v>
      </c>
      <c r="Q1107" t="s">
        <v>26</v>
      </c>
      <c r="R1107" t="s">
        <v>32</v>
      </c>
      <c r="S1107" s="6" t="str">
        <f t="shared" si="34"/>
        <v>Abril</v>
      </c>
      <c r="T1107" s="6" t="str">
        <f t="shared" si="35"/>
        <v>Administrativa</v>
      </c>
    </row>
    <row r="1108" spans="1:20" x14ac:dyDescent="0.3">
      <c r="A1108">
        <v>2353323</v>
      </c>
      <c r="B1108" s="6" t="s">
        <v>217</v>
      </c>
      <c r="C1108" t="s">
        <v>208</v>
      </c>
      <c r="D1108" t="s">
        <v>166</v>
      </c>
      <c r="E1108" t="s">
        <v>21</v>
      </c>
      <c r="F1108" t="s">
        <v>22</v>
      </c>
      <c r="G1108" t="s">
        <v>37</v>
      </c>
      <c r="H1108" s="6" t="s">
        <v>215</v>
      </c>
      <c r="I1108" s="2">
        <v>7.8472222222222221E-2</v>
      </c>
      <c r="J1108">
        <v>0</v>
      </c>
      <c r="K1108">
        <v>45443</v>
      </c>
      <c r="L1108" t="s">
        <v>24</v>
      </c>
      <c r="M1108" t="s">
        <v>167</v>
      </c>
      <c r="N1108" s="6" t="s">
        <v>216</v>
      </c>
      <c r="O1108">
        <v>45443.976018518515</v>
      </c>
      <c r="Q1108" t="s">
        <v>26</v>
      </c>
      <c r="R1108" t="s">
        <v>110</v>
      </c>
      <c r="S1108" s="6" t="str">
        <f t="shared" si="34"/>
        <v>Mayo</v>
      </c>
      <c r="T1108" s="6" t="str">
        <f t="shared" si="35"/>
        <v>Administrativa</v>
      </c>
    </row>
    <row r="1109" spans="1:20" x14ac:dyDescent="0.3">
      <c r="A1109">
        <v>2301985</v>
      </c>
      <c r="B1109" s="6" t="s">
        <v>217</v>
      </c>
      <c r="C1109" t="s">
        <v>208</v>
      </c>
      <c r="D1109" t="s">
        <v>166</v>
      </c>
      <c r="E1109" t="s">
        <v>21</v>
      </c>
      <c r="F1109" t="s">
        <v>22</v>
      </c>
      <c r="G1109" t="s">
        <v>37</v>
      </c>
      <c r="H1109" s="6" t="s">
        <v>215</v>
      </c>
      <c r="I1109" s="2">
        <v>9.375E-2</v>
      </c>
      <c r="J1109">
        <v>0</v>
      </c>
      <c r="K1109">
        <v>45390</v>
      </c>
      <c r="L1109" t="s">
        <v>24</v>
      </c>
      <c r="M1109" t="s">
        <v>167</v>
      </c>
      <c r="N1109" s="6" t="s">
        <v>216</v>
      </c>
      <c r="O1109">
        <v>45390.793229166666</v>
      </c>
      <c r="Q1109" t="s">
        <v>26</v>
      </c>
      <c r="R1109" t="s">
        <v>54</v>
      </c>
      <c r="S1109" s="6" t="str">
        <f t="shared" si="34"/>
        <v>Abril</v>
      </c>
      <c r="T1109" s="6" t="str">
        <f t="shared" si="35"/>
        <v>Administrativa</v>
      </c>
    </row>
    <row r="1110" spans="1:20" x14ac:dyDescent="0.3">
      <c r="A1110">
        <v>2320257</v>
      </c>
      <c r="B1110" s="6" t="s">
        <v>217</v>
      </c>
      <c r="C1110" t="s">
        <v>208</v>
      </c>
      <c r="D1110" t="s">
        <v>166</v>
      </c>
      <c r="E1110" t="s">
        <v>21</v>
      </c>
      <c r="F1110" t="s">
        <v>22</v>
      </c>
      <c r="G1110" t="s">
        <v>37</v>
      </c>
      <c r="H1110" s="6" t="s">
        <v>215</v>
      </c>
      <c r="I1110" s="2">
        <v>0.12291666666666666</v>
      </c>
      <c r="J1110">
        <v>0</v>
      </c>
      <c r="K1110">
        <v>45408</v>
      </c>
      <c r="L1110" t="s">
        <v>24</v>
      </c>
      <c r="M1110" t="s">
        <v>167</v>
      </c>
      <c r="N1110" s="6" t="s">
        <v>216</v>
      </c>
      <c r="O1110">
        <v>45408.968229166669</v>
      </c>
      <c r="Q1110" t="s">
        <v>26</v>
      </c>
      <c r="R1110" t="s">
        <v>85</v>
      </c>
      <c r="S1110" s="6" t="str">
        <f t="shared" si="34"/>
        <v>Abril</v>
      </c>
      <c r="T1110" s="6" t="str">
        <f t="shared" si="35"/>
        <v>Administrativa</v>
      </c>
    </row>
    <row r="1111" spans="1:20" x14ac:dyDescent="0.3">
      <c r="A1111">
        <v>2226914</v>
      </c>
      <c r="B1111" s="6" t="s">
        <v>217</v>
      </c>
      <c r="C1111" t="s">
        <v>207</v>
      </c>
      <c r="D1111" t="s">
        <v>162</v>
      </c>
      <c r="E1111" t="s">
        <v>21</v>
      </c>
      <c r="F1111" t="s">
        <v>163</v>
      </c>
      <c r="G1111" t="s">
        <v>37</v>
      </c>
      <c r="H1111" s="6" t="s">
        <v>215</v>
      </c>
      <c r="I1111" s="2">
        <v>7.9861111111111105E-2</v>
      </c>
      <c r="J1111">
        <v>0</v>
      </c>
      <c r="K1111">
        <v>45329</v>
      </c>
      <c r="L1111" t="s">
        <v>24</v>
      </c>
      <c r="M1111" t="s">
        <v>164</v>
      </c>
      <c r="N1111" s="6" t="s">
        <v>216</v>
      </c>
      <c r="O1111">
        <v>45329.689016203702</v>
      </c>
      <c r="Q1111" t="s">
        <v>26</v>
      </c>
      <c r="R1111" t="s">
        <v>54</v>
      </c>
      <c r="S1111" s="6" t="str">
        <f t="shared" si="34"/>
        <v>Febrero</v>
      </c>
      <c r="T1111" s="6" t="str">
        <f t="shared" si="35"/>
        <v>Administrativa</v>
      </c>
    </row>
    <row r="1112" spans="1:20" x14ac:dyDescent="0.3">
      <c r="A1112">
        <v>2389946</v>
      </c>
      <c r="B1112" s="6" t="s">
        <v>217</v>
      </c>
      <c r="C1112" t="s">
        <v>208</v>
      </c>
      <c r="D1112" t="s">
        <v>166</v>
      </c>
      <c r="E1112" t="s">
        <v>21</v>
      </c>
      <c r="F1112" t="s">
        <v>22</v>
      </c>
      <c r="G1112" t="s">
        <v>37</v>
      </c>
      <c r="H1112" s="6" t="s">
        <v>215</v>
      </c>
      <c r="I1112" s="2">
        <v>6.25E-2</v>
      </c>
      <c r="J1112">
        <v>0</v>
      </c>
      <c r="K1112">
        <v>45478</v>
      </c>
      <c r="L1112" t="s">
        <v>24</v>
      </c>
      <c r="M1112" t="s">
        <v>167</v>
      </c>
      <c r="N1112" s="6" t="s">
        <v>216</v>
      </c>
      <c r="O1112">
        <v>45478.973101851851</v>
      </c>
      <c r="Q1112" t="s">
        <v>26</v>
      </c>
      <c r="R1112" t="s">
        <v>54</v>
      </c>
      <c r="S1112" s="6" t="str">
        <f t="shared" si="34"/>
        <v>Julio</v>
      </c>
      <c r="T1112" s="6" t="str">
        <f t="shared" si="35"/>
        <v>Administrativa</v>
      </c>
    </row>
    <row r="1113" spans="1:20" x14ac:dyDescent="0.3">
      <c r="A1113">
        <v>2329128</v>
      </c>
      <c r="B1113" s="6" t="s">
        <v>217</v>
      </c>
      <c r="C1113" t="s">
        <v>207</v>
      </c>
      <c r="D1113" t="s">
        <v>162</v>
      </c>
      <c r="E1113" t="s">
        <v>21</v>
      </c>
      <c r="F1113" t="s">
        <v>163</v>
      </c>
      <c r="G1113" t="s">
        <v>59</v>
      </c>
      <c r="H1113" s="6" t="s">
        <v>215</v>
      </c>
      <c r="I1113" s="2">
        <v>8.3333333333333332E-3</v>
      </c>
      <c r="J1113">
        <v>0</v>
      </c>
      <c r="K1113">
        <v>45419</v>
      </c>
      <c r="L1113" t="s">
        <v>24</v>
      </c>
      <c r="M1113" t="s">
        <v>164</v>
      </c>
      <c r="N1113" s="6" t="s">
        <v>216</v>
      </c>
      <c r="O1113">
        <v>45419.705243055556</v>
      </c>
      <c r="Q1113" t="s">
        <v>26</v>
      </c>
      <c r="R1113" t="s">
        <v>35</v>
      </c>
      <c r="S1113" s="6" t="str">
        <f t="shared" si="34"/>
        <v>Mayo</v>
      </c>
      <c r="T1113" s="6" t="str">
        <f t="shared" si="35"/>
        <v>Falla</v>
      </c>
    </row>
    <row r="1114" spans="1:20" x14ac:dyDescent="0.3">
      <c r="A1114">
        <v>2361152</v>
      </c>
      <c r="B1114" s="6" t="s">
        <v>217</v>
      </c>
      <c r="C1114" t="s">
        <v>207</v>
      </c>
      <c r="D1114" t="s">
        <v>162</v>
      </c>
      <c r="E1114" t="s">
        <v>21</v>
      </c>
      <c r="F1114" t="s">
        <v>163</v>
      </c>
      <c r="G1114" t="s">
        <v>37</v>
      </c>
      <c r="H1114" s="6" t="s">
        <v>215</v>
      </c>
      <c r="I1114" s="2">
        <v>0.21527777777777779</v>
      </c>
      <c r="J1114">
        <v>0</v>
      </c>
      <c r="K1114">
        <v>45453</v>
      </c>
      <c r="L1114" t="s">
        <v>24</v>
      </c>
      <c r="M1114" t="s">
        <v>164</v>
      </c>
      <c r="N1114" s="6" t="s">
        <v>216</v>
      </c>
      <c r="O1114">
        <v>45453.698333333334</v>
      </c>
      <c r="Q1114" t="s">
        <v>26</v>
      </c>
      <c r="R1114" t="s">
        <v>81</v>
      </c>
      <c r="S1114" s="6" t="str">
        <f t="shared" si="34"/>
        <v>Junio</v>
      </c>
      <c r="T1114" s="6" t="str">
        <f t="shared" si="35"/>
        <v>Administrativa</v>
      </c>
    </row>
    <row r="1115" spans="1:20" x14ac:dyDescent="0.3">
      <c r="A1115">
        <v>2311605</v>
      </c>
      <c r="B1115" s="6" t="s">
        <v>217</v>
      </c>
      <c r="C1115" t="s">
        <v>208</v>
      </c>
      <c r="D1115" t="s">
        <v>166</v>
      </c>
      <c r="E1115" t="s">
        <v>21</v>
      </c>
      <c r="F1115" t="s">
        <v>22</v>
      </c>
      <c r="G1115" t="s">
        <v>37</v>
      </c>
      <c r="H1115" s="6" t="s">
        <v>215</v>
      </c>
      <c r="I1115" s="2">
        <v>2.7777777777777776E-2</v>
      </c>
      <c r="J1115">
        <v>0</v>
      </c>
      <c r="K1115">
        <v>45399</v>
      </c>
      <c r="L1115" t="s">
        <v>24</v>
      </c>
      <c r="M1115" t="s">
        <v>167</v>
      </c>
      <c r="N1115" s="6" t="s">
        <v>216</v>
      </c>
      <c r="O1115">
        <v>45399.936226851853</v>
      </c>
      <c r="Q1115" t="s">
        <v>26</v>
      </c>
      <c r="R1115" t="s">
        <v>54</v>
      </c>
      <c r="S1115" s="6" t="str">
        <f t="shared" si="34"/>
        <v>Abril</v>
      </c>
      <c r="T1115" s="6" t="str">
        <f t="shared" si="35"/>
        <v>Administrativa</v>
      </c>
    </row>
    <row r="1116" spans="1:20" x14ac:dyDescent="0.3">
      <c r="A1116">
        <v>2401017</v>
      </c>
      <c r="B1116" s="6" t="s">
        <v>217</v>
      </c>
      <c r="C1116" t="s">
        <v>208</v>
      </c>
      <c r="D1116" t="s">
        <v>166</v>
      </c>
      <c r="E1116" t="s">
        <v>21</v>
      </c>
      <c r="F1116" t="s">
        <v>22</v>
      </c>
      <c r="G1116" t="s">
        <v>37</v>
      </c>
      <c r="H1116" s="6" t="s">
        <v>215</v>
      </c>
      <c r="I1116" s="2">
        <v>7.7083333333333337E-2</v>
      </c>
      <c r="J1116">
        <v>0</v>
      </c>
      <c r="K1116">
        <v>45489</v>
      </c>
      <c r="L1116" t="s">
        <v>24</v>
      </c>
      <c r="M1116" t="s">
        <v>167</v>
      </c>
      <c r="N1116" s="6" t="s">
        <v>216</v>
      </c>
      <c r="O1116">
        <v>45489.970648148148</v>
      </c>
      <c r="Q1116" t="s">
        <v>26</v>
      </c>
      <c r="R1116" t="s">
        <v>81</v>
      </c>
      <c r="S1116" s="6" t="str">
        <f t="shared" si="34"/>
        <v>Julio</v>
      </c>
      <c r="T1116" s="6" t="str">
        <f t="shared" si="35"/>
        <v>Administrativa</v>
      </c>
    </row>
    <row r="1117" spans="1:20" x14ac:dyDescent="0.3">
      <c r="A1117">
        <v>2409499</v>
      </c>
      <c r="B1117" s="6" t="s">
        <v>217</v>
      </c>
      <c r="C1117" t="s">
        <v>208</v>
      </c>
      <c r="D1117" t="s">
        <v>166</v>
      </c>
      <c r="E1117" t="s">
        <v>21</v>
      </c>
      <c r="F1117" t="s">
        <v>22</v>
      </c>
      <c r="G1117" t="s">
        <v>23</v>
      </c>
      <c r="H1117" s="6" t="s">
        <v>215</v>
      </c>
      <c r="I1117" s="2">
        <v>1.1805555555555555E-2</v>
      </c>
      <c r="J1117">
        <v>0</v>
      </c>
      <c r="K1117">
        <v>45497</v>
      </c>
      <c r="L1117" t="s">
        <v>24</v>
      </c>
      <c r="M1117" t="s">
        <v>167</v>
      </c>
      <c r="N1117" s="6" t="s">
        <v>216</v>
      </c>
      <c r="O1117">
        <v>45497.981377314813</v>
      </c>
      <c r="Q1117" t="s">
        <v>26</v>
      </c>
      <c r="R1117" t="s">
        <v>81</v>
      </c>
      <c r="S1117" s="6" t="str">
        <f t="shared" si="34"/>
        <v>Julio</v>
      </c>
      <c r="T1117" s="6" t="str">
        <f t="shared" si="35"/>
        <v>Administrativa</v>
      </c>
    </row>
    <row r="1118" spans="1:20" x14ac:dyDescent="0.3">
      <c r="A1118">
        <v>2250194</v>
      </c>
      <c r="B1118" s="6" t="s">
        <v>217</v>
      </c>
      <c r="C1118" t="s">
        <v>208</v>
      </c>
      <c r="D1118" t="s">
        <v>166</v>
      </c>
      <c r="E1118" t="s">
        <v>21</v>
      </c>
      <c r="F1118" t="s">
        <v>22</v>
      </c>
      <c r="G1118" t="s">
        <v>37</v>
      </c>
      <c r="H1118" s="6" t="s">
        <v>215</v>
      </c>
      <c r="I1118" s="2">
        <v>4.3749999999999997E-2</v>
      </c>
      <c r="J1118">
        <v>0</v>
      </c>
      <c r="K1118">
        <v>45345</v>
      </c>
      <c r="L1118" t="s">
        <v>24</v>
      </c>
      <c r="M1118" t="s">
        <v>167</v>
      </c>
      <c r="N1118" s="6" t="s">
        <v>216</v>
      </c>
      <c r="O1118">
        <v>45345.735995370371</v>
      </c>
      <c r="Q1118" t="s">
        <v>26</v>
      </c>
      <c r="R1118" t="s">
        <v>39</v>
      </c>
      <c r="S1118" s="6" t="str">
        <f t="shared" si="34"/>
        <v>Febrero</v>
      </c>
      <c r="T1118" s="6" t="str">
        <f t="shared" si="35"/>
        <v>Administrativa</v>
      </c>
    </row>
    <row r="1119" spans="1:20" x14ac:dyDescent="0.3">
      <c r="A1119">
        <v>2394453</v>
      </c>
      <c r="B1119" s="6" t="s">
        <v>217</v>
      </c>
      <c r="C1119" t="s">
        <v>207</v>
      </c>
      <c r="D1119" t="s">
        <v>162</v>
      </c>
      <c r="E1119" t="s">
        <v>21</v>
      </c>
      <c r="F1119" t="s">
        <v>163</v>
      </c>
      <c r="G1119" t="s">
        <v>37</v>
      </c>
      <c r="H1119" s="6" t="s">
        <v>215</v>
      </c>
      <c r="I1119" s="2">
        <v>0.15277777777777779</v>
      </c>
      <c r="J1119">
        <v>0</v>
      </c>
      <c r="K1119">
        <v>45483</v>
      </c>
      <c r="L1119" t="s">
        <v>24</v>
      </c>
      <c r="M1119" t="s">
        <v>164</v>
      </c>
      <c r="N1119" s="6" t="s">
        <v>216</v>
      </c>
      <c r="O1119">
        <v>45483.691064814811</v>
      </c>
      <c r="Q1119" t="s">
        <v>26</v>
      </c>
      <c r="R1119" t="s">
        <v>81</v>
      </c>
      <c r="S1119" s="6" t="str">
        <f t="shared" si="34"/>
        <v>Julio</v>
      </c>
      <c r="T1119" s="6" t="str">
        <f t="shared" si="35"/>
        <v>Administrativa</v>
      </c>
    </row>
    <row r="1120" spans="1:20" x14ac:dyDescent="0.3">
      <c r="A1120">
        <v>2415160</v>
      </c>
      <c r="B1120" s="6" t="s">
        <v>217</v>
      </c>
      <c r="C1120" t="s">
        <v>207</v>
      </c>
      <c r="D1120" t="s">
        <v>162</v>
      </c>
      <c r="E1120" t="s">
        <v>21</v>
      </c>
      <c r="F1120" t="s">
        <v>163</v>
      </c>
      <c r="G1120" t="s">
        <v>37</v>
      </c>
      <c r="H1120" s="6" t="s">
        <v>215</v>
      </c>
      <c r="I1120" s="2">
        <v>0.27083333333333331</v>
      </c>
      <c r="J1120">
        <v>0</v>
      </c>
      <c r="K1120">
        <v>45503</v>
      </c>
      <c r="L1120" t="s">
        <v>24</v>
      </c>
      <c r="M1120" t="s">
        <v>164</v>
      </c>
      <c r="N1120" s="6" t="s">
        <v>216</v>
      </c>
      <c r="O1120">
        <v>45503.686909722222</v>
      </c>
      <c r="Q1120" t="s">
        <v>26</v>
      </c>
      <c r="R1120" t="s">
        <v>81</v>
      </c>
      <c r="S1120" s="6" t="str">
        <f t="shared" si="34"/>
        <v>Julio</v>
      </c>
      <c r="T1120" s="6" t="str">
        <f t="shared" si="35"/>
        <v>Administrativa</v>
      </c>
    </row>
    <row r="1121" spans="1:20" x14ac:dyDescent="0.3">
      <c r="A1121">
        <v>2396625</v>
      </c>
      <c r="B1121" s="6" t="s">
        <v>217</v>
      </c>
      <c r="C1121" t="s">
        <v>208</v>
      </c>
      <c r="D1121" t="s">
        <v>166</v>
      </c>
      <c r="E1121" t="s">
        <v>21</v>
      </c>
      <c r="F1121" t="s">
        <v>22</v>
      </c>
      <c r="G1121" t="s">
        <v>37</v>
      </c>
      <c r="H1121" s="6" t="s">
        <v>215</v>
      </c>
      <c r="I1121" s="2">
        <v>7.2916666666666671E-2</v>
      </c>
      <c r="J1121">
        <v>0</v>
      </c>
      <c r="K1121">
        <v>45484</v>
      </c>
      <c r="L1121" t="s">
        <v>24</v>
      </c>
      <c r="M1121" t="s">
        <v>167</v>
      </c>
      <c r="N1121" s="6" t="s">
        <v>216</v>
      </c>
      <c r="O1121">
        <v>45484.977407407408</v>
      </c>
      <c r="Q1121" t="s">
        <v>26</v>
      </c>
      <c r="R1121" t="s">
        <v>81</v>
      </c>
      <c r="S1121" s="6" t="str">
        <f t="shared" si="34"/>
        <v>Julio</v>
      </c>
      <c r="T1121" s="6" t="str">
        <f t="shared" si="35"/>
        <v>Administrativa</v>
      </c>
    </row>
    <row r="1122" spans="1:20" x14ac:dyDescent="0.3">
      <c r="A1122">
        <v>2313489</v>
      </c>
      <c r="B1122" s="6" t="s">
        <v>217</v>
      </c>
      <c r="C1122" t="s">
        <v>207</v>
      </c>
      <c r="D1122" t="s">
        <v>162</v>
      </c>
      <c r="E1122" t="s">
        <v>21</v>
      </c>
      <c r="F1122" t="s">
        <v>163</v>
      </c>
      <c r="G1122" t="s">
        <v>37</v>
      </c>
      <c r="H1122" s="6" t="s">
        <v>215</v>
      </c>
      <c r="I1122" s="2">
        <v>0.18402777777777779</v>
      </c>
      <c r="J1122">
        <v>0</v>
      </c>
      <c r="K1122">
        <v>45401</v>
      </c>
      <c r="L1122" t="s">
        <v>24</v>
      </c>
      <c r="M1122" t="s">
        <v>164</v>
      </c>
      <c r="N1122" s="6" t="s">
        <v>216</v>
      </c>
      <c r="O1122">
        <v>45401.716006944444</v>
      </c>
      <c r="Q1122" t="s">
        <v>26</v>
      </c>
      <c r="R1122" t="s">
        <v>54</v>
      </c>
      <c r="S1122" s="6" t="str">
        <f t="shared" si="34"/>
        <v>Abril</v>
      </c>
      <c r="T1122" s="6" t="str">
        <f t="shared" si="35"/>
        <v>Administrativa</v>
      </c>
    </row>
    <row r="1123" spans="1:20" x14ac:dyDescent="0.3">
      <c r="A1123">
        <v>2350691</v>
      </c>
      <c r="B1123" s="6" t="s">
        <v>217</v>
      </c>
      <c r="C1123" t="s">
        <v>208</v>
      </c>
      <c r="D1123" t="s">
        <v>166</v>
      </c>
      <c r="E1123" t="s">
        <v>21</v>
      </c>
      <c r="F1123" t="s">
        <v>22</v>
      </c>
      <c r="G1123" t="s">
        <v>37</v>
      </c>
      <c r="H1123" s="6" t="s">
        <v>215</v>
      </c>
      <c r="I1123" s="2">
        <v>6.1111111111111109E-2</v>
      </c>
      <c r="J1123">
        <v>0</v>
      </c>
      <c r="K1123">
        <v>45441</v>
      </c>
      <c r="L1123" t="s">
        <v>24</v>
      </c>
      <c r="M1123" t="s">
        <v>167</v>
      </c>
      <c r="N1123" s="6" t="s">
        <v>216</v>
      </c>
      <c r="O1123">
        <v>45441.969560185185</v>
      </c>
      <c r="Q1123" t="s">
        <v>26</v>
      </c>
      <c r="R1123" t="s">
        <v>110</v>
      </c>
      <c r="S1123" s="6" t="str">
        <f t="shared" si="34"/>
        <v>Mayo</v>
      </c>
      <c r="T1123" s="6" t="str">
        <f t="shared" si="35"/>
        <v>Administrativa</v>
      </c>
    </row>
    <row r="1124" spans="1:20" x14ac:dyDescent="0.3">
      <c r="A1124">
        <v>2240006</v>
      </c>
      <c r="B1124" s="6" t="s">
        <v>217</v>
      </c>
      <c r="C1124" t="s">
        <v>207</v>
      </c>
      <c r="D1124" t="s">
        <v>162</v>
      </c>
      <c r="E1124" t="s">
        <v>21</v>
      </c>
      <c r="F1124" t="s">
        <v>163</v>
      </c>
      <c r="G1124" t="s">
        <v>37</v>
      </c>
      <c r="H1124" s="6" t="s">
        <v>215</v>
      </c>
      <c r="I1124" s="2">
        <v>0.17708333333333334</v>
      </c>
      <c r="J1124">
        <v>0</v>
      </c>
      <c r="K1124">
        <v>45338</v>
      </c>
      <c r="L1124" t="s">
        <v>24</v>
      </c>
      <c r="M1124" t="s">
        <v>164</v>
      </c>
      <c r="N1124" s="6" t="s">
        <v>216</v>
      </c>
      <c r="O1124">
        <v>45338.708229166667</v>
      </c>
      <c r="Q1124" t="s">
        <v>26</v>
      </c>
      <c r="R1124" t="s">
        <v>54</v>
      </c>
      <c r="S1124" s="6" t="str">
        <f t="shared" si="34"/>
        <v>Febrero</v>
      </c>
      <c r="T1124" s="6" t="str">
        <f t="shared" si="35"/>
        <v>Administrativa</v>
      </c>
    </row>
    <row r="1125" spans="1:20" x14ac:dyDescent="0.3">
      <c r="A1125">
        <v>2331740</v>
      </c>
      <c r="B1125" s="6" t="s">
        <v>217</v>
      </c>
      <c r="C1125" t="s">
        <v>208</v>
      </c>
      <c r="D1125" t="s">
        <v>166</v>
      </c>
      <c r="E1125" t="s">
        <v>21</v>
      </c>
      <c r="F1125" t="s">
        <v>22</v>
      </c>
      <c r="G1125" t="s">
        <v>37</v>
      </c>
      <c r="H1125" s="6" t="s">
        <v>215</v>
      </c>
      <c r="I1125" s="2">
        <v>0.20833333333333334</v>
      </c>
      <c r="J1125">
        <v>0</v>
      </c>
      <c r="K1125">
        <v>45421</v>
      </c>
      <c r="L1125" t="s">
        <v>24</v>
      </c>
      <c r="M1125" t="s">
        <v>167</v>
      </c>
      <c r="N1125" s="6" t="s">
        <v>216</v>
      </c>
      <c r="O1125">
        <v>45421.946736111109</v>
      </c>
      <c r="Q1125" t="s">
        <v>26</v>
      </c>
      <c r="R1125" t="s">
        <v>92</v>
      </c>
      <c r="S1125" s="6" t="str">
        <f t="shared" si="34"/>
        <v>Mayo</v>
      </c>
      <c r="T1125" s="6" t="str">
        <f t="shared" si="35"/>
        <v>Administrativa</v>
      </c>
    </row>
    <row r="1126" spans="1:20" x14ac:dyDescent="0.3">
      <c r="A1126">
        <v>2331368</v>
      </c>
      <c r="B1126" s="6" t="s">
        <v>217</v>
      </c>
      <c r="C1126" t="s">
        <v>207</v>
      </c>
      <c r="D1126" t="s">
        <v>162</v>
      </c>
      <c r="E1126" t="s">
        <v>21</v>
      </c>
      <c r="F1126" t="s">
        <v>163</v>
      </c>
      <c r="G1126" t="s">
        <v>37</v>
      </c>
      <c r="H1126" s="6" t="s">
        <v>215</v>
      </c>
      <c r="I1126" s="2">
        <v>0.1736111111111111</v>
      </c>
      <c r="J1126">
        <v>0</v>
      </c>
      <c r="K1126">
        <v>45421</v>
      </c>
      <c r="L1126" t="s">
        <v>24</v>
      </c>
      <c r="M1126" t="s">
        <v>164</v>
      </c>
      <c r="N1126" s="6" t="s">
        <v>216</v>
      </c>
      <c r="O1126">
        <v>45421.720069444447</v>
      </c>
      <c r="Q1126" t="s">
        <v>26</v>
      </c>
      <c r="R1126" t="s">
        <v>92</v>
      </c>
      <c r="S1126" s="6" t="str">
        <f t="shared" si="34"/>
        <v>Mayo</v>
      </c>
      <c r="T1126" s="6" t="str">
        <f t="shared" si="35"/>
        <v>Administrativa</v>
      </c>
    </row>
    <row r="1127" spans="1:20" x14ac:dyDescent="0.3">
      <c r="A1127">
        <v>2380015</v>
      </c>
      <c r="B1127" s="6" t="s">
        <v>217</v>
      </c>
      <c r="C1127" t="s">
        <v>208</v>
      </c>
      <c r="D1127" t="s">
        <v>166</v>
      </c>
      <c r="E1127" t="s">
        <v>21</v>
      </c>
      <c r="F1127" t="s">
        <v>22</v>
      </c>
      <c r="G1127" t="s">
        <v>37</v>
      </c>
      <c r="H1127" s="6" t="s">
        <v>215</v>
      </c>
      <c r="I1127" s="2">
        <v>8.7499999999999994E-2</v>
      </c>
      <c r="J1127">
        <v>0</v>
      </c>
      <c r="K1127">
        <v>45469</v>
      </c>
      <c r="L1127" t="s">
        <v>24</v>
      </c>
      <c r="M1127" t="s">
        <v>167</v>
      </c>
      <c r="N1127" s="6" t="s">
        <v>216</v>
      </c>
      <c r="O1127">
        <v>45469.949502314812</v>
      </c>
      <c r="Q1127" t="s">
        <v>26</v>
      </c>
      <c r="R1127" t="s">
        <v>92</v>
      </c>
      <c r="S1127" s="6" t="str">
        <f t="shared" si="34"/>
        <v>Junio</v>
      </c>
      <c r="T1127" s="6" t="str">
        <f t="shared" si="35"/>
        <v>Administrativa</v>
      </c>
    </row>
    <row r="1128" spans="1:20" x14ac:dyDescent="0.3">
      <c r="A1128">
        <v>2279196</v>
      </c>
      <c r="B1128" s="6" t="s">
        <v>217</v>
      </c>
      <c r="C1128" t="s">
        <v>207</v>
      </c>
      <c r="D1128" t="s">
        <v>162</v>
      </c>
      <c r="E1128" t="s">
        <v>21</v>
      </c>
      <c r="F1128" t="s">
        <v>163</v>
      </c>
      <c r="G1128" t="s">
        <v>28</v>
      </c>
      <c r="H1128" s="6" t="s">
        <v>215</v>
      </c>
      <c r="I1128" s="2">
        <v>3.9583333333333331E-2</v>
      </c>
      <c r="J1128">
        <v>0</v>
      </c>
      <c r="K1128">
        <v>45369</v>
      </c>
      <c r="L1128" t="s">
        <v>24</v>
      </c>
      <c r="M1128" t="s">
        <v>164</v>
      </c>
      <c r="N1128" s="6" t="s">
        <v>216</v>
      </c>
      <c r="O1128">
        <v>45369.701064814813</v>
      </c>
      <c r="Q1128" t="s">
        <v>26</v>
      </c>
      <c r="R1128" t="s">
        <v>75</v>
      </c>
      <c r="S1128" s="6" t="str">
        <f t="shared" si="34"/>
        <v>Marzo</v>
      </c>
      <c r="T1128" s="6" t="str">
        <f t="shared" si="35"/>
        <v>Administrativa</v>
      </c>
    </row>
    <row r="1129" spans="1:20" x14ac:dyDescent="0.3">
      <c r="A1129">
        <v>2389393</v>
      </c>
      <c r="B1129" s="6" t="s">
        <v>217</v>
      </c>
      <c r="C1129" t="s">
        <v>207</v>
      </c>
      <c r="D1129" t="s">
        <v>162</v>
      </c>
      <c r="E1129" t="s">
        <v>21</v>
      </c>
      <c r="F1129" t="s">
        <v>163</v>
      </c>
      <c r="G1129" t="s">
        <v>23</v>
      </c>
      <c r="H1129" s="6" t="s">
        <v>215</v>
      </c>
      <c r="I1129" s="2">
        <v>5.8333333333333334E-2</v>
      </c>
      <c r="J1129">
        <v>0</v>
      </c>
      <c r="K1129">
        <v>45478</v>
      </c>
      <c r="L1129" t="s">
        <v>24</v>
      </c>
      <c r="M1129" t="s">
        <v>164</v>
      </c>
      <c r="N1129" s="6" t="s">
        <v>216</v>
      </c>
      <c r="O1129">
        <v>45478.709143518521</v>
      </c>
      <c r="Q1129" t="s">
        <v>26</v>
      </c>
      <c r="R1129" t="s">
        <v>54</v>
      </c>
      <c r="S1129" s="6" t="str">
        <f t="shared" si="34"/>
        <v>Julio</v>
      </c>
      <c r="T1129" s="6" t="str">
        <f t="shared" si="35"/>
        <v>Administrativa</v>
      </c>
    </row>
    <row r="1130" spans="1:20" x14ac:dyDescent="0.3">
      <c r="A1130">
        <v>2267822</v>
      </c>
      <c r="B1130" s="6" t="s">
        <v>217</v>
      </c>
      <c r="C1130" t="s">
        <v>208</v>
      </c>
      <c r="D1130" t="s">
        <v>166</v>
      </c>
      <c r="E1130" t="s">
        <v>21</v>
      </c>
      <c r="F1130" t="s">
        <v>22</v>
      </c>
      <c r="G1130" t="s">
        <v>37</v>
      </c>
      <c r="H1130" s="6" t="s">
        <v>215</v>
      </c>
      <c r="I1130" s="2">
        <v>5.347222222222222E-2</v>
      </c>
      <c r="J1130">
        <v>0</v>
      </c>
      <c r="K1130">
        <v>45358</v>
      </c>
      <c r="L1130" t="s">
        <v>24</v>
      </c>
      <c r="M1130" t="s">
        <v>167</v>
      </c>
      <c r="N1130" s="6" t="s">
        <v>216</v>
      </c>
      <c r="O1130">
        <v>45358.744976851849</v>
      </c>
      <c r="Q1130" t="s">
        <v>26</v>
      </c>
      <c r="R1130" t="s">
        <v>54</v>
      </c>
      <c r="S1130" s="6" t="str">
        <f t="shared" si="34"/>
        <v>Marzo</v>
      </c>
      <c r="T1130" s="6" t="str">
        <f t="shared" si="35"/>
        <v>Administrativa</v>
      </c>
    </row>
    <row r="1131" spans="1:20" x14ac:dyDescent="0.3">
      <c r="A1131">
        <v>2408882</v>
      </c>
      <c r="B1131" s="6" t="s">
        <v>217</v>
      </c>
      <c r="C1131" t="s">
        <v>207</v>
      </c>
      <c r="D1131" t="s">
        <v>162</v>
      </c>
      <c r="E1131" t="s">
        <v>21</v>
      </c>
      <c r="F1131" t="s">
        <v>163</v>
      </c>
      <c r="G1131" t="s">
        <v>37</v>
      </c>
      <c r="H1131" s="6" t="s">
        <v>215</v>
      </c>
      <c r="I1131" s="2">
        <v>0.1423611111111111</v>
      </c>
      <c r="J1131">
        <v>0</v>
      </c>
      <c r="K1131">
        <v>45497</v>
      </c>
      <c r="L1131" t="s">
        <v>24</v>
      </c>
      <c r="M1131" t="s">
        <v>164</v>
      </c>
      <c r="N1131" s="6" t="s">
        <v>216</v>
      </c>
      <c r="O1131">
        <v>45497.710185185184</v>
      </c>
      <c r="Q1131" t="s">
        <v>26</v>
      </c>
      <c r="R1131" t="s">
        <v>81</v>
      </c>
      <c r="S1131" s="6" t="str">
        <f t="shared" si="34"/>
        <v>Julio</v>
      </c>
      <c r="T1131" s="6" t="str">
        <f t="shared" si="35"/>
        <v>Administrativa</v>
      </c>
    </row>
    <row r="1132" spans="1:20" x14ac:dyDescent="0.3">
      <c r="A1132">
        <v>2244979</v>
      </c>
      <c r="B1132" s="6" t="s">
        <v>217</v>
      </c>
      <c r="C1132" t="s">
        <v>208</v>
      </c>
      <c r="D1132" t="s">
        <v>166</v>
      </c>
      <c r="E1132" t="s">
        <v>21</v>
      </c>
      <c r="F1132" t="s">
        <v>22</v>
      </c>
      <c r="G1132" t="s">
        <v>40</v>
      </c>
      <c r="H1132" s="6" t="s">
        <v>215</v>
      </c>
      <c r="I1132" s="2">
        <v>3.125E-2</v>
      </c>
      <c r="J1132">
        <v>0</v>
      </c>
      <c r="K1132">
        <v>45342</v>
      </c>
      <c r="L1132" t="s">
        <v>24</v>
      </c>
      <c r="M1132" t="s">
        <v>167</v>
      </c>
      <c r="N1132" s="6" t="s">
        <v>216</v>
      </c>
      <c r="O1132">
        <v>45342.914895833332</v>
      </c>
      <c r="Q1132" t="s">
        <v>26</v>
      </c>
      <c r="R1132" t="s">
        <v>169</v>
      </c>
      <c r="S1132" s="6" t="str">
        <f t="shared" si="34"/>
        <v>Febrero</v>
      </c>
      <c r="T1132" s="6" t="str">
        <f t="shared" si="35"/>
        <v>Administrativa</v>
      </c>
    </row>
    <row r="1133" spans="1:20" x14ac:dyDescent="0.3">
      <c r="A1133">
        <v>2319175</v>
      </c>
      <c r="B1133" s="6" t="s">
        <v>217</v>
      </c>
      <c r="C1133" t="s">
        <v>208</v>
      </c>
      <c r="D1133" t="s">
        <v>166</v>
      </c>
      <c r="E1133" t="s">
        <v>21</v>
      </c>
      <c r="F1133" t="s">
        <v>22</v>
      </c>
      <c r="G1133" t="s">
        <v>37</v>
      </c>
      <c r="H1133" s="6" t="s">
        <v>215</v>
      </c>
      <c r="I1133" s="2">
        <v>6.3194444444444442E-2</v>
      </c>
      <c r="J1133">
        <v>0</v>
      </c>
      <c r="K1133">
        <v>45407</v>
      </c>
      <c r="L1133" t="s">
        <v>24</v>
      </c>
      <c r="M1133" t="s">
        <v>167</v>
      </c>
      <c r="N1133" s="6" t="s">
        <v>216</v>
      </c>
      <c r="O1133">
        <v>45407.921655092592</v>
      </c>
      <c r="Q1133" t="s">
        <v>26</v>
      </c>
      <c r="R1133" t="s">
        <v>85</v>
      </c>
      <c r="S1133" s="6" t="str">
        <f t="shared" si="34"/>
        <v>Abril</v>
      </c>
      <c r="T1133" s="6" t="str">
        <f t="shared" si="35"/>
        <v>Administrativa</v>
      </c>
    </row>
    <row r="1134" spans="1:20" x14ac:dyDescent="0.3">
      <c r="A1134">
        <v>2263418</v>
      </c>
      <c r="B1134" s="6" t="s">
        <v>217</v>
      </c>
      <c r="C1134" t="s">
        <v>208</v>
      </c>
      <c r="D1134" t="s">
        <v>166</v>
      </c>
      <c r="E1134" t="s">
        <v>21</v>
      </c>
      <c r="F1134" t="s">
        <v>22</v>
      </c>
      <c r="G1134" t="s">
        <v>37</v>
      </c>
      <c r="H1134" s="6" t="s">
        <v>215</v>
      </c>
      <c r="I1134" s="2">
        <v>0.16250000000000001</v>
      </c>
      <c r="J1134">
        <v>0</v>
      </c>
      <c r="K1134">
        <v>45355</v>
      </c>
      <c r="L1134" t="s">
        <v>24</v>
      </c>
      <c r="M1134" t="s">
        <v>167</v>
      </c>
      <c r="N1134" s="6" t="s">
        <v>216</v>
      </c>
      <c r="O1134">
        <v>45355.893379629626</v>
      </c>
      <c r="Q1134" t="s">
        <v>26</v>
      </c>
      <c r="R1134" t="s">
        <v>54</v>
      </c>
      <c r="S1134" s="6" t="str">
        <f t="shared" si="34"/>
        <v>Marzo</v>
      </c>
      <c r="T1134" s="6" t="str">
        <f t="shared" si="35"/>
        <v>Administrativa</v>
      </c>
    </row>
    <row r="1135" spans="1:20" x14ac:dyDescent="0.3">
      <c r="A1135">
        <v>2380691</v>
      </c>
      <c r="B1135" s="6" t="s">
        <v>217</v>
      </c>
      <c r="C1135" t="s">
        <v>207</v>
      </c>
      <c r="D1135" t="s">
        <v>162</v>
      </c>
      <c r="E1135" t="s">
        <v>21</v>
      </c>
      <c r="F1135" t="s">
        <v>163</v>
      </c>
      <c r="G1135" t="s">
        <v>37</v>
      </c>
      <c r="H1135" s="6" t="s">
        <v>215</v>
      </c>
      <c r="I1135" s="2">
        <v>0.14930555555555555</v>
      </c>
      <c r="J1135">
        <v>0</v>
      </c>
      <c r="K1135">
        <v>45470</v>
      </c>
      <c r="L1135" t="s">
        <v>24</v>
      </c>
      <c r="M1135" t="s">
        <v>164</v>
      </c>
      <c r="N1135" s="6" t="s">
        <v>216</v>
      </c>
      <c r="O1135">
        <v>45470.70484953704</v>
      </c>
      <c r="Q1135" t="s">
        <v>26</v>
      </c>
      <c r="R1135" t="s">
        <v>81</v>
      </c>
      <c r="S1135" s="6" t="str">
        <f t="shared" si="34"/>
        <v>Junio</v>
      </c>
      <c r="T1135" s="6" t="str">
        <f t="shared" si="35"/>
        <v>Administrativa</v>
      </c>
    </row>
    <row r="1136" spans="1:20" x14ac:dyDescent="0.3">
      <c r="A1136">
        <v>2292479</v>
      </c>
      <c r="B1136" s="6" t="s">
        <v>217</v>
      </c>
      <c r="C1136" t="s">
        <v>207</v>
      </c>
      <c r="D1136" t="s">
        <v>162</v>
      </c>
      <c r="E1136" t="s">
        <v>21</v>
      </c>
      <c r="F1136" t="s">
        <v>163</v>
      </c>
      <c r="G1136" t="s">
        <v>37</v>
      </c>
      <c r="H1136" s="6" t="s">
        <v>215</v>
      </c>
      <c r="I1136" s="2">
        <v>0.1701388888888889</v>
      </c>
      <c r="J1136">
        <v>0</v>
      </c>
      <c r="K1136">
        <v>45380</v>
      </c>
      <c r="L1136" t="s">
        <v>24</v>
      </c>
      <c r="M1136" t="s">
        <v>164</v>
      </c>
      <c r="N1136" s="6" t="s">
        <v>216</v>
      </c>
      <c r="O1136">
        <v>45380.701192129629</v>
      </c>
      <c r="Q1136" t="s">
        <v>26</v>
      </c>
      <c r="R1136" t="s">
        <v>67</v>
      </c>
      <c r="S1136" s="6" t="str">
        <f t="shared" si="34"/>
        <v>Marzo</v>
      </c>
      <c r="T1136" s="6" t="str">
        <f t="shared" si="35"/>
        <v>Administrativa</v>
      </c>
    </row>
    <row r="1137" spans="1:20" x14ac:dyDescent="0.3">
      <c r="A1137">
        <v>2387627</v>
      </c>
      <c r="B1137" s="6" t="s">
        <v>217</v>
      </c>
      <c r="C1137" t="s">
        <v>208</v>
      </c>
      <c r="D1137" t="s">
        <v>166</v>
      </c>
      <c r="E1137" t="s">
        <v>21</v>
      </c>
      <c r="F1137" t="s">
        <v>22</v>
      </c>
      <c r="G1137" t="s">
        <v>37</v>
      </c>
      <c r="H1137" s="6" t="s">
        <v>215</v>
      </c>
      <c r="I1137" s="2">
        <v>0.10555555555555556</v>
      </c>
      <c r="J1137">
        <v>0</v>
      </c>
      <c r="K1137">
        <v>45476</v>
      </c>
      <c r="L1137" t="s">
        <v>24</v>
      </c>
      <c r="M1137" t="s">
        <v>167</v>
      </c>
      <c r="N1137" s="6" t="s">
        <v>216</v>
      </c>
      <c r="O1137">
        <v>45476.969224537039</v>
      </c>
      <c r="Q1137" t="s">
        <v>26</v>
      </c>
      <c r="R1137" t="s">
        <v>81</v>
      </c>
      <c r="S1137" s="6" t="str">
        <f t="shared" si="34"/>
        <v>Julio</v>
      </c>
      <c r="T1137" s="6" t="str">
        <f t="shared" si="35"/>
        <v>Administrativa</v>
      </c>
    </row>
    <row r="1138" spans="1:20" x14ac:dyDescent="0.3">
      <c r="A1138">
        <v>2236590</v>
      </c>
      <c r="B1138" s="6" t="s">
        <v>217</v>
      </c>
      <c r="C1138" t="s">
        <v>207</v>
      </c>
      <c r="D1138" t="s">
        <v>162</v>
      </c>
      <c r="E1138" t="s">
        <v>21</v>
      </c>
      <c r="F1138" t="s">
        <v>163</v>
      </c>
      <c r="G1138" t="s">
        <v>37</v>
      </c>
      <c r="H1138" s="6" t="s">
        <v>215</v>
      </c>
      <c r="I1138" s="2">
        <v>0.28125</v>
      </c>
      <c r="J1138">
        <v>0</v>
      </c>
      <c r="K1138">
        <v>45336</v>
      </c>
      <c r="L1138" t="s">
        <v>24</v>
      </c>
      <c r="M1138" t="s">
        <v>164</v>
      </c>
      <c r="N1138" s="6" t="s">
        <v>216</v>
      </c>
      <c r="O1138">
        <v>45336.708032407405</v>
      </c>
      <c r="Q1138" t="s">
        <v>26</v>
      </c>
      <c r="R1138" t="s">
        <v>54</v>
      </c>
      <c r="S1138" s="6" t="str">
        <f t="shared" si="34"/>
        <v>Febrero</v>
      </c>
      <c r="T1138" s="6" t="str">
        <f t="shared" si="35"/>
        <v>Administrativa</v>
      </c>
    </row>
    <row r="1139" spans="1:20" x14ac:dyDescent="0.3">
      <c r="A1139">
        <v>2318172</v>
      </c>
      <c r="B1139" s="6" t="s">
        <v>217</v>
      </c>
      <c r="C1139" t="s">
        <v>208</v>
      </c>
      <c r="D1139" t="s">
        <v>166</v>
      </c>
      <c r="E1139" t="s">
        <v>21</v>
      </c>
      <c r="F1139" t="s">
        <v>22</v>
      </c>
      <c r="G1139" t="s">
        <v>37</v>
      </c>
      <c r="H1139" s="6" t="s">
        <v>215</v>
      </c>
      <c r="I1139" s="2">
        <v>5.5555555555555552E-2</v>
      </c>
      <c r="J1139">
        <v>0</v>
      </c>
      <c r="K1139">
        <v>45406</v>
      </c>
      <c r="L1139" t="s">
        <v>24</v>
      </c>
      <c r="M1139" t="s">
        <v>167</v>
      </c>
      <c r="N1139" s="6" t="s">
        <v>216</v>
      </c>
      <c r="O1139">
        <v>45406.932685185187</v>
      </c>
      <c r="Q1139" t="s">
        <v>26</v>
      </c>
      <c r="R1139" t="s">
        <v>85</v>
      </c>
      <c r="S1139" s="6" t="str">
        <f t="shared" si="34"/>
        <v>Abril</v>
      </c>
      <c r="T1139" s="6" t="str">
        <f t="shared" si="35"/>
        <v>Administrativa</v>
      </c>
    </row>
    <row r="1140" spans="1:20" x14ac:dyDescent="0.3">
      <c r="A1140">
        <v>2412476</v>
      </c>
      <c r="B1140" s="6" t="s">
        <v>217</v>
      </c>
      <c r="C1140" t="s">
        <v>208</v>
      </c>
      <c r="D1140" t="s">
        <v>166</v>
      </c>
      <c r="E1140" t="s">
        <v>21</v>
      </c>
      <c r="F1140" t="s">
        <v>22</v>
      </c>
      <c r="G1140" t="s">
        <v>37</v>
      </c>
      <c r="H1140" s="6" t="s">
        <v>215</v>
      </c>
      <c r="I1140" s="2">
        <v>0.05</v>
      </c>
      <c r="J1140">
        <v>0</v>
      </c>
      <c r="K1140">
        <v>45500</v>
      </c>
      <c r="L1140" t="s">
        <v>24</v>
      </c>
      <c r="M1140" t="s">
        <v>167</v>
      </c>
      <c r="N1140" s="6" t="s">
        <v>216</v>
      </c>
      <c r="O1140">
        <v>45500.974456018521</v>
      </c>
      <c r="Q1140" t="s">
        <v>26</v>
      </c>
      <c r="R1140" t="s">
        <v>81</v>
      </c>
      <c r="S1140" s="6" t="str">
        <f t="shared" si="34"/>
        <v>Julio</v>
      </c>
      <c r="T1140" s="6" t="str">
        <f t="shared" si="35"/>
        <v>Administrativa</v>
      </c>
    </row>
    <row r="1141" spans="1:20" x14ac:dyDescent="0.3">
      <c r="A1141">
        <v>2270574</v>
      </c>
      <c r="B1141" s="6" t="s">
        <v>217</v>
      </c>
      <c r="C1141" t="s">
        <v>208</v>
      </c>
      <c r="D1141" t="s">
        <v>166</v>
      </c>
      <c r="E1141" t="s">
        <v>21</v>
      </c>
      <c r="F1141" t="s">
        <v>22</v>
      </c>
      <c r="G1141" t="s">
        <v>59</v>
      </c>
      <c r="H1141" s="6" t="s">
        <v>215</v>
      </c>
      <c r="I1141" s="2">
        <v>7.6388888888888886E-3</v>
      </c>
      <c r="J1141">
        <v>0</v>
      </c>
      <c r="K1141">
        <v>45360</v>
      </c>
      <c r="L1141" t="s">
        <v>24</v>
      </c>
      <c r="M1141" t="s">
        <v>167</v>
      </c>
      <c r="N1141" s="6" t="s">
        <v>216</v>
      </c>
      <c r="O1141">
        <v>45360.867303240739</v>
      </c>
      <c r="Q1141" t="s">
        <v>26</v>
      </c>
      <c r="R1141" t="s">
        <v>35</v>
      </c>
      <c r="S1141" s="6" t="str">
        <f t="shared" si="34"/>
        <v>Marzo</v>
      </c>
      <c r="T1141" s="6" t="str">
        <f t="shared" si="35"/>
        <v>Falla</v>
      </c>
    </row>
    <row r="1142" spans="1:20" x14ac:dyDescent="0.3">
      <c r="A1142">
        <v>2298606</v>
      </c>
      <c r="B1142" s="6" t="s">
        <v>217</v>
      </c>
      <c r="C1142" t="s">
        <v>208</v>
      </c>
      <c r="D1142" t="s">
        <v>166</v>
      </c>
      <c r="E1142" t="s">
        <v>21</v>
      </c>
      <c r="F1142" t="s">
        <v>22</v>
      </c>
      <c r="G1142" t="s">
        <v>59</v>
      </c>
      <c r="H1142" s="6" t="s">
        <v>215</v>
      </c>
      <c r="I1142" s="2">
        <v>6.25E-2</v>
      </c>
      <c r="J1142">
        <v>0</v>
      </c>
      <c r="K1142">
        <v>45386</v>
      </c>
      <c r="L1142" t="s">
        <v>24</v>
      </c>
      <c r="M1142" t="s">
        <v>167</v>
      </c>
      <c r="N1142" s="6" t="s">
        <v>216</v>
      </c>
      <c r="O1142">
        <v>45386.806145833332</v>
      </c>
      <c r="Q1142" t="s">
        <v>26</v>
      </c>
      <c r="R1142" t="s">
        <v>35</v>
      </c>
      <c r="S1142" s="6" t="str">
        <f t="shared" si="34"/>
        <v>Abril</v>
      </c>
      <c r="T1142" s="6" t="str">
        <f t="shared" si="35"/>
        <v>Falla</v>
      </c>
    </row>
    <row r="1143" spans="1:20" x14ac:dyDescent="0.3">
      <c r="A1143">
        <v>2302447</v>
      </c>
      <c r="B1143" s="6" t="s">
        <v>217</v>
      </c>
      <c r="C1143" t="s">
        <v>208</v>
      </c>
      <c r="D1143" t="s">
        <v>166</v>
      </c>
      <c r="E1143" t="s">
        <v>21</v>
      </c>
      <c r="F1143" t="s">
        <v>22</v>
      </c>
      <c r="G1143" t="s">
        <v>28</v>
      </c>
      <c r="H1143" s="6" t="s">
        <v>215</v>
      </c>
      <c r="I1143" s="2">
        <v>6.3888888888888884E-2</v>
      </c>
      <c r="J1143">
        <v>0</v>
      </c>
      <c r="K1143">
        <v>45390</v>
      </c>
      <c r="L1143" t="s">
        <v>24</v>
      </c>
      <c r="M1143" t="s">
        <v>167</v>
      </c>
      <c r="N1143" s="6" t="s">
        <v>216</v>
      </c>
      <c r="O1143">
        <v>45390.974293981482</v>
      </c>
      <c r="Q1143" t="s">
        <v>26</v>
      </c>
      <c r="R1143" t="s">
        <v>75</v>
      </c>
      <c r="S1143" s="6" t="str">
        <f t="shared" si="34"/>
        <v>Abril</v>
      </c>
      <c r="T1143" s="6" t="str">
        <f t="shared" si="35"/>
        <v>Administrativa</v>
      </c>
    </row>
    <row r="1144" spans="1:20" x14ac:dyDescent="0.3">
      <c r="A1144">
        <v>2282026</v>
      </c>
      <c r="B1144" s="6" t="s">
        <v>217</v>
      </c>
      <c r="C1144" t="s">
        <v>208</v>
      </c>
      <c r="D1144" t="s">
        <v>166</v>
      </c>
      <c r="E1144" t="s">
        <v>21</v>
      </c>
      <c r="F1144" t="s">
        <v>22</v>
      </c>
      <c r="G1144" t="s">
        <v>37</v>
      </c>
      <c r="H1144" s="6" t="s">
        <v>215</v>
      </c>
      <c r="I1144" s="2">
        <v>9.0277777777777769E-3</v>
      </c>
      <c r="J1144">
        <v>0</v>
      </c>
      <c r="K1144">
        <v>45371</v>
      </c>
      <c r="L1144" t="s">
        <v>24</v>
      </c>
      <c r="M1144" t="s">
        <v>167</v>
      </c>
      <c r="N1144" s="6" t="s">
        <v>216</v>
      </c>
      <c r="O1144">
        <v>45371.975960648146</v>
      </c>
      <c r="Q1144" t="s">
        <v>26</v>
      </c>
      <c r="R1144" t="s">
        <v>67</v>
      </c>
      <c r="S1144" s="6" t="str">
        <f t="shared" si="34"/>
        <v>Marzo</v>
      </c>
      <c r="T1144" s="6" t="str">
        <f t="shared" si="35"/>
        <v>Administrativa</v>
      </c>
    </row>
  </sheetData>
  <sheetProtection algorithmName="SHA-512" hashValue="nW/FrZ2w3Z5eWC/MExG1/H57a8ql4eAhw5lM8K5PaB5RMAVMjiL1LJy2s6ox0JMwd7WxCprcW3zygUTUpEL8Yg==" saltValue="5aTZoFtsMRCEpqhg4HP0Cg==" spinCount="100000" sheet="1" objects="1" scenarios="1"/>
  <autoFilter ref="A1:T1144" xr:uid="{059A7724-1137-406C-ACE6-AF66BF869FE7}"/>
  <sortState xmlns:xlrd2="http://schemas.microsoft.com/office/spreadsheetml/2017/richdata2" ref="Y2:Z16">
    <sortCondition ref="Z2:Z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88FE-69F3-40B9-89DC-5E58BDCB16D4}">
  <dimension ref="B1:AJ96"/>
  <sheetViews>
    <sheetView showGridLines="0" tabSelected="1" topLeftCell="Q1" zoomScale="80" zoomScaleNormal="80" workbookViewId="0">
      <selection activeCell="T3" sqref="T3:V3"/>
    </sheetView>
  </sheetViews>
  <sheetFormatPr baseColWidth="10" defaultColWidth="0" defaultRowHeight="14.4" x14ac:dyDescent="0.3"/>
  <cols>
    <col min="1" max="1" width="11.5546875" hidden="1" customWidth="1"/>
    <col min="2" max="3" width="8.6640625" hidden="1" customWidth="1"/>
    <col min="4" max="4" width="9.33203125" hidden="1" customWidth="1"/>
    <col min="5" max="5" width="43.33203125" hidden="1" customWidth="1"/>
    <col min="6" max="6" width="20" hidden="1" customWidth="1"/>
    <col min="7" max="7" width="36.21875" hidden="1" customWidth="1"/>
    <col min="8" max="16" width="11.6640625" hidden="1" customWidth="1"/>
    <col min="17" max="17" width="6.88671875" customWidth="1"/>
    <col min="18" max="34" width="12.6640625" customWidth="1"/>
    <col min="35" max="35" width="11.5546875" customWidth="1"/>
    <col min="36" max="36" width="6.88671875" customWidth="1"/>
    <col min="37" max="16384" width="11.5546875" hidden="1"/>
  </cols>
  <sheetData>
    <row r="1" spans="2:36" ht="33.6" customHeight="1" x14ac:dyDescent="0.3">
      <c r="R1" s="26" t="s">
        <v>209</v>
      </c>
      <c r="S1" s="25"/>
      <c r="T1" s="25"/>
      <c r="U1" s="25"/>
      <c r="V1" s="25"/>
      <c r="W1" s="25"/>
    </row>
    <row r="3" spans="2:36" ht="18" x14ac:dyDescent="0.35">
      <c r="E3" s="1" t="s">
        <v>182</v>
      </c>
      <c r="F3" s="3"/>
      <c r="R3" s="23" t="s">
        <v>183</v>
      </c>
      <c r="S3" s="23"/>
      <c r="T3" s="27" t="s">
        <v>184</v>
      </c>
      <c r="U3" s="27"/>
      <c r="V3" s="27"/>
    </row>
    <row r="4" spans="2:36" x14ac:dyDescent="0.3">
      <c r="E4" s="1" t="s">
        <v>1</v>
      </c>
      <c r="F4" s="1"/>
      <c r="G4" s="1" t="s">
        <v>2</v>
      </c>
      <c r="H4" s="1" t="s">
        <v>185</v>
      </c>
      <c r="I4" s="1" t="s">
        <v>186</v>
      </c>
      <c r="J4" s="1" t="s">
        <v>187</v>
      </c>
      <c r="K4" s="1" t="s">
        <v>188</v>
      </c>
      <c r="L4" s="1" t="s">
        <v>189</v>
      </c>
      <c r="M4" s="1" t="s">
        <v>190</v>
      </c>
      <c r="N4" s="1" t="s">
        <v>191</v>
      </c>
      <c r="O4" s="1" t="s">
        <v>192</v>
      </c>
    </row>
    <row r="5" spans="2:36" x14ac:dyDescent="0.3">
      <c r="E5" t="str">
        <f>IFERROR(_xlfn.XLOOKUP(F5,Hoja1!$C:$C,Hoja1!$B:$B),"--")</f>
        <v>--</v>
      </c>
      <c r="F5" t="str">
        <f>$E$88</f>
        <v>*</v>
      </c>
      <c r="G5" t="str">
        <f>$T$3</f>
        <v>General</v>
      </c>
      <c r="H5" s="2">
        <f>SUMIFS(Hoja1!$I:$I,Hoja1!$C:$C,Panel!$F5,Hoja1!$S:$S,Panel!H$4)</f>
        <v>11.737500000000001</v>
      </c>
      <c r="I5" s="2">
        <f>SUMIFS(Hoja1!$I:$I,Hoja1!$C:$C,Panel!$F5,Hoja1!$S:$S,Panel!I$4)</f>
        <v>11.631944444444446</v>
      </c>
      <c r="J5" s="2">
        <f>SUMIFS(Hoja1!$I:$I,Hoja1!$C:$C,Panel!$F5,Hoja1!$S:$S,Panel!J$4)</f>
        <v>9.8305555555555522</v>
      </c>
      <c r="K5" s="2">
        <f>SUMIFS(Hoja1!$I:$I,Hoja1!$C:$C,Panel!$F5,Hoja1!$S:$S,Panel!K$4)</f>
        <v>10.127777777777784</v>
      </c>
      <c r="L5" s="2">
        <f>SUMIFS(Hoja1!$I:$I,Hoja1!$C:$C,Panel!$F5,Hoja1!$S:$S,Panel!L$4)</f>
        <v>10.774999999999997</v>
      </c>
      <c r="M5" s="2">
        <f>SUMIFS(Hoja1!$I:$I,Hoja1!$C:$C,Panel!$F5,Hoja1!$S:$S,Panel!M$4)</f>
        <v>10.843750000000004</v>
      </c>
      <c r="N5" s="2">
        <f>SUMIFS(Hoja1!$I:$I,Hoja1!$C:$C,Panel!$F5,Hoja1!$S:$S,Panel!N$4)</f>
        <v>14.149305555555557</v>
      </c>
      <c r="O5" s="7">
        <f>SUM(H5:N5)</f>
        <v>79.095833333333346</v>
      </c>
    </row>
    <row r="6" spans="2:36" x14ac:dyDescent="0.3">
      <c r="G6" t="str">
        <f>_xlfn.CONCAT(G5,"  ",TEXT(O5,"[H]:mm:ss"))</f>
        <v>General  1898:18:00</v>
      </c>
      <c r="H6" s="2"/>
      <c r="I6" s="2"/>
      <c r="J6" s="2"/>
      <c r="K6" s="2"/>
      <c r="L6" s="2"/>
      <c r="M6" s="2"/>
      <c r="N6" s="2"/>
      <c r="O6" s="2"/>
    </row>
    <row r="7" spans="2:36" x14ac:dyDescent="0.3">
      <c r="H7" s="2"/>
      <c r="I7" s="2"/>
      <c r="J7" s="2"/>
      <c r="K7" s="2"/>
      <c r="L7" s="2"/>
      <c r="M7" s="2"/>
      <c r="N7" s="2"/>
      <c r="O7" s="2"/>
    </row>
    <row r="8" spans="2:36" x14ac:dyDescent="0.3">
      <c r="E8" s="1" t="s">
        <v>193</v>
      </c>
      <c r="F8" s="3"/>
    </row>
    <row r="9" spans="2:36" x14ac:dyDescent="0.3">
      <c r="E9" s="1" t="s">
        <v>1</v>
      </c>
      <c r="F9" s="1"/>
      <c r="G9" s="1" t="s">
        <v>2</v>
      </c>
      <c r="H9" s="1"/>
      <c r="I9" s="1" t="s">
        <v>185</v>
      </c>
      <c r="J9" s="1" t="s">
        <v>186</v>
      </c>
      <c r="K9" s="1" t="s">
        <v>187</v>
      </c>
      <c r="L9" s="1" t="s">
        <v>188</v>
      </c>
      <c r="M9" s="1" t="s">
        <v>189</v>
      </c>
      <c r="N9" s="1" t="s">
        <v>190</v>
      </c>
      <c r="O9" s="1" t="s">
        <v>191</v>
      </c>
      <c r="P9" s="1" t="s">
        <v>192</v>
      </c>
    </row>
    <row r="10" spans="2:36" x14ac:dyDescent="0.3">
      <c r="E10" t="str">
        <f>IFERROR(_xlfn.XLOOKUP(F10,Hoja1!$C:$C,Hoja1!$B:$B),"--")</f>
        <v>--</v>
      </c>
      <c r="F10" t="str">
        <f>$E$88</f>
        <v>*</v>
      </c>
      <c r="G10" t="str">
        <f>$T$3</f>
        <v>General</v>
      </c>
      <c r="H10" s="4" t="s">
        <v>29</v>
      </c>
      <c r="I10" s="2">
        <f>SUMIFS(Hoja1!$I:$I,Hoja1!$C:$C,Panel!$F$10,Hoja1!$S:$S,Panel!I$9,Hoja1!$T:$T,Panel!$H10)</f>
        <v>11.221527777777778</v>
      </c>
      <c r="J10" s="2">
        <f>SUMIFS(Hoja1!$I:$I,Hoja1!$C:$C,Panel!$F$10,Hoja1!$S:$S,Panel!J$9,Hoja1!$T:$T,Panel!$H10)</f>
        <v>11.254861111111111</v>
      </c>
      <c r="K10" s="2">
        <f>SUMIFS(Hoja1!$I:$I,Hoja1!$C:$C,Panel!$F$10,Hoja1!$S:$S,Panel!K$9,Hoja1!$T:$T,Panel!$H10)</f>
        <v>9.3159722222222179</v>
      </c>
      <c r="L10" s="2">
        <f>SUMIFS(Hoja1!$I:$I,Hoja1!$C:$C,Panel!$F$10,Hoja1!$S:$S,Panel!L$9,Hoja1!$T:$T,Panel!$H10)</f>
        <v>9.6541666666666703</v>
      </c>
      <c r="M10" s="2">
        <f>SUMIFS(Hoja1!$I:$I,Hoja1!$C:$C,Panel!$F$10,Hoja1!$S:$S,Panel!M$9,Hoja1!$T:$T,Panel!$H10)</f>
        <v>10.154861111111108</v>
      </c>
      <c r="N10" s="2">
        <f>SUMIFS(Hoja1!$I:$I,Hoja1!$C:$C,Panel!$F$10,Hoja1!$S:$S,Panel!N$9,Hoja1!$T:$T,Panel!$H10)</f>
        <v>10.268750000000004</v>
      </c>
      <c r="O10" s="2">
        <f>SUMIFS(Hoja1!$I:$I,Hoja1!$C:$C,Panel!$F$10,Hoja1!$S:$S,Panel!O$9,Hoja1!$T:$T,Panel!$H10)</f>
        <v>13.40277777777778</v>
      </c>
      <c r="P10" s="2">
        <f>SUM(I10:O10)</f>
        <v>75.272916666666674</v>
      </c>
    </row>
    <row r="11" spans="2:36" x14ac:dyDescent="0.3">
      <c r="H11" s="4" t="s">
        <v>53</v>
      </c>
      <c r="I11" s="2">
        <f>SUMIFS(Hoja1!$I:$I,Hoja1!$C:$C,Panel!$F$10,Hoja1!$S:$S,Panel!I$9,Hoja1!$T:$T,Panel!$H11)</f>
        <v>0.51597222222222228</v>
      </c>
      <c r="J11" s="2">
        <f>SUMIFS(Hoja1!$I:$I,Hoja1!$C:$C,Panel!$F$10,Hoja1!$S:$S,Panel!J$9,Hoja1!$T:$T,Panel!$H11)</f>
        <v>0.37708333333333327</v>
      </c>
      <c r="K11" s="2">
        <f>SUMIFS(Hoja1!$I:$I,Hoja1!$C:$C,Panel!$F$10,Hoja1!$S:$S,Panel!K$9,Hoja1!$T:$T,Panel!$H11)</f>
        <v>0.51458333333333328</v>
      </c>
      <c r="L11" s="2">
        <f>SUMIFS(Hoja1!$I:$I,Hoja1!$C:$C,Panel!$F$10,Hoja1!$S:$S,Panel!L$9,Hoja1!$T:$T,Panel!$H11)</f>
        <v>0.47361111111111115</v>
      </c>
      <c r="M11" s="2">
        <f>SUMIFS(Hoja1!$I:$I,Hoja1!$C:$C,Panel!$F$10,Hoja1!$S:$S,Panel!M$9,Hoja1!$T:$T,Panel!$H11)</f>
        <v>0.6201388888888888</v>
      </c>
      <c r="N11" s="2">
        <f>SUMIFS(Hoja1!$I:$I,Hoja1!$C:$C,Panel!$F$10,Hoja1!$S:$S,Panel!N$9,Hoja1!$T:$T,Panel!$H11)</f>
        <v>0.57499999999999996</v>
      </c>
      <c r="O11" s="2">
        <f>SUMIFS(Hoja1!$I:$I,Hoja1!$C:$C,Panel!$F$10,Hoja1!$S:$S,Panel!O$9,Hoja1!$T:$T,Panel!$H11)</f>
        <v>0.74652777777777779</v>
      </c>
      <c r="P11" s="2">
        <f>SUM(I11:O11)</f>
        <v>3.8229166666666661</v>
      </c>
    </row>
    <row r="12" spans="2:36" x14ac:dyDescent="0.3">
      <c r="H12" s="4" t="s">
        <v>192</v>
      </c>
      <c r="I12" s="2">
        <f t="shared" ref="I12:O12" si="0">SUM(I10:I11)</f>
        <v>11.737500000000001</v>
      </c>
      <c r="J12" s="2">
        <f t="shared" si="0"/>
        <v>11.631944444444445</v>
      </c>
      <c r="K12" s="2">
        <f t="shared" si="0"/>
        <v>9.8305555555555504</v>
      </c>
      <c r="L12" s="2">
        <f t="shared" si="0"/>
        <v>10.127777777777782</v>
      </c>
      <c r="M12" s="2">
        <f t="shared" si="0"/>
        <v>10.774999999999997</v>
      </c>
      <c r="N12" s="2">
        <f t="shared" si="0"/>
        <v>10.843750000000004</v>
      </c>
      <c r="O12" s="2">
        <f t="shared" si="0"/>
        <v>14.149305555555559</v>
      </c>
      <c r="P12" s="7">
        <f>SUM(I12:O12)</f>
        <v>79.095833333333331</v>
      </c>
    </row>
    <row r="13" spans="2:36" x14ac:dyDescent="0.3">
      <c r="H13" s="2"/>
      <c r="I13" s="2"/>
      <c r="J13" s="2"/>
      <c r="K13" s="2"/>
      <c r="L13" s="2"/>
      <c r="M13" s="2"/>
      <c r="N13" s="2"/>
      <c r="O13" s="2"/>
    </row>
    <row r="14" spans="2:36" x14ac:dyDescent="0.3">
      <c r="E14" s="1" t="s">
        <v>6</v>
      </c>
      <c r="F14" s="3" t="s">
        <v>19</v>
      </c>
      <c r="G14" s="3" t="s">
        <v>194</v>
      </c>
      <c r="O14" s="2"/>
    </row>
    <row r="15" spans="2:36" x14ac:dyDescent="0.3">
      <c r="E15" t="str">
        <f>$E$88</f>
        <v>*</v>
      </c>
      <c r="O15" s="2"/>
    </row>
    <row r="16" spans="2:36" x14ac:dyDescent="0.3">
      <c r="B16" t="s">
        <v>195</v>
      </c>
      <c r="C16" t="s">
        <v>196</v>
      </c>
      <c r="D16" t="s">
        <v>197</v>
      </c>
      <c r="E16" t="str">
        <f>E15&amp;"  "&amp;"Motivos Administrativos"</f>
        <v>*  Motivos Administrativos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1" t="s">
        <v>190</v>
      </c>
      <c r="M16" s="1" t="s">
        <v>191</v>
      </c>
      <c r="N16" s="1" t="s">
        <v>192</v>
      </c>
      <c r="O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2:36" x14ac:dyDescent="0.3">
      <c r="B17" s="4">
        <f>_xlfn.RANK.EQ($D17,$D$17:$D$25)+C17</f>
        <v>4</v>
      </c>
      <c r="C17" s="2">
        <f>COUNTIF($D$17:D17,D17)-1</f>
        <v>0</v>
      </c>
      <c r="D17" s="2">
        <f t="shared" ref="D17:D25" si="1">$N17</f>
        <v>2.9145833333333329</v>
      </c>
      <c r="E17" t="s">
        <v>28</v>
      </c>
      <c r="F17" t="s">
        <v>29</v>
      </c>
      <c r="G17" s="2">
        <f>SUMIFS(Hoja1!$I:$I,Hoja1!$S:$S,Panel!G$16,Hoja1!$G:$G,Panel!$E17,Hoja1!$C:$C,Panel!$E$15)</f>
        <v>0.58749999999999991</v>
      </c>
      <c r="H17" s="2">
        <f>SUMIFS(Hoja1!$I:$I,Hoja1!$S:$S,Panel!H$16,Hoja1!$G:$G,Panel!$E17,Hoja1!$C:$C,Panel!$E$15)</f>
        <v>0.90416666666666679</v>
      </c>
      <c r="I17" s="2">
        <f>SUMIFS(Hoja1!$I:$I,Hoja1!$S:$S,Panel!I$16,Hoja1!$G:$G,Panel!$E17,Hoja1!$C:$C,Panel!$E$15)</f>
        <v>0.81111111111111089</v>
      </c>
      <c r="J17" s="2">
        <f>SUMIFS(Hoja1!$I:$I,Hoja1!$S:$S,Panel!J$16,Hoja1!$G:$G,Panel!$E17,Hoja1!$C:$C,Panel!$E$15)</f>
        <v>0.51666666666666661</v>
      </c>
      <c r="K17" s="2">
        <f>SUMIFS(Hoja1!$I:$I,Hoja1!$S:$S,Panel!K$16,Hoja1!$G:$G,Panel!$E17,Hoja1!$C:$C,Panel!$E$15)</f>
        <v>3.3333333333333333E-2</v>
      </c>
      <c r="L17" s="2">
        <f>SUMIFS(Hoja1!$I:$I,Hoja1!$S:$S,Panel!L$16,Hoja1!$G:$G,Panel!$E17,Hoja1!$C:$C,Panel!$E$15)</f>
        <v>1.8749999999999999E-2</v>
      </c>
      <c r="M17" s="2">
        <f>SUMIFS(Hoja1!$I:$I,Hoja1!$S:$S,Panel!M$16,Hoja1!$G:$G,Panel!$E17,Hoja1!$C:$C,Panel!$E$15)</f>
        <v>4.3055555555555555E-2</v>
      </c>
      <c r="N17" s="2">
        <f t="shared" ref="N17:N25" si="2">SUM(G17:M17)</f>
        <v>2.9145833333333329</v>
      </c>
      <c r="O17" s="2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2:36" s="6" customFormat="1" x14ac:dyDescent="0.3">
      <c r="B18" s="4">
        <f t="shared" ref="B18:B25" si="3">_xlfn.RANK.EQ($D18,$D$17:$D$25)+C18</f>
        <v>5</v>
      </c>
      <c r="C18" s="2">
        <f>COUNTIF($D$17:D18,D18)-1</f>
        <v>0</v>
      </c>
      <c r="D18" s="2">
        <f t="shared" si="1"/>
        <v>0.375</v>
      </c>
      <c r="E18" t="s">
        <v>33</v>
      </c>
      <c r="F18" t="s">
        <v>29</v>
      </c>
      <c r="G18" s="2">
        <f>SUMIFS(Hoja1!$I:$I,Hoja1!$S:$S,Panel!G$16,Hoja1!$G:$G,Panel!$E18,Hoja1!$C:$C,Panel!$E$15)</f>
        <v>4.6527777777777779E-2</v>
      </c>
      <c r="H18" s="2">
        <f>SUMIFS(Hoja1!$I:$I,Hoja1!$S:$S,Panel!H$16,Hoja1!$G:$G,Panel!$E18,Hoja1!$C:$C,Panel!$E$15)</f>
        <v>0.14513888888888887</v>
      </c>
      <c r="I18" s="2">
        <f>SUMIFS(Hoja1!$I:$I,Hoja1!$S:$S,Panel!I$16,Hoja1!$G:$G,Panel!$E18,Hoja1!$C:$C,Panel!$E$15)</f>
        <v>1.3888888888888888E-2</v>
      </c>
      <c r="J18" s="2">
        <f>SUMIFS(Hoja1!$I:$I,Hoja1!$S:$S,Panel!J$16,Hoja1!$G:$G,Panel!$E18,Hoja1!$C:$C,Panel!$E$15)</f>
        <v>0</v>
      </c>
      <c r="K18" s="2">
        <f>SUMIFS(Hoja1!$I:$I,Hoja1!$S:$S,Panel!K$16,Hoja1!$G:$G,Panel!$E18,Hoja1!$C:$C,Panel!$E$15)</f>
        <v>6.25E-2</v>
      </c>
      <c r="L18" s="2">
        <f>SUMIFS(Hoja1!$I:$I,Hoja1!$S:$S,Panel!L$16,Hoja1!$G:$G,Panel!$E18,Hoja1!$C:$C,Panel!$E$15)</f>
        <v>3.888888888888889E-2</v>
      </c>
      <c r="M18" s="2">
        <f>SUMIFS(Hoja1!$I:$I,Hoja1!$S:$S,Panel!M$16,Hoja1!$G:$G,Panel!$E18,Hoja1!$C:$C,Panel!$E$15)</f>
        <v>6.8055555555555564E-2</v>
      </c>
      <c r="N18" s="2">
        <f t="shared" si="2"/>
        <v>0.375</v>
      </c>
      <c r="O18" s="2"/>
      <c r="P18"/>
    </row>
    <row r="19" spans="2:36" s="6" customFormat="1" x14ac:dyDescent="0.3">
      <c r="B19" s="4">
        <f t="shared" si="3"/>
        <v>2</v>
      </c>
      <c r="C19" s="2">
        <f>COUNTIF($D$17:D19,D19)-1</f>
        <v>0</v>
      </c>
      <c r="D19" s="2">
        <f t="shared" si="1"/>
        <v>5.8916666666666675</v>
      </c>
      <c r="E19" t="s">
        <v>23</v>
      </c>
      <c r="F19" t="s">
        <v>29</v>
      </c>
      <c r="G19" s="2">
        <f>SUMIFS(Hoja1!$I:$I,Hoja1!$S:$S,Panel!G$16,Hoja1!$G:$G,Panel!$E19,Hoja1!$C:$C,Panel!$E$15)</f>
        <v>0.98124999999999996</v>
      </c>
      <c r="H19" s="2">
        <f>SUMIFS(Hoja1!$I:$I,Hoja1!$S:$S,Panel!H$16,Hoja1!$G:$G,Panel!$E19,Hoja1!$C:$C,Panel!$E$15)</f>
        <v>0.97291666666666665</v>
      </c>
      <c r="I19" s="2">
        <f>SUMIFS(Hoja1!$I:$I,Hoja1!$S:$S,Panel!I$16,Hoja1!$G:$G,Panel!$E19,Hoja1!$C:$C,Panel!$E$15)</f>
        <v>0.86944444444444458</v>
      </c>
      <c r="J19" s="2">
        <f>SUMIFS(Hoja1!$I:$I,Hoja1!$S:$S,Panel!J$16,Hoja1!$G:$G,Panel!$E19,Hoja1!$C:$C,Panel!$E$15)</f>
        <v>0.82638888888888884</v>
      </c>
      <c r="K19" s="2">
        <f>SUMIFS(Hoja1!$I:$I,Hoja1!$S:$S,Panel!K$16,Hoja1!$G:$G,Panel!$E19,Hoja1!$C:$C,Panel!$E$15)</f>
        <v>0.55347222222222225</v>
      </c>
      <c r="L19" s="2">
        <f>SUMIFS(Hoja1!$I:$I,Hoja1!$S:$S,Panel!L$16,Hoja1!$G:$G,Panel!$E19,Hoja1!$C:$C,Panel!$E$15)</f>
        <v>0.85069444444444453</v>
      </c>
      <c r="M19" s="2">
        <f>SUMIFS(Hoja1!$I:$I,Hoja1!$S:$S,Panel!M$16,Hoja1!$G:$G,Panel!$E19,Hoja1!$C:$C,Panel!$E$15)</f>
        <v>0.83750000000000002</v>
      </c>
      <c r="N19" s="2">
        <f t="shared" si="2"/>
        <v>5.8916666666666675</v>
      </c>
      <c r="O19" s="2"/>
      <c r="P19"/>
    </row>
    <row r="20" spans="2:36" s="6" customFormat="1" x14ac:dyDescent="0.3">
      <c r="B20" s="4">
        <f t="shared" si="3"/>
        <v>7</v>
      </c>
      <c r="C20" s="2">
        <f>COUNTIF($D$17:D20,D20)-1</f>
        <v>0</v>
      </c>
      <c r="D20" s="2">
        <f t="shared" si="1"/>
        <v>0.17499999999999999</v>
      </c>
      <c r="E20" t="s">
        <v>40</v>
      </c>
      <c r="F20" t="s">
        <v>29</v>
      </c>
      <c r="G20" s="2">
        <f>SUMIFS(Hoja1!$I:$I,Hoja1!$S:$S,Panel!G$16,Hoja1!$G:$G,Panel!$E20,Hoja1!$C:$C,Panel!$E$15)</f>
        <v>2.0833333333333332E-2</v>
      </c>
      <c r="H20" s="2">
        <f>SUMIFS(Hoja1!$I:$I,Hoja1!$S:$S,Panel!H$16,Hoja1!$G:$G,Panel!$E20,Hoja1!$C:$C,Panel!$E$15)</f>
        <v>0.11249999999999999</v>
      </c>
      <c r="I20" s="2">
        <f>SUMIFS(Hoja1!$I:$I,Hoja1!$S:$S,Panel!I$16,Hoja1!$G:$G,Panel!$E20,Hoja1!$C:$C,Panel!$E$15)</f>
        <v>4.1666666666666664E-2</v>
      </c>
      <c r="J20" s="2">
        <f>SUMIFS(Hoja1!$I:$I,Hoja1!$S:$S,Panel!J$16,Hoja1!$G:$G,Panel!$E20,Hoja1!$C:$C,Panel!$E$15)</f>
        <v>0</v>
      </c>
      <c r="K20" s="2">
        <f>SUMIFS(Hoja1!$I:$I,Hoja1!$S:$S,Panel!K$16,Hoja1!$G:$G,Panel!$E20,Hoja1!$C:$C,Panel!$E$15)</f>
        <v>0</v>
      </c>
      <c r="L20" s="2">
        <f>SUMIFS(Hoja1!$I:$I,Hoja1!$S:$S,Panel!L$16,Hoja1!$G:$G,Panel!$E20,Hoja1!$C:$C,Panel!$E$15)</f>
        <v>0</v>
      </c>
      <c r="M20" s="2">
        <f>SUMIFS(Hoja1!$I:$I,Hoja1!$S:$S,Panel!M$16,Hoja1!$G:$G,Panel!$E20,Hoja1!$C:$C,Panel!$E$15)</f>
        <v>0</v>
      </c>
      <c r="N20" s="2">
        <f t="shared" si="2"/>
        <v>0.17499999999999999</v>
      </c>
      <c r="O20" s="2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36" s="6" customFormat="1" x14ac:dyDescent="0.3">
      <c r="B21" s="4">
        <f t="shared" si="3"/>
        <v>9</v>
      </c>
      <c r="C21" s="2">
        <f>COUNTIF($D$17:D21,D21)-1</f>
        <v>0</v>
      </c>
      <c r="D21" s="2">
        <f t="shared" si="1"/>
        <v>7.6388888888888895E-2</v>
      </c>
      <c r="E21" t="s">
        <v>42</v>
      </c>
      <c r="F21" t="s">
        <v>29</v>
      </c>
      <c r="G21" s="2">
        <f>SUMIFS(Hoja1!$I:$I,Hoja1!$S:$S,Panel!G$16,Hoja1!$G:$G,Panel!$E21,Hoja1!$C:$C,Panel!$E$15)</f>
        <v>1.7361111111111112E-2</v>
      </c>
      <c r="H21" s="2">
        <f>SUMIFS(Hoja1!$I:$I,Hoja1!$S:$S,Panel!H$16,Hoja1!$G:$G,Panel!$E21,Hoja1!$C:$C,Panel!$E$15)</f>
        <v>2.9861111111111113E-2</v>
      </c>
      <c r="I21" s="2">
        <f>SUMIFS(Hoja1!$I:$I,Hoja1!$S:$S,Panel!I$16,Hoja1!$G:$G,Panel!$E21,Hoja1!$C:$C,Panel!$E$15)</f>
        <v>1.8749999999999999E-2</v>
      </c>
      <c r="J21" s="2">
        <f>SUMIFS(Hoja1!$I:$I,Hoja1!$S:$S,Panel!J$16,Hoja1!$G:$G,Panel!$E21,Hoja1!$C:$C,Panel!$E$15)</f>
        <v>1.0416666666666666E-2</v>
      </c>
      <c r="K21" s="2">
        <f>SUMIFS(Hoja1!$I:$I,Hoja1!$S:$S,Panel!K$16,Hoja1!$G:$G,Panel!$E21,Hoja1!$C:$C,Panel!$E$15)</f>
        <v>0</v>
      </c>
      <c r="L21" s="2">
        <f>SUMIFS(Hoja1!$I:$I,Hoja1!$S:$S,Panel!L$16,Hoja1!$G:$G,Panel!$E21,Hoja1!$C:$C,Panel!$E$15)</f>
        <v>0</v>
      </c>
      <c r="M21" s="2">
        <f>SUMIFS(Hoja1!$I:$I,Hoja1!$S:$S,Panel!M$16,Hoja1!$G:$G,Panel!$E21,Hoja1!$C:$C,Panel!$E$15)</f>
        <v>0</v>
      </c>
      <c r="N21" s="2">
        <f t="shared" si="2"/>
        <v>7.6388888888888895E-2</v>
      </c>
      <c r="O21" s="2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36" x14ac:dyDescent="0.3">
      <c r="B22" s="4">
        <f t="shared" si="3"/>
        <v>1</v>
      </c>
      <c r="C22" s="2">
        <f>COUNTIF($D$17:D22,D22)-1</f>
        <v>0</v>
      </c>
      <c r="D22" s="2">
        <f t="shared" si="1"/>
        <v>60.698611111111113</v>
      </c>
      <c r="E22" t="s">
        <v>37</v>
      </c>
      <c r="F22" t="s">
        <v>29</v>
      </c>
      <c r="G22" s="2">
        <f>SUMIFS(Hoja1!$I:$I,Hoja1!$S:$S,Panel!G$16,Hoja1!$G:$G,Panel!$E22,Hoja1!$C:$C,Panel!$E$15)</f>
        <v>8.9090277777777747</v>
      </c>
      <c r="H22" s="2">
        <f>SUMIFS(Hoja1!$I:$I,Hoja1!$S:$S,Panel!H$16,Hoja1!$G:$G,Panel!$E22,Hoja1!$C:$C,Panel!$E$15)</f>
        <v>6.9083333333333332</v>
      </c>
      <c r="I22" s="2">
        <f>SUMIFS(Hoja1!$I:$I,Hoja1!$S:$S,Panel!I$16,Hoja1!$G:$G,Panel!$E22,Hoja1!$C:$C,Panel!$E$15)</f>
        <v>6.9375</v>
      </c>
      <c r="J22" s="2">
        <f>SUMIFS(Hoja1!$I:$I,Hoja1!$S:$S,Panel!J$16,Hoja1!$G:$G,Panel!$E22,Hoja1!$C:$C,Panel!$E$15)</f>
        <v>8.0895833333333336</v>
      </c>
      <c r="K22" s="2">
        <f>SUMIFS(Hoja1!$I:$I,Hoja1!$S:$S,Panel!K$16,Hoja1!$G:$G,Panel!$E22,Hoja1!$C:$C,Panel!$E$15)</f>
        <v>8.9638888888888886</v>
      </c>
      <c r="L22" s="2">
        <f>SUMIFS(Hoja1!$I:$I,Hoja1!$S:$S,Panel!L$16,Hoja1!$G:$G,Panel!$E22,Hoja1!$C:$C,Panel!$E$15)</f>
        <v>9.1548611111111153</v>
      </c>
      <c r="M22" s="2">
        <f>SUMIFS(Hoja1!$I:$I,Hoja1!$S:$S,Panel!M$16,Hoja1!$G:$G,Panel!$E22,Hoja1!$C:$C,Panel!$E$15)</f>
        <v>11.735416666666666</v>
      </c>
      <c r="N22" s="2">
        <f t="shared" si="2"/>
        <v>60.698611111111113</v>
      </c>
      <c r="O22" s="2"/>
    </row>
    <row r="23" spans="2:36" x14ac:dyDescent="0.3">
      <c r="B23" s="4">
        <f t="shared" si="3"/>
        <v>3</v>
      </c>
      <c r="C23" s="2">
        <f>COUNTIF($D$17:D23,D23)-1</f>
        <v>0</v>
      </c>
      <c r="D23" s="2">
        <f t="shared" si="1"/>
        <v>4.781944444444445</v>
      </c>
      <c r="E23" t="s">
        <v>43</v>
      </c>
      <c r="F23" t="s">
        <v>29</v>
      </c>
      <c r="G23" s="2">
        <f>SUMIFS(Hoja1!$I:$I,Hoja1!$S:$S,Panel!G$16,Hoja1!$G:$G,Panel!$E23,Hoja1!$C:$C,Panel!$E$15)</f>
        <v>0.64374999999999982</v>
      </c>
      <c r="H23" s="2">
        <f>SUMIFS(Hoja1!$I:$I,Hoja1!$S:$S,Panel!H$16,Hoja1!$G:$G,Panel!$E23,Hoja1!$C:$C,Panel!$E$15)</f>
        <v>2.1479166666666676</v>
      </c>
      <c r="I23" s="2">
        <f>SUMIFS(Hoja1!$I:$I,Hoja1!$S:$S,Panel!I$16,Hoja1!$G:$G,Panel!$E23,Hoja1!$C:$C,Panel!$E$15)</f>
        <v>0.49930555555555556</v>
      </c>
      <c r="J23" s="2">
        <f>SUMIFS(Hoja1!$I:$I,Hoja1!$S:$S,Panel!J$16,Hoja1!$G:$G,Panel!$E23,Hoja1!$C:$C,Panel!$E$15)</f>
        <v>0.18333333333333329</v>
      </c>
      <c r="K23" s="2">
        <f>SUMIFS(Hoja1!$I:$I,Hoja1!$S:$S,Panel!K$16,Hoja1!$G:$G,Panel!$E23,Hoja1!$C:$C,Panel!$E$15)</f>
        <v>0.54166666666666663</v>
      </c>
      <c r="L23" s="2">
        <f>SUMIFS(Hoja1!$I:$I,Hoja1!$S:$S,Panel!L$16,Hoja1!$G:$G,Panel!$E23,Hoja1!$C:$C,Panel!$E$15)</f>
        <v>0.10972222222222222</v>
      </c>
      <c r="M23" s="2">
        <f>SUMIFS(Hoja1!$I:$I,Hoja1!$S:$S,Panel!M$16,Hoja1!$G:$G,Panel!$E23,Hoja1!$C:$C,Panel!$E$15)</f>
        <v>0.65625</v>
      </c>
      <c r="N23" s="2">
        <f t="shared" si="2"/>
        <v>4.781944444444445</v>
      </c>
      <c r="O23" s="2"/>
    </row>
    <row r="24" spans="2:36" x14ac:dyDescent="0.3">
      <c r="B24" s="4">
        <f t="shared" si="3"/>
        <v>6</v>
      </c>
      <c r="C24" s="2">
        <f>COUNTIF($D$17:D24,D24)-1</f>
        <v>0</v>
      </c>
      <c r="D24" s="2">
        <f t="shared" si="1"/>
        <v>0.19930555555555557</v>
      </c>
      <c r="E24" t="s">
        <v>50</v>
      </c>
      <c r="F24" t="s">
        <v>29</v>
      </c>
      <c r="G24" s="2">
        <f>SUMIFS(Hoja1!$I:$I,Hoja1!$S:$S,Panel!G$16,Hoja1!$G:$G,Panel!$E24,Hoja1!$C:$C,Panel!$E$15)</f>
        <v>1.5277777777777777E-2</v>
      </c>
      <c r="H24" s="2">
        <f>SUMIFS(Hoja1!$I:$I,Hoja1!$S:$S,Panel!H$16,Hoja1!$G:$G,Panel!$E24,Hoja1!$C:$C,Panel!$E$15)</f>
        <v>3.4027777777777782E-2</v>
      </c>
      <c r="I24" s="2">
        <f>SUMIFS(Hoja1!$I:$I,Hoja1!$S:$S,Panel!I$16,Hoja1!$G:$G,Panel!$E24,Hoja1!$C:$C,Panel!$E$15)</f>
        <v>3.3333333333333333E-2</v>
      </c>
      <c r="J24" s="2">
        <f>SUMIFS(Hoja1!$I:$I,Hoja1!$S:$S,Panel!J$16,Hoja1!$G:$G,Panel!$E24,Hoja1!$C:$C,Panel!$E$15)</f>
        <v>0</v>
      </c>
      <c r="K24" s="2">
        <f>SUMIFS(Hoja1!$I:$I,Hoja1!$S:$S,Panel!K$16,Hoja1!$G:$G,Panel!$E24,Hoja1!$C:$C,Panel!$E$15)</f>
        <v>0</v>
      </c>
      <c r="L24" s="2">
        <f>SUMIFS(Hoja1!$I:$I,Hoja1!$S:$S,Panel!L$16,Hoja1!$G:$G,Panel!$E24,Hoja1!$C:$C,Panel!$E$15)</f>
        <v>5.4166666666666669E-2</v>
      </c>
      <c r="M24" s="2">
        <f>SUMIFS(Hoja1!$I:$I,Hoja1!$S:$S,Panel!M$16,Hoja1!$G:$G,Panel!$E24,Hoja1!$C:$C,Panel!$E$15)</f>
        <v>6.25E-2</v>
      </c>
      <c r="N24" s="2">
        <f t="shared" ref="N24" si="4">SUM(G24:M24)</f>
        <v>0.19930555555555557</v>
      </c>
      <c r="O24" s="2"/>
    </row>
    <row r="25" spans="2:36" x14ac:dyDescent="0.3">
      <c r="B25" s="4">
        <f t="shared" si="3"/>
        <v>8</v>
      </c>
      <c r="C25" s="2">
        <f>COUNTIF($D$17:D25,D25)-1</f>
        <v>0</v>
      </c>
      <c r="D25" s="2">
        <f t="shared" si="1"/>
        <v>0.16041666666666665</v>
      </c>
      <c r="E25" t="s">
        <v>45</v>
      </c>
      <c r="F25" t="s">
        <v>29</v>
      </c>
      <c r="G25" s="2">
        <f>SUMIFS(Hoja1!$I:$I,Hoja1!$S:$S,Panel!G$16,Hoja1!$G:$G,Panel!$E25,Hoja1!$C:$C,Panel!$E$15)</f>
        <v>0</v>
      </c>
      <c r="H25" s="2">
        <f>SUMIFS(Hoja1!$I:$I,Hoja1!$S:$S,Panel!H$16,Hoja1!$G:$G,Panel!$E25,Hoja1!$C:$C,Panel!$E$15)</f>
        <v>0</v>
      </c>
      <c r="I25" s="2">
        <f>SUMIFS(Hoja1!$I:$I,Hoja1!$S:$S,Panel!I$16,Hoja1!$G:$G,Panel!$E25,Hoja1!$C:$C,Panel!$E$15)</f>
        <v>9.0972222222222218E-2</v>
      </c>
      <c r="J25" s="2">
        <f>SUMIFS(Hoja1!$I:$I,Hoja1!$S:$S,Panel!J$16,Hoja1!$G:$G,Panel!$E25,Hoja1!$C:$C,Panel!$E$15)</f>
        <v>2.7777777777777776E-2</v>
      </c>
      <c r="K25" s="2">
        <f>SUMIFS(Hoja1!$I:$I,Hoja1!$S:$S,Panel!K$16,Hoja1!$G:$G,Panel!$E25,Hoja1!$C:$C,Panel!$E$15)</f>
        <v>0</v>
      </c>
      <c r="L25" s="2">
        <f>SUMIFS(Hoja1!$I:$I,Hoja1!$S:$S,Panel!L$16,Hoja1!$G:$G,Panel!$E25,Hoja1!$C:$C,Panel!$E$15)</f>
        <v>4.1666666666666664E-2</v>
      </c>
      <c r="M25" s="2">
        <f>SUMIFS(Hoja1!$I:$I,Hoja1!$S:$S,Panel!M$16,Hoja1!$G:$G,Panel!$E25,Hoja1!$C:$C,Panel!$E$15)</f>
        <v>0</v>
      </c>
      <c r="N25" s="2">
        <f t="shared" si="2"/>
        <v>0.16041666666666665</v>
      </c>
      <c r="O25" s="2"/>
    </row>
    <row r="26" spans="2:36" x14ac:dyDescent="0.3">
      <c r="B26" s="4"/>
      <c r="C26" s="2"/>
      <c r="D26" s="2"/>
      <c r="E26" s="10" t="s">
        <v>198</v>
      </c>
      <c r="F26" s="10"/>
      <c r="G26" s="1" t="s">
        <v>185</v>
      </c>
      <c r="H26" s="1" t="s">
        <v>186</v>
      </c>
      <c r="I26" s="1" t="s">
        <v>187</v>
      </c>
      <c r="J26" s="1" t="s">
        <v>188</v>
      </c>
      <c r="K26" s="1" t="s">
        <v>189</v>
      </c>
      <c r="L26" s="1" t="s">
        <v>190</v>
      </c>
      <c r="M26" s="1" t="s">
        <v>191</v>
      </c>
      <c r="N26" s="1" t="s">
        <v>192</v>
      </c>
      <c r="O26" s="1" t="s">
        <v>199</v>
      </c>
    </row>
    <row r="27" spans="2:36" x14ac:dyDescent="0.3">
      <c r="B27" s="4"/>
      <c r="C27" s="2"/>
      <c r="D27">
        <v>1</v>
      </c>
      <c r="E27" s="10" t="str">
        <f>VLOOKUP(D27,$B$17:$E$25,4,0)</f>
        <v>Retroalimentación - RRHH</v>
      </c>
      <c r="F27" s="10"/>
      <c r="G27" s="12">
        <f>SUMIFS(Hoja1!$I:$I,Hoja1!$S:$S,Panel!G$16,Hoja1!$G:$G,Panel!$E27,Hoja1!$C:$C,Panel!$E$15)</f>
        <v>8.9090277777777747</v>
      </c>
      <c r="H27" s="12">
        <f>SUMIFS(Hoja1!$I:$I,Hoja1!$S:$S,Panel!H$16,Hoja1!$G:$G,Panel!$E27,Hoja1!$C:$C,Panel!$E$15)</f>
        <v>6.9083333333333332</v>
      </c>
      <c r="I27" s="12">
        <f>SUMIFS(Hoja1!$I:$I,Hoja1!$S:$S,Panel!I$16,Hoja1!$G:$G,Panel!$E27,Hoja1!$C:$C,Panel!$E$15)</f>
        <v>6.9375</v>
      </c>
      <c r="J27" s="12">
        <f>SUMIFS(Hoja1!$I:$I,Hoja1!$S:$S,Panel!J$16,Hoja1!$G:$G,Panel!$E27,Hoja1!$C:$C,Panel!$E$15)</f>
        <v>8.0895833333333336</v>
      </c>
      <c r="K27" s="12">
        <f>SUMIFS(Hoja1!$I:$I,Hoja1!$S:$S,Panel!K$16,Hoja1!$G:$G,Panel!$E27,Hoja1!$C:$C,Panel!$E$15)</f>
        <v>8.9638888888888886</v>
      </c>
      <c r="L27" s="12">
        <f>SUMIFS(Hoja1!$I:$I,Hoja1!$S:$S,Panel!L$16,Hoja1!$G:$G,Panel!$E27,Hoja1!$C:$C,Panel!$E$15)</f>
        <v>9.1548611111111153</v>
      </c>
      <c r="M27" s="12">
        <f>SUMIFS(Hoja1!$I:$I,Hoja1!$S:$S,Panel!M$16,Hoja1!$G:$G,Panel!$E27,Hoja1!$C:$C,Panel!$E$15)</f>
        <v>11.735416666666666</v>
      </c>
      <c r="N27" s="12">
        <f t="shared" ref="N27" si="5">SUM(G27:M27)</f>
        <v>60.698611111111113</v>
      </c>
      <c r="O27" s="14">
        <f t="shared" ref="O27:O35" si="6">VLOOKUP($E27,$E$69:$N$77,10,0)</f>
        <v>528</v>
      </c>
    </row>
    <row r="28" spans="2:36" x14ac:dyDescent="0.3">
      <c r="B28" s="4"/>
      <c r="C28" s="2"/>
      <c r="D28">
        <v>2</v>
      </c>
      <c r="E28" s="10" t="str">
        <f t="shared" ref="E28:E35" si="7">VLOOKUP(D28,$B$17:$E$25,4,0)</f>
        <v>Retroalimentación - Retroalimentación Grupal</v>
      </c>
      <c r="F28" s="10"/>
      <c r="G28" s="12">
        <f>SUMIFS(Hoja1!$I:$I,Hoja1!$S:$S,Panel!G$16,Hoja1!$G:$G,Panel!$E28,Hoja1!$C:$C,Panel!$E$15)</f>
        <v>0.98124999999999996</v>
      </c>
      <c r="H28" s="12">
        <f>SUMIFS(Hoja1!$I:$I,Hoja1!$S:$S,Panel!H$16,Hoja1!$G:$G,Panel!$E28,Hoja1!$C:$C,Panel!$E$15)</f>
        <v>0.97291666666666665</v>
      </c>
      <c r="I28" s="12">
        <f>SUMIFS(Hoja1!$I:$I,Hoja1!$S:$S,Panel!I$16,Hoja1!$G:$G,Panel!$E28,Hoja1!$C:$C,Panel!$E$15)</f>
        <v>0.86944444444444458</v>
      </c>
      <c r="J28" s="12">
        <f>SUMIFS(Hoja1!$I:$I,Hoja1!$S:$S,Panel!J$16,Hoja1!$G:$G,Panel!$E28,Hoja1!$C:$C,Panel!$E$15)</f>
        <v>0.82638888888888884</v>
      </c>
      <c r="K28" s="12">
        <f>SUMIFS(Hoja1!$I:$I,Hoja1!$S:$S,Panel!K$16,Hoja1!$G:$G,Panel!$E28,Hoja1!$C:$C,Panel!$E$15)</f>
        <v>0.55347222222222225</v>
      </c>
      <c r="L28" s="12">
        <f>SUMIFS(Hoja1!$I:$I,Hoja1!$S:$S,Panel!L$16,Hoja1!$G:$G,Panel!$E28,Hoja1!$C:$C,Panel!$E$15)</f>
        <v>0.85069444444444453</v>
      </c>
      <c r="M28" s="12">
        <f>SUMIFS(Hoja1!$I:$I,Hoja1!$S:$S,Panel!M$16,Hoja1!$G:$G,Panel!$E28,Hoja1!$C:$C,Panel!$E$15)</f>
        <v>0.83750000000000002</v>
      </c>
      <c r="N28" s="12">
        <f t="shared" ref="N28:N35" si="8">SUM(G28:M28)</f>
        <v>5.8916666666666675</v>
      </c>
      <c r="O28" s="14">
        <f t="shared" si="6"/>
        <v>130</v>
      </c>
    </row>
    <row r="29" spans="2:36" x14ac:dyDescent="0.3">
      <c r="B29" s="4"/>
      <c r="C29" s="2"/>
      <c r="D29">
        <v>3</v>
      </c>
      <c r="E29" s="10" t="str">
        <f t="shared" si="7"/>
        <v>Retroalimentación - Supervisor</v>
      </c>
      <c r="F29" s="10"/>
      <c r="G29" s="12">
        <f>SUMIFS(Hoja1!$I:$I,Hoja1!$S:$S,Panel!G$16,Hoja1!$G:$G,Panel!$E29,Hoja1!$C:$C,Panel!$E$15)</f>
        <v>0.64374999999999982</v>
      </c>
      <c r="H29" s="12">
        <f>SUMIFS(Hoja1!$I:$I,Hoja1!$S:$S,Panel!H$16,Hoja1!$G:$G,Panel!$E29,Hoja1!$C:$C,Panel!$E$15)</f>
        <v>2.1479166666666676</v>
      </c>
      <c r="I29" s="12">
        <f>SUMIFS(Hoja1!$I:$I,Hoja1!$S:$S,Panel!I$16,Hoja1!$G:$G,Panel!$E29,Hoja1!$C:$C,Panel!$E$15)</f>
        <v>0.49930555555555556</v>
      </c>
      <c r="J29" s="12">
        <f>SUMIFS(Hoja1!$I:$I,Hoja1!$S:$S,Panel!J$16,Hoja1!$G:$G,Panel!$E29,Hoja1!$C:$C,Panel!$E$15)</f>
        <v>0.18333333333333329</v>
      </c>
      <c r="K29" s="12">
        <f>SUMIFS(Hoja1!$I:$I,Hoja1!$S:$S,Panel!K$16,Hoja1!$G:$G,Panel!$E29,Hoja1!$C:$C,Panel!$E$15)</f>
        <v>0.54166666666666663</v>
      </c>
      <c r="L29" s="12">
        <f>SUMIFS(Hoja1!$I:$I,Hoja1!$S:$S,Panel!L$16,Hoja1!$G:$G,Panel!$E29,Hoja1!$C:$C,Panel!$E$15)</f>
        <v>0.10972222222222222</v>
      </c>
      <c r="M29" s="12">
        <f>SUMIFS(Hoja1!$I:$I,Hoja1!$S:$S,Panel!M$16,Hoja1!$G:$G,Panel!$E29,Hoja1!$C:$C,Panel!$E$15)</f>
        <v>0.65625</v>
      </c>
      <c r="N29" s="12">
        <f t="shared" si="8"/>
        <v>4.781944444444445</v>
      </c>
      <c r="O29" s="14">
        <f t="shared" si="6"/>
        <v>141</v>
      </c>
    </row>
    <row r="30" spans="2:36" x14ac:dyDescent="0.3">
      <c r="B30" s="4"/>
      <c r="C30" s="2"/>
      <c r="D30">
        <v>4</v>
      </c>
      <c r="E30" s="10" t="str">
        <f t="shared" si="7"/>
        <v>Capacitación</v>
      </c>
      <c r="F30" s="10"/>
      <c r="G30" s="12">
        <f>SUMIFS(Hoja1!$I:$I,Hoja1!$S:$S,Panel!G$16,Hoja1!$G:$G,Panel!$E30,Hoja1!$C:$C,Panel!$E$15)</f>
        <v>0.58749999999999991</v>
      </c>
      <c r="H30" s="12">
        <f>SUMIFS(Hoja1!$I:$I,Hoja1!$S:$S,Panel!H$16,Hoja1!$G:$G,Panel!$E30,Hoja1!$C:$C,Panel!$E$15)</f>
        <v>0.90416666666666679</v>
      </c>
      <c r="I30" s="12">
        <f>SUMIFS(Hoja1!$I:$I,Hoja1!$S:$S,Panel!I$16,Hoja1!$G:$G,Panel!$E30,Hoja1!$C:$C,Panel!$E$15)</f>
        <v>0.81111111111111089</v>
      </c>
      <c r="J30" s="12">
        <f>SUMIFS(Hoja1!$I:$I,Hoja1!$S:$S,Panel!J$16,Hoja1!$G:$G,Panel!$E30,Hoja1!$C:$C,Panel!$E$15)</f>
        <v>0.51666666666666661</v>
      </c>
      <c r="K30" s="12">
        <f>SUMIFS(Hoja1!$I:$I,Hoja1!$S:$S,Panel!K$16,Hoja1!$G:$G,Panel!$E30,Hoja1!$C:$C,Panel!$E$15)</f>
        <v>3.3333333333333333E-2</v>
      </c>
      <c r="L30" s="12">
        <f>SUMIFS(Hoja1!$I:$I,Hoja1!$S:$S,Panel!L$16,Hoja1!$G:$G,Panel!$E30,Hoja1!$C:$C,Panel!$E$15)</f>
        <v>1.8749999999999999E-2</v>
      </c>
      <c r="M30" s="12">
        <f>SUMIFS(Hoja1!$I:$I,Hoja1!$S:$S,Panel!M$16,Hoja1!$G:$G,Panel!$E30,Hoja1!$C:$C,Panel!$E$15)</f>
        <v>4.3055555555555555E-2</v>
      </c>
      <c r="N30" s="12">
        <f t="shared" si="8"/>
        <v>2.9145833333333329</v>
      </c>
      <c r="O30" s="14">
        <f t="shared" si="6"/>
        <v>85</v>
      </c>
    </row>
    <row r="31" spans="2:36" x14ac:dyDescent="0.3">
      <c r="B31" s="4"/>
      <c r="C31" s="2"/>
      <c r="D31">
        <v>5</v>
      </c>
      <c r="E31" s="10" t="str">
        <f t="shared" si="7"/>
        <v>Retroalimentación - Calidad</v>
      </c>
      <c r="F31" s="10"/>
      <c r="G31" s="12">
        <f>SUMIFS(Hoja1!$I:$I,Hoja1!$S:$S,Panel!G$16,Hoja1!$G:$G,Panel!$E31,Hoja1!$C:$C,Panel!$E$15)</f>
        <v>4.6527777777777779E-2</v>
      </c>
      <c r="H31" s="12">
        <f>SUMIFS(Hoja1!$I:$I,Hoja1!$S:$S,Panel!H$16,Hoja1!$G:$G,Panel!$E31,Hoja1!$C:$C,Panel!$E$15)</f>
        <v>0.14513888888888887</v>
      </c>
      <c r="I31" s="12">
        <f>SUMIFS(Hoja1!$I:$I,Hoja1!$S:$S,Panel!I$16,Hoja1!$G:$G,Panel!$E31,Hoja1!$C:$C,Panel!$E$15)</f>
        <v>1.3888888888888888E-2</v>
      </c>
      <c r="J31" s="12">
        <f>SUMIFS(Hoja1!$I:$I,Hoja1!$S:$S,Panel!J$16,Hoja1!$G:$G,Panel!$E31,Hoja1!$C:$C,Panel!$E$15)</f>
        <v>0</v>
      </c>
      <c r="K31" s="12">
        <f>SUMIFS(Hoja1!$I:$I,Hoja1!$S:$S,Panel!K$16,Hoja1!$G:$G,Panel!$E31,Hoja1!$C:$C,Panel!$E$15)</f>
        <v>6.25E-2</v>
      </c>
      <c r="L31" s="12">
        <f>SUMIFS(Hoja1!$I:$I,Hoja1!$S:$S,Panel!L$16,Hoja1!$G:$G,Panel!$E31,Hoja1!$C:$C,Panel!$E$15)</f>
        <v>3.888888888888889E-2</v>
      </c>
      <c r="M31" s="12">
        <f>SUMIFS(Hoja1!$I:$I,Hoja1!$S:$S,Panel!M$16,Hoja1!$G:$G,Panel!$E31,Hoja1!$C:$C,Panel!$E$15)</f>
        <v>6.8055555555555564E-2</v>
      </c>
      <c r="N31" s="12">
        <f t="shared" si="8"/>
        <v>0.375</v>
      </c>
      <c r="O31" s="14">
        <f t="shared" si="6"/>
        <v>22</v>
      </c>
    </row>
    <row r="32" spans="2:36" x14ac:dyDescent="0.3">
      <c r="B32" s="4"/>
      <c r="C32" s="2"/>
      <c r="D32">
        <v>6</v>
      </c>
      <c r="E32" s="10" t="str">
        <f t="shared" si="7"/>
        <v>Servicio Médico - Consulta</v>
      </c>
      <c r="F32" s="10"/>
      <c r="G32" s="12">
        <f>SUMIFS(Hoja1!$I:$I,Hoja1!$S:$S,Panel!G$16,Hoja1!$G:$G,Panel!$E32,Hoja1!$C:$C,Panel!$E$15)</f>
        <v>1.5277777777777777E-2</v>
      </c>
      <c r="H32" s="12">
        <f>SUMIFS(Hoja1!$I:$I,Hoja1!$S:$S,Panel!H$16,Hoja1!$G:$G,Panel!$E32,Hoja1!$C:$C,Panel!$E$15)</f>
        <v>3.4027777777777782E-2</v>
      </c>
      <c r="I32" s="12">
        <f>SUMIFS(Hoja1!$I:$I,Hoja1!$S:$S,Panel!I$16,Hoja1!$G:$G,Panel!$E32,Hoja1!$C:$C,Panel!$E$15)</f>
        <v>3.3333333333333333E-2</v>
      </c>
      <c r="J32" s="12">
        <f>SUMIFS(Hoja1!$I:$I,Hoja1!$S:$S,Panel!J$16,Hoja1!$G:$G,Panel!$E32,Hoja1!$C:$C,Panel!$E$15)</f>
        <v>0</v>
      </c>
      <c r="K32" s="12">
        <f>SUMIFS(Hoja1!$I:$I,Hoja1!$S:$S,Panel!K$16,Hoja1!$G:$G,Panel!$E32,Hoja1!$C:$C,Panel!$E$15)</f>
        <v>0</v>
      </c>
      <c r="L32" s="12">
        <f>SUMIFS(Hoja1!$I:$I,Hoja1!$S:$S,Panel!L$16,Hoja1!$G:$G,Panel!$E32,Hoja1!$C:$C,Panel!$E$15)</f>
        <v>5.4166666666666669E-2</v>
      </c>
      <c r="M32" s="12">
        <f>SUMIFS(Hoja1!$I:$I,Hoja1!$S:$S,Panel!M$16,Hoja1!$G:$G,Panel!$E32,Hoja1!$C:$C,Panel!$E$15)</f>
        <v>6.25E-2</v>
      </c>
      <c r="N32" s="12">
        <f t="shared" si="8"/>
        <v>0.19930555555555557</v>
      </c>
      <c r="O32" s="14">
        <f t="shared" si="6"/>
        <v>7</v>
      </c>
    </row>
    <row r="33" spans="2:15" x14ac:dyDescent="0.3">
      <c r="B33" s="4"/>
      <c r="C33" s="2"/>
      <c r="D33">
        <v>7</v>
      </c>
      <c r="E33" s="10" t="str">
        <f t="shared" si="7"/>
        <v>Retroalimentación - Retroalimentación Individual</v>
      </c>
      <c r="F33" s="10"/>
      <c r="G33" s="12">
        <f>SUMIFS(Hoja1!$I:$I,Hoja1!$S:$S,Panel!G$16,Hoja1!$G:$G,Panel!$E33,Hoja1!$C:$C,Panel!$E$15)</f>
        <v>2.0833333333333332E-2</v>
      </c>
      <c r="H33" s="12">
        <f>SUMIFS(Hoja1!$I:$I,Hoja1!$S:$S,Panel!H$16,Hoja1!$G:$G,Panel!$E33,Hoja1!$C:$C,Panel!$E$15)</f>
        <v>0.11249999999999999</v>
      </c>
      <c r="I33" s="12">
        <f>SUMIFS(Hoja1!$I:$I,Hoja1!$S:$S,Panel!I$16,Hoja1!$G:$G,Panel!$E33,Hoja1!$C:$C,Panel!$E$15)</f>
        <v>4.1666666666666664E-2</v>
      </c>
      <c r="J33" s="12">
        <f>SUMIFS(Hoja1!$I:$I,Hoja1!$S:$S,Panel!J$16,Hoja1!$G:$G,Panel!$E33,Hoja1!$C:$C,Panel!$E$15)</f>
        <v>0</v>
      </c>
      <c r="K33" s="12">
        <f>SUMIFS(Hoja1!$I:$I,Hoja1!$S:$S,Panel!K$16,Hoja1!$G:$G,Panel!$E33,Hoja1!$C:$C,Panel!$E$15)</f>
        <v>0</v>
      </c>
      <c r="L33" s="12">
        <f>SUMIFS(Hoja1!$I:$I,Hoja1!$S:$S,Panel!L$16,Hoja1!$G:$G,Panel!$E33,Hoja1!$C:$C,Panel!$E$15)</f>
        <v>0</v>
      </c>
      <c r="M33" s="12">
        <f>SUMIFS(Hoja1!$I:$I,Hoja1!$S:$S,Panel!M$16,Hoja1!$G:$G,Panel!$E33,Hoja1!$C:$C,Panel!$E$15)</f>
        <v>0</v>
      </c>
      <c r="N33" s="12">
        <f t="shared" si="8"/>
        <v>0.17499999999999999</v>
      </c>
      <c r="O33" s="14">
        <f t="shared" si="6"/>
        <v>6</v>
      </c>
    </row>
    <row r="34" spans="2:15" x14ac:dyDescent="0.3">
      <c r="B34" s="4"/>
      <c r="C34" s="2"/>
      <c r="D34">
        <v>8</v>
      </c>
      <c r="E34" s="10" t="str">
        <f t="shared" si="7"/>
        <v>Servicio Médico - Tiempo IMSS</v>
      </c>
      <c r="F34" s="10"/>
      <c r="G34" s="12">
        <f>SUMIFS(Hoja1!$I:$I,Hoja1!$S:$S,Panel!G$16,Hoja1!$G:$G,Panel!$E34,Hoja1!$C:$C,Panel!$E$15)</f>
        <v>0</v>
      </c>
      <c r="H34" s="12">
        <f>SUMIFS(Hoja1!$I:$I,Hoja1!$S:$S,Panel!H$16,Hoja1!$G:$G,Panel!$E34,Hoja1!$C:$C,Panel!$E$15)</f>
        <v>0</v>
      </c>
      <c r="I34" s="12">
        <f>SUMIFS(Hoja1!$I:$I,Hoja1!$S:$S,Panel!I$16,Hoja1!$G:$G,Panel!$E34,Hoja1!$C:$C,Panel!$E$15)</f>
        <v>9.0972222222222218E-2</v>
      </c>
      <c r="J34" s="12">
        <f>SUMIFS(Hoja1!$I:$I,Hoja1!$S:$S,Panel!J$16,Hoja1!$G:$G,Panel!$E34,Hoja1!$C:$C,Panel!$E$15)</f>
        <v>2.7777777777777776E-2</v>
      </c>
      <c r="K34" s="12">
        <f>SUMIFS(Hoja1!$I:$I,Hoja1!$S:$S,Panel!K$16,Hoja1!$G:$G,Panel!$E34,Hoja1!$C:$C,Panel!$E$15)</f>
        <v>0</v>
      </c>
      <c r="L34" s="12">
        <f>SUMIFS(Hoja1!$I:$I,Hoja1!$S:$S,Panel!L$16,Hoja1!$G:$G,Panel!$E34,Hoja1!$C:$C,Panel!$E$15)</f>
        <v>4.1666666666666664E-2</v>
      </c>
      <c r="M34" s="12">
        <f>SUMIFS(Hoja1!$I:$I,Hoja1!$S:$S,Panel!M$16,Hoja1!$G:$G,Panel!$E34,Hoja1!$C:$C,Panel!$E$15)</f>
        <v>0</v>
      </c>
      <c r="N34" s="12">
        <f t="shared" si="8"/>
        <v>0.16041666666666665</v>
      </c>
      <c r="O34" s="14">
        <f t="shared" si="6"/>
        <v>3</v>
      </c>
    </row>
    <row r="35" spans="2:15" x14ac:dyDescent="0.3">
      <c r="D35">
        <v>9</v>
      </c>
      <c r="E35" s="10" t="str">
        <f t="shared" si="7"/>
        <v>Retroalimentación - Retroalimentación Operativa</v>
      </c>
      <c r="F35" s="10"/>
      <c r="G35" s="12">
        <f>SUMIFS(Hoja1!$I:$I,Hoja1!$S:$S,Panel!G$16,Hoja1!$G:$G,Panel!$E35,Hoja1!$C:$C,Panel!$E$15)</f>
        <v>1.7361111111111112E-2</v>
      </c>
      <c r="H35" s="12">
        <f>SUMIFS(Hoja1!$I:$I,Hoja1!$S:$S,Panel!H$16,Hoja1!$G:$G,Panel!$E35,Hoja1!$C:$C,Panel!$E$15)</f>
        <v>2.9861111111111113E-2</v>
      </c>
      <c r="I35" s="12">
        <f>SUMIFS(Hoja1!$I:$I,Hoja1!$S:$S,Panel!I$16,Hoja1!$G:$G,Panel!$E35,Hoja1!$C:$C,Panel!$E$15)</f>
        <v>1.8749999999999999E-2</v>
      </c>
      <c r="J35" s="12">
        <f>SUMIFS(Hoja1!$I:$I,Hoja1!$S:$S,Panel!J$16,Hoja1!$G:$G,Panel!$E35,Hoja1!$C:$C,Panel!$E$15)</f>
        <v>1.0416666666666666E-2</v>
      </c>
      <c r="K35" s="12">
        <f>SUMIFS(Hoja1!$I:$I,Hoja1!$S:$S,Panel!K$16,Hoja1!$G:$G,Panel!$E35,Hoja1!$C:$C,Panel!$E$15)</f>
        <v>0</v>
      </c>
      <c r="L35" s="12">
        <f>SUMIFS(Hoja1!$I:$I,Hoja1!$S:$S,Panel!L$16,Hoja1!$G:$G,Panel!$E35,Hoja1!$C:$C,Panel!$E$15)</f>
        <v>0</v>
      </c>
      <c r="M35" s="12">
        <f>SUMIFS(Hoja1!$I:$I,Hoja1!$S:$S,Panel!M$16,Hoja1!$G:$G,Panel!$E35,Hoja1!$C:$C,Panel!$E$15)</f>
        <v>0</v>
      </c>
      <c r="N35" s="12">
        <f t="shared" si="8"/>
        <v>7.6388888888888895E-2</v>
      </c>
      <c r="O35" s="14">
        <f t="shared" si="6"/>
        <v>5</v>
      </c>
    </row>
    <row r="36" spans="2:15" x14ac:dyDescent="0.3">
      <c r="G36" s="2"/>
      <c r="H36" s="2"/>
      <c r="I36" s="2"/>
      <c r="J36" s="2"/>
      <c r="K36" s="2"/>
      <c r="L36" s="2"/>
      <c r="M36" s="2"/>
      <c r="N36" s="7">
        <f>SUM(N27:N35,N47:N52)</f>
        <v>79.095833333333331</v>
      </c>
      <c r="O36" s="5">
        <f>SUM(O27:O35,O47:O52)</f>
        <v>1143</v>
      </c>
    </row>
    <row r="37" spans="2:15" x14ac:dyDescent="0.3">
      <c r="G37" s="2"/>
      <c r="H37" s="2"/>
      <c r="I37" s="2"/>
      <c r="J37" s="2"/>
      <c r="K37" s="2"/>
      <c r="L37" s="2"/>
      <c r="M37" s="2"/>
      <c r="N37" s="2"/>
      <c r="O37" s="2"/>
    </row>
    <row r="38" spans="2:15" x14ac:dyDescent="0.3">
      <c r="E38" t="str">
        <f>$E$88</f>
        <v>*</v>
      </c>
      <c r="G38" s="2"/>
      <c r="H38" s="2"/>
      <c r="I38" s="2"/>
      <c r="J38" s="2"/>
      <c r="K38" s="2"/>
      <c r="L38" s="2"/>
      <c r="M38" s="2"/>
      <c r="N38" s="2"/>
      <c r="O38" s="2"/>
    </row>
    <row r="39" spans="2:15" x14ac:dyDescent="0.3">
      <c r="B39" t="s">
        <v>195</v>
      </c>
      <c r="C39" t="s">
        <v>196</v>
      </c>
      <c r="D39" t="s">
        <v>197</v>
      </c>
      <c r="E39" t="str">
        <f>E38&amp;"  "&amp;"Motivos por Falla"</f>
        <v>*  Motivos por Falla</v>
      </c>
      <c r="G39" s="1" t="s">
        <v>185</v>
      </c>
      <c r="H39" s="1" t="s">
        <v>186</v>
      </c>
      <c r="I39" s="1" t="s">
        <v>187</v>
      </c>
      <c r="J39" s="1" t="s">
        <v>188</v>
      </c>
      <c r="K39" s="1" t="s">
        <v>189</v>
      </c>
      <c r="L39" s="1" t="s">
        <v>190</v>
      </c>
      <c r="M39" s="1" t="s">
        <v>191</v>
      </c>
      <c r="N39" s="1" t="s">
        <v>192</v>
      </c>
      <c r="O39" s="13"/>
    </row>
    <row r="40" spans="2:15" x14ac:dyDescent="0.3">
      <c r="B40" s="4">
        <f>_xlfn.RANK.EQ($D40,$D$40:$D$45)+C40</f>
        <v>4</v>
      </c>
      <c r="C40" s="2">
        <f>COUNTIF($D$40:D40,D40)-1</f>
        <v>0</v>
      </c>
      <c r="D40" s="2">
        <f>$N40</f>
        <v>0.66736111111111118</v>
      </c>
      <c r="E40" t="s">
        <v>52</v>
      </c>
      <c r="F40" t="s">
        <v>53</v>
      </c>
      <c r="G40" s="2">
        <f>SUMIFS(Hoja1!$I:$I,Hoja1!$S:$S,Panel!G$16,Hoja1!$G:$G,Panel!$E40,Hoja1!$C:$C,Panel!$E$15)</f>
        <v>2.2916666666666669E-2</v>
      </c>
      <c r="H40" s="2">
        <f>SUMIFS(Hoja1!$I:$I,Hoja1!$S:$S,Panel!H$16,Hoja1!$G:$G,Panel!$E40,Hoja1!$C:$C,Panel!$E$15)</f>
        <v>4.7222222222222221E-2</v>
      </c>
      <c r="I40" s="2">
        <f>SUMIFS(Hoja1!$I:$I,Hoja1!$S:$S,Panel!I$16,Hoja1!$G:$G,Panel!$E40,Hoja1!$C:$C,Panel!$E$15)</f>
        <v>0.16180555555555554</v>
      </c>
      <c r="J40" s="2">
        <f>SUMIFS(Hoja1!$I:$I,Hoja1!$S:$S,Panel!J$16,Hoja1!$G:$G,Panel!$E40,Hoja1!$C:$C,Panel!$E$15)</f>
        <v>0.11874999999999999</v>
      </c>
      <c r="K40" s="2">
        <f>SUMIFS(Hoja1!$I:$I,Hoja1!$S:$S,Panel!K$16,Hoja1!$G:$G,Panel!$E40,Hoja1!$C:$C,Panel!$E$15)</f>
        <v>0.16666666666666669</v>
      </c>
      <c r="L40" s="2">
        <f>SUMIFS(Hoja1!$I:$I,Hoja1!$S:$S,Panel!L$16,Hoja1!$G:$G,Panel!$E40,Hoja1!$C:$C,Panel!$E$15)</f>
        <v>2.9166666666666667E-2</v>
      </c>
      <c r="M40" s="2">
        <f>SUMIFS(Hoja1!$I:$I,Hoja1!$S:$S,Panel!M$16,Hoja1!$G:$G,Panel!$E40,Hoja1!$C:$C,Panel!$E$15)</f>
        <v>0.12083333333333333</v>
      </c>
      <c r="N40" s="2">
        <f>SUM(G40:M40)</f>
        <v>0.66736111111111118</v>
      </c>
      <c r="O40" s="2"/>
    </row>
    <row r="41" spans="2:15" x14ac:dyDescent="0.3">
      <c r="B41" s="4">
        <f t="shared" ref="B41:B45" si="9">_xlfn.RANK.EQ($D41,$D$40:$D$45)+C41</f>
        <v>3</v>
      </c>
      <c r="C41" s="2">
        <f>COUNTIF($D$40:D41,D41)-1</f>
        <v>0</v>
      </c>
      <c r="D41" s="2">
        <f t="shared" ref="D41:D45" si="10">$N41</f>
        <v>0.79652777777777772</v>
      </c>
      <c r="E41" t="s">
        <v>55</v>
      </c>
      <c r="F41" t="s">
        <v>53</v>
      </c>
      <c r="G41" s="2">
        <f>SUMIFS(Hoja1!$I:$I,Hoja1!$S:$S,Panel!G$16,Hoja1!$G:$G,Panel!$E41,Hoja1!$C:$C,Panel!$E$15)</f>
        <v>9.930555555555555E-2</v>
      </c>
      <c r="H41" s="2">
        <f>SUMIFS(Hoja1!$I:$I,Hoja1!$S:$S,Panel!H$16,Hoja1!$G:$G,Panel!$E41,Hoja1!$C:$C,Panel!$E$15)</f>
        <v>0.10069444444444445</v>
      </c>
      <c r="I41" s="2">
        <f>SUMIFS(Hoja1!$I:$I,Hoja1!$S:$S,Panel!I$16,Hoja1!$G:$G,Panel!$E41,Hoja1!$C:$C,Panel!$E$15)</f>
        <v>7.6388888888888895E-2</v>
      </c>
      <c r="J41" s="2">
        <f>SUMIFS(Hoja1!$I:$I,Hoja1!$S:$S,Panel!J$16,Hoja1!$G:$G,Panel!$E41,Hoja1!$C:$C,Panel!$E$15)</f>
        <v>5.5555555555555552E-2</v>
      </c>
      <c r="K41" s="2">
        <f>SUMIFS(Hoja1!$I:$I,Hoja1!$S:$S,Panel!K$16,Hoja1!$G:$G,Panel!$E41,Hoja1!$C:$C,Panel!$E$15)</f>
        <v>0.2361111111111111</v>
      </c>
      <c r="L41" s="2">
        <f>SUMIFS(Hoja1!$I:$I,Hoja1!$S:$S,Panel!L$16,Hoja1!$G:$G,Panel!$E41,Hoja1!$C:$C,Panel!$E$15)</f>
        <v>0.18333333333333332</v>
      </c>
      <c r="M41" s="2">
        <f>SUMIFS(Hoja1!$I:$I,Hoja1!$S:$S,Panel!M$16,Hoja1!$G:$G,Panel!$E41,Hoja1!$C:$C,Panel!$E$15)</f>
        <v>4.5138888888888888E-2</v>
      </c>
      <c r="N41" s="2">
        <f t="shared" ref="N41:N45" si="11">SUM(G41:M41)</f>
        <v>0.79652777777777772</v>
      </c>
      <c r="O41" s="2"/>
    </row>
    <row r="42" spans="2:15" x14ac:dyDescent="0.3">
      <c r="B42" s="4">
        <f t="shared" si="9"/>
        <v>2</v>
      </c>
      <c r="C42" s="2">
        <f>COUNTIF($D$40:D42,D42)-1</f>
        <v>0</v>
      </c>
      <c r="D42" s="2">
        <f t="shared" si="10"/>
        <v>0.86388888888888882</v>
      </c>
      <c r="E42" t="s">
        <v>34</v>
      </c>
      <c r="F42" t="s">
        <v>53</v>
      </c>
      <c r="G42" s="2">
        <f>SUMIFS(Hoja1!$I:$I,Hoja1!$S:$S,Panel!G$16,Hoja1!$G:$G,Panel!$E42,Hoja1!$C:$C,Panel!$E$15)</f>
        <v>0.15208333333333332</v>
      </c>
      <c r="H42" s="2">
        <f>SUMIFS(Hoja1!$I:$I,Hoja1!$S:$S,Panel!H$16,Hoja1!$G:$G,Panel!$E42,Hoja1!$C:$C,Panel!$E$15)</f>
        <v>8.819444444444445E-2</v>
      </c>
      <c r="I42" s="2">
        <f>SUMIFS(Hoja1!$I:$I,Hoja1!$S:$S,Panel!I$16,Hoja1!$G:$G,Panel!$E42,Hoja1!$C:$C,Panel!$E$15)</f>
        <v>0.14930555555555555</v>
      </c>
      <c r="J42" s="2">
        <f>SUMIFS(Hoja1!$I:$I,Hoja1!$S:$S,Panel!J$16,Hoja1!$G:$G,Panel!$E42,Hoja1!$C:$C,Panel!$E$15)</f>
        <v>0.15694444444444444</v>
      </c>
      <c r="K42" s="2">
        <f>SUMIFS(Hoja1!$I:$I,Hoja1!$S:$S,Panel!K$16,Hoja1!$G:$G,Panel!$E42,Hoja1!$C:$C,Panel!$E$15)</f>
        <v>0.13611111111111107</v>
      </c>
      <c r="L42" s="2">
        <f>SUMIFS(Hoja1!$I:$I,Hoja1!$S:$S,Panel!L$16,Hoja1!$G:$G,Panel!$E42,Hoja1!$C:$C,Panel!$E$15)</f>
        <v>8.1944444444444445E-2</v>
      </c>
      <c r="M42" s="2">
        <f>SUMIFS(Hoja1!$I:$I,Hoja1!$S:$S,Panel!M$16,Hoja1!$G:$G,Panel!$E42,Hoja1!$C:$C,Panel!$E$15)</f>
        <v>9.9305555555555536E-2</v>
      </c>
      <c r="N42" s="2">
        <f t="shared" si="11"/>
        <v>0.86388888888888882</v>
      </c>
      <c r="O42" s="2"/>
    </row>
    <row r="43" spans="2:15" x14ac:dyDescent="0.3">
      <c r="B43" s="4">
        <f t="shared" si="9"/>
        <v>1</v>
      </c>
      <c r="C43" s="2">
        <f>COUNTIF($D$40:D43,D43)-1</f>
        <v>0</v>
      </c>
      <c r="D43" s="2">
        <f t="shared" si="10"/>
        <v>1.2597222222222222</v>
      </c>
      <c r="E43" t="s">
        <v>59</v>
      </c>
      <c r="F43" t="s">
        <v>53</v>
      </c>
      <c r="G43" s="2">
        <f>SUMIFS(Hoja1!$I:$I,Hoja1!$S:$S,Panel!G$16,Hoja1!$G:$G,Panel!$E43,Hoja1!$C:$C,Panel!$E$15)</f>
        <v>0.12847222222222224</v>
      </c>
      <c r="H43" s="2">
        <f>SUMIFS(Hoja1!$I:$I,Hoja1!$S:$S,Panel!H$16,Hoja1!$G:$G,Panel!$E43,Hoja1!$C:$C,Panel!$E$15)</f>
        <v>0.13055555555555554</v>
      </c>
      <c r="I43" s="2">
        <f>SUMIFS(Hoja1!$I:$I,Hoja1!$S:$S,Panel!I$16,Hoja1!$G:$G,Panel!$E43,Hoja1!$C:$C,Panel!$E$15)</f>
        <v>0.10555555555555556</v>
      </c>
      <c r="J43" s="2">
        <f>SUMIFS(Hoja1!$I:$I,Hoja1!$S:$S,Panel!J$16,Hoja1!$G:$G,Panel!$E43,Hoja1!$C:$C,Panel!$E$15)</f>
        <v>0.13194444444444445</v>
      </c>
      <c r="K43" s="2">
        <f>SUMIFS(Hoja1!$I:$I,Hoja1!$S:$S,Panel!K$16,Hoja1!$G:$G,Panel!$E43,Hoja1!$C:$C,Panel!$E$15)</f>
        <v>6.8749999999999992E-2</v>
      </c>
      <c r="L43" s="2">
        <f>SUMIFS(Hoja1!$I:$I,Hoja1!$S:$S,Panel!L$16,Hoja1!$G:$G,Panel!$E43,Hoja1!$C:$C,Panel!$E$15)</f>
        <v>0.24444444444444444</v>
      </c>
      <c r="M43" s="2">
        <f>SUMIFS(Hoja1!$I:$I,Hoja1!$S:$S,Panel!M$16,Hoja1!$G:$G,Panel!$E43,Hoja1!$C:$C,Panel!$E$15)</f>
        <v>0.45</v>
      </c>
      <c r="N43" s="2">
        <f t="shared" si="11"/>
        <v>1.2597222222222222</v>
      </c>
      <c r="O43" s="2"/>
    </row>
    <row r="44" spans="2:15" x14ac:dyDescent="0.3">
      <c r="B44" s="4">
        <f t="shared" si="9"/>
        <v>6</v>
      </c>
      <c r="C44" s="2">
        <f>COUNTIF($D$40:D44,D44)-1</f>
        <v>0</v>
      </c>
      <c r="D44" s="2">
        <f t="shared" si="10"/>
        <v>6.25E-2</v>
      </c>
      <c r="E44" t="s">
        <v>60</v>
      </c>
      <c r="F44" t="s">
        <v>53</v>
      </c>
      <c r="G44" s="2">
        <f>SUMIFS(Hoja1!$I:$I,Hoja1!$S:$S,Panel!G$16,Hoja1!$G:$G,Panel!$E44,Hoja1!$C:$C,Panel!$E$15)</f>
        <v>6.25E-2</v>
      </c>
      <c r="H44" s="2">
        <f>SUMIFS(Hoja1!$I:$I,Hoja1!$S:$S,Panel!H$16,Hoja1!$G:$G,Panel!$E44,Hoja1!$C:$C,Panel!$E$15)</f>
        <v>0</v>
      </c>
      <c r="I44" s="2">
        <f>SUMIFS(Hoja1!$I:$I,Hoja1!$S:$S,Panel!I$16,Hoja1!$G:$G,Panel!$E44,Hoja1!$C:$C,Panel!$E$15)</f>
        <v>0</v>
      </c>
      <c r="J44" s="2">
        <f>SUMIFS(Hoja1!$I:$I,Hoja1!$S:$S,Panel!J$16,Hoja1!$G:$G,Panel!$E44,Hoja1!$C:$C,Panel!$E$15)</f>
        <v>0</v>
      </c>
      <c r="K44" s="2">
        <f>SUMIFS(Hoja1!$I:$I,Hoja1!$S:$S,Panel!K$16,Hoja1!$G:$G,Panel!$E44,Hoja1!$C:$C,Panel!$E$15)</f>
        <v>0</v>
      </c>
      <c r="L44" s="2">
        <f>SUMIFS(Hoja1!$I:$I,Hoja1!$S:$S,Panel!L$16,Hoja1!$G:$G,Panel!$E44,Hoja1!$C:$C,Panel!$E$15)</f>
        <v>0</v>
      </c>
      <c r="M44" s="2">
        <f>SUMIFS(Hoja1!$I:$I,Hoja1!$S:$S,Panel!M$16,Hoja1!$G:$G,Panel!$E44,Hoja1!$C:$C,Panel!$E$15)</f>
        <v>0</v>
      </c>
      <c r="N44" s="2">
        <f t="shared" si="11"/>
        <v>6.25E-2</v>
      </c>
      <c r="O44" s="2"/>
    </row>
    <row r="45" spans="2:15" x14ac:dyDescent="0.3">
      <c r="B45" s="4">
        <f t="shared" si="9"/>
        <v>5</v>
      </c>
      <c r="C45" s="2">
        <f>COUNTIF($D$40:D45,D45)-1</f>
        <v>0</v>
      </c>
      <c r="D45" s="2">
        <f t="shared" si="10"/>
        <v>0.17291666666666666</v>
      </c>
      <c r="E45" t="s">
        <v>48</v>
      </c>
      <c r="F45" t="s">
        <v>53</v>
      </c>
      <c r="G45" s="2">
        <f>SUMIFS(Hoja1!$I:$I,Hoja1!$S:$S,Panel!G$16,Hoja1!$G:$G,Panel!$E45,Hoja1!$C:$C,Panel!$E$15)</f>
        <v>5.0694444444444445E-2</v>
      </c>
      <c r="H45" s="2">
        <f>SUMIFS(Hoja1!$I:$I,Hoja1!$S:$S,Panel!H$16,Hoja1!$G:$G,Panel!$E45,Hoja1!$C:$C,Panel!$E$15)</f>
        <v>1.0416666666666666E-2</v>
      </c>
      <c r="I45" s="2">
        <f>SUMIFS(Hoja1!$I:$I,Hoja1!$S:$S,Panel!I$16,Hoja1!$G:$G,Panel!$E45,Hoja1!$C:$C,Panel!$E$15)</f>
        <v>2.1527777777777778E-2</v>
      </c>
      <c r="J45" s="2">
        <f>SUMIFS(Hoja1!$I:$I,Hoja1!$S:$S,Panel!J$16,Hoja1!$G:$G,Panel!$E45,Hoja1!$C:$C,Panel!$E$15)</f>
        <v>1.0416666666666666E-2</v>
      </c>
      <c r="K45" s="2">
        <f>SUMIFS(Hoja1!$I:$I,Hoja1!$S:$S,Panel!K$16,Hoja1!$G:$G,Panel!$E45,Hoja1!$C:$C,Panel!$E$15)</f>
        <v>1.2500000000000001E-2</v>
      </c>
      <c r="L45" s="2">
        <f>SUMIFS(Hoja1!$I:$I,Hoja1!$S:$S,Panel!L$16,Hoja1!$G:$G,Panel!$E45,Hoja1!$C:$C,Panel!$E$15)</f>
        <v>3.6111111111111115E-2</v>
      </c>
      <c r="M45" s="2">
        <f>SUMIFS(Hoja1!$I:$I,Hoja1!$S:$S,Panel!M$16,Hoja1!$G:$G,Panel!$E45,Hoja1!$C:$C,Panel!$E$15)</f>
        <v>3.125E-2</v>
      </c>
      <c r="N45" s="2">
        <f t="shared" si="11"/>
        <v>0.17291666666666666</v>
      </c>
      <c r="O45" s="2"/>
    </row>
    <row r="46" spans="2:15" x14ac:dyDescent="0.3">
      <c r="E46" s="10" t="s">
        <v>198</v>
      </c>
      <c r="F46" s="11"/>
      <c r="G46" s="1" t="s">
        <v>185</v>
      </c>
      <c r="H46" s="1" t="s">
        <v>186</v>
      </c>
      <c r="I46" s="1" t="s">
        <v>187</v>
      </c>
      <c r="J46" s="1" t="s">
        <v>188</v>
      </c>
      <c r="K46" s="1" t="s">
        <v>189</v>
      </c>
      <c r="L46" s="1" t="s">
        <v>190</v>
      </c>
      <c r="M46" s="1" t="s">
        <v>191</v>
      </c>
      <c r="N46" s="1" t="s">
        <v>192</v>
      </c>
      <c r="O46" s="1" t="s">
        <v>199</v>
      </c>
    </row>
    <row r="47" spans="2:15" x14ac:dyDescent="0.3">
      <c r="D47">
        <v>1</v>
      </c>
      <c r="E47" s="11" t="str">
        <f>VLOOKUP($D47,$B$40:$E$45,4,0)</f>
        <v>Problemas Técnicos - PC</v>
      </c>
      <c r="F47" s="11"/>
      <c r="G47" s="12">
        <f>SUMIFS(Hoja1!$I:$I,Hoja1!$S:$S,Panel!G$46,Hoja1!$G:$G,Panel!$E47,Hoja1!$C:$C,Panel!$E$15)</f>
        <v>0.12847222222222224</v>
      </c>
      <c r="H47" s="12">
        <f>SUMIFS(Hoja1!$I:$I,Hoja1!$S:$S,Panel!H$46,Hoja1!$G:$G,Panel!$E47,Hoja1!$C:$C,Panel!$E$15)</f>
        <v>0.13055555555555554</v>
      </c>
      <c r="I47" s="12">
        <f>SUMIFS(Hoja1!$I:$I,Hoja1!$S:$S,Panel!I$46,Hoja1!$G:$G,Panel!$E47,Hoja1!$C:$C,Panel!$E$15)</f>
        <v>0.10555555555555556</v>
      </c>
      <c r="J47" s="12">
        <f>SUMIFS(Hoja1!$I:$I,Hoja1!$S:$S,Panel!J$46,Hoja1!$G:$G,Panel!$E47,Hoja1!$C:$C,Panel!$E$15)</f>
        <v>0.13194444444444445</v>
      </c>
      <c r="K47" s="12">
        <f>SUMIFS(Hoja1!$I:$I,Hoja1!$S:$S,Panel!K$46,Hoja1!$G:$G,Panel!$E47,Hoja1!$C:$C,Panel!$E$15)</f>
        <v>6.8749999999999992E-2</v>
      </c>
      <c r="L47" s="12">
        <f>SUMIFS(Hoja1!$I:$I,Hoja1!$S:$S,Panel!L$46,Hoja1!$G:$G,Panel!$E47,Hoja1!$C:$C,Panel!$E$15)</f>
        <v>0.24444444444444444</v>
      </c>
      <c r="M47" s="12">
        <f>SUMIFS(Hoja1!$I:$I,Hoja1!$S:$S,Panel!M$46,Hoja1!$G:$G,Panel!$E47,Hoja1!$C:$C,Panel!$E$15)</f>
        <v>0.45</v>
      </c>
      <c r="N47" s="12">
        <f>SUM(G47:M47)</f>
        <v>1.2597222222222222</v>
      </c>
      <c r="O47" s="15">
        <f t="shared" ref="O47:O52" si="12">VLOOKUP(E47,$E$79:$N$84,10,0)</f>
        <v>69</v>
      </c>
    </row>
    <row r="48" spans="2:15" x14ac:dyDescent="0.3">
      <c r="D48">
        <v>2</v>
      </c>
      <c r="E48" s="11" t="str">
        <f t="shared" ref="E48:E52" si="13">VLOOKUP($D48,$B$40:$E$45,4,0)</f>
        <v>Problemas Técnicos - Genesys</v>
      </c>
      <c r="F48" s="11"/>
      <c r="G48" s="12">
        <f>SUMIFS(Hoja1!$I:$I,Hoja1!$S:$S,Panel!G$46,Hoja1!$G:$G,Panel!$E48,Hoja1!$C:$C,Panel!$E$15)</f>
        <v>0.15208333333333332</v>
      </c>
      <c r="H48" s="12">
        <f>SUMIFS(Hoja1!$I:$I,Hoja1!$S:$S,Panel!H$46,Hoja1!$G:$G,Panel!$E48,Hoja1!$C:$C,Panel!$E$15)</f>
        <v>8.819444444444445E-2</v>
      </c>
      <c r="I48" s="12">
        <f>SUMIFS(Hoja1!$I:$I,Hoja1!$S:$S,Panel!I$46,Hoja1!$G:$G,Panel!$E48,Hoja1!$C:$C,Panel!$E$15)</f>
        <v>0.14930555555555555</v>
      </c>
      <c r="J48" s="12">
        <f>SUMIFS(Hoja1!$I:$I,Hoja1!$S:$S,Panel!J$46,Hoja1!$G:$G,Panel!$E48,Hoja1!$C:$C,Panel!$E$15)</f>
        <v>0.15694444444444444</v>
      </c>
      <c r="K48" s="12">
        <f>SUMIFS(Hoja1!$I:$I,Hoja1!$S:$S,Panel!K$46,Hoja1!$G:$G,Panel!$E48,Hoja1!$C:$C,Panel!$E$15)</f>
        <v>0.13611111111111107</v>
      </c>
      <c r="L48" s="12">
        <f>SUMIFS(Hoja1!$I:$I,Hoja1!$S:$S,Panel!L$46,Hoja1!$G:$G,Panel!$E48,Hoja1!$C:$C,Panel!$E$15)</f>
        <v>8.1944444444444445E-2</v>
      </c>
      <c r="M48" s="12">
        <f>SUMIFS(Hoja1!$I:$I,Hoja1!$S:$S,Panel!M$46,Hoja1!$G:$G,Panel!$E48,Hoja1!$C:$C,Panel!$E$15)</f>
        <v>9.9305555555555536E-2</v>
      </c>
      <c r="N48" s="12">
        <f t="shared" ref="N48:N52" si="14">SUM(G48:M48)</f>
        <v>0.86388888888888882</v>
      </c>
      <c r="O48" s="15">
        <f t="shared" si="12"/>
        <v>86</v>
      </c>
    </row>
    <row r="49" spans="4:16" x14ac:dyDescent="0.3">
      <c r="D49">
        <v>3</v>
      </c>
      <c r="E49" s="11" t="str">
        <f t="shared" si="13"/>
        <v>Problemas Técnicos - Falla Internet</v>
      </c>
      <c r="F49" s="11"/>
      <c r="G49" s="12">
        <f>SUMIFS(Hoja1!$I:$I,Hoja1!$S:$S,Panel!G$46,Hoja1!$G:$G,Panel!$E49,Hoja1!$C:$C,Panel!$E$15)</f>
        <v>9.930555555555555E-2</v>
      </c>
      <c r="H49" s="12">
        <f>SUMIFS(Hoja1!$I:$I,Hoja1!$S:$S,Panel!H$46,Hoja1!$G:$G,Panel!$E49,Hoja1!$C:$C,Panel!$E$15)</f>
        <v>0.10069444444444445</v>
      </c>
      <c r="I49" s="12">
        <f>SUMIFS(Hoja1!$I:$I,Hoja1!$S:$S,Panel!I$46,Hoja1!$G:$G,Panel!$E49,Hoja1!$C:$C,Panel!$E$15)</f>
        <v>7.6388888888888895E-2</v>
      </c>
      <c r="J49" s="12">
        <f>SUMIFS(Hoja1!$I:$I,Hoja1!$S:$S,Panel!J$46,Hoja1!$G:$G,Panel!$E49,Hoja1!$C:$C,Panel!$E$15)</f>
        <v>5.5555555555555552E-2</v>
      </c>
      <c r="K49" s="12">
        <f>SUMIFS(Hoja1!$I:$I,Hoja1!$S:$S,Panel!K$46,Hoja1!$G:$G,Panel!$E49,Hoja1!$C:$C,Panel!$E$15)</f>
        <v>0.2361111111111111</v>
      </c>
      <c r="L49" s="12">
        <f>SUMIFS(Hoja1!$I:$I,Hoja1!$S:$S,Panel!L$46,Hoja1!$G:$G,Panel!$E49,Hoja1!$C:$C,Panel!$E$15)</f>
        <v>0.18333333333333332</v>
      </c>
      <c r="M49" s="12">
        <f>SUMIFS(Hoja1!$I:$I,Hoja1!$S:$S,Panel!M$46,Hoja1!$G:$G,Panel!$E49,Hoja1!$C:$C,Panel!$E$15)</f>
        <v>4.5138888888888888E-2</v>
      </c>
      <c r="N49" s="12">
        <f t="shared" si="14"/>
        <v>0.79652777777777772</v>
      </c>
      <c r="O49" s="15">
        <f t="shared" si="12"/>
        <v>25</v>
      </c>
    </row>
    <row r="50" spans="4:16" x14ac:dyDescent="0.3">
      <c r="D50">
        <v>4</v>
      </c>
      <c r="E50" s="11" t="str">
        <f t="shared" si="13"/>
        <v>Problemas Técnicos - Falla CFE</v>
      </c>
      <c r="F50" s="11"/>
      <c r="G50" s="12">
        <f>SUMIFS(Hoja1!$I:$I,Hoja1!$S:$S,Panel!G$46,Hoja1!$G:$G,Panel!$E50,Hoja1!$C:$C,Panel!$E$15)</f>
        <v>2.2916666666666669E-2</v>
      </c>
      <c r="H50" s="12">
        <f>SUMIFS(Hoja1!$I:$I,Hoja1!$S:$S,Panel!H$46,Hoja1!$G:$G,Panel!$E50,Hoja1!$C:$C,Panel!$E$15)</f>
        <v>4.7222222222222221E-2</v>
      </c>
      <c r="I50" s="12">
        <f>SUMIFS(Hoja1!$I:$I,Hoja1!$S:$S,Panel!I$46,Hoja1!$G:$G,Panel!$E50,Hoja1!$C:$C,Panel!$E$15)</f>
        <v>0.16180555555555554</v>
      </c>
      <c r="J50" s="12">
        <f>SUMIFS(Hoja1!$I:$I,Hoja1!$S:$S,Panel!J$46,Hoja1!$G:$G,Panel!$E50,Hoja1!$C:$C,Panel!$E$15)</f>
        <v>0.11874999999999999</v>
      </c>
      <c r="K50" s="12">
        <f>SUMIFS(Hoja1!$I:$I,Hoja1!$S:$S,Panel!K$46,Hoja1!$G:$G,Panel!$E50,Hoja1!$C:$C,Panel!$E$15)</f>
        <v>0.16666666666666669</v>
      </c>
      <c r="L50" s="12">
        <f>SUMIFS(Hoja1!$I:$I,Hoja1!$S:$S,Panel!L$46,Hoja1!$G:$G,Panel!$E50,Hoja1!$C:$C,Panel!$E$15)</f>
        <v>2.9166666666666667E-2</v>
      </c>
      <c r="M50" s="12">
        <f>SUMIFS(Hoja1!$I:$I,Hoja1!$S:$S,Panel!M$46,Hoja1!$G:$G,Panel!$E50,Hoja1!$C:$C,Panel!$E$15)</f>
        <v>0.12083333333333333</v>
      </c>
      <c r="N50" s="12">
        <f t="shared" si="14"/>
        <v>0.66736111111111118</v>
      </c>
      <c r="O50" s="15">
        <f t="shared" si="12"/>
        <v>23</v>
      </c>
    </row>
    <row r="51" spans="4:16" x14ac:dyDescent="0.3">
      <c r="D51">
        <v>5</v>
      </c>
      <c r="E51" s="11" t="str">
        <f t="shared" si="13"/>
        <v xml:space="preserve">Problemas Técnicos - Problemas de VPN </v>
      </c>
      <c r="F51" s="11"/>
      <c r="G51" s="12">
        <f>SUMIFS(Hoja1!$I:$I,Hoja1!$S:$S,Panel!G$46,Hoja1!$G:$G,Panel!$E51,Hoja1!$C:$C,Panel!$E$15)</f>
        <v>5.0694444444444445E-2</v>
      </c>
      <c r="H51" s="12">
        <f>SUMIFS(Hoja1!$I:$I,Hoja1!$S:$S,Panel!H$46,Hoja1!$G:$G,Panel!$E51,Hoja1!$C:$C,Panel!$E$15)</f>
        <v>1.0416666666666666E-2</v>
      </c>
      <c r="I51" s="12">
        <f>SUMIFS(Hoja1!$I:$I,Hoja1!$S:$S,Panel!I$46,Hoja1!$G:$G,Panel!$E51,Hoja1!$C:$C,Panel!$E$15)</f>
        <v>2.1527777777777778E-2</v>
      </c>
      <c r="J51" s="12">
        <f>SUMIFS(Hoja1!$I:$I,Hoja1!$S:$S,Panel!J$46,Hoja1!$G:$G,Panel!$E51,Hoja1!$C:$C,Panel!$E$15)</f>
        <v>1.0416666666666666E-2</v>
      </c>
      <c r="K51" s="12">
        <f>SUMIFS(Hoja1!$I:$I,Hoja1!$S:$S,Panel!K$46,Hoja1!$G:$G,Panel!$E51,Hoja1!$C:$C,Panel!$E$15)</f>
        <v>1.2500000000000001E-2</v>
      </c>
      <c r="L51" s="12">
        <f>SUMIFS(Hoja1!$I:$I,Hoja1!$S:$S,Panel!L$46,Hoja1!$G:$G,Panel!$E51,Hoja1!$C:$C,Panel!$E$15)</f>
        <v>3.6111111111111115E-2</v>
      </c>
      <c r="M51" s="12">
        <f>SUMIFS(Hoja1!$I:$I,Hoja1!$S:$S,Panel!M$46,Hoja1!$G:$G,Panel!$E51,Hoja1!$C:$C,Panel!$E$15)</f>
        <v>3.125E-2</v>
      </c>
      <c r="N51" s="12">
        <f t="shared" si="14"/>
        <v>0.17291666666666666</v>
      </c>
      <c r="O51" s="15">
        <f t="shared" si="12"/>
        <v>12</v>
      </c>
    </row>
    <row r="52" spans="4:16" x14ac:dyDescent="0.3">
      <c r="D52">
        <v>6</v>
      </c>
      <c r="E52" s="11" t="str">
        <f t="shared" si="13"/>
        <v>Problemas Técnicos - Sesión bloqueada</v>
      </c>
      <c r="F52" s="11"/>
      <c r="G52" s="12">
        <f>SUMIFS(Hoja1!$I:$I,Hoja1!$S:$S,Panel!G$46,Hoja1!$G:$G,Panel!$E52,Hoja1!$C:$C,Panel!$E$15)</f>
        <v>6.25E-2</v>
      </c>
      <c r="H52" s="12">
        <f>SUMIFS(Hoja1!$I:$I,Hoja1!$S:$S,Panel!H$46,Hoja1!$G:$G,Panel!$E52,Hoja1!$C:$C,Panel!$E$15)</f>
        <v>0</v>
      </c>
      <c r="I52" s="12">
        <f>SUMIFS(Hoja1!$I:$I,Hoja1!$S:$S,Panel!I$46,Hoja1!$G:$G,Panel!$E52,Hoja1!$C:$C,Panel!$E$15)</f>
        <v>0</v>
      </c>
      <c r="J52" s="12">
        <f>SUMIFS(Hoja1!$I:$I,Hoja1!$S:$S,Panel!J$46,Hoja1!$G:$G,Panel!$E52,Hoja1!$C:$C,Panel!$E$15)</f>
        <v>0</v>
      </c>
      <c r="K52" s="12">
        <f>SUMIFS(Hoja1!$I:$I,Hoja1!$S:$S,Panel!K$46,Hoja1!$G:$G,Panel!$E52,Hoja1!$C:$C,Panel!$E$15)</f>
        <v>0</v>
      </c>
      <c r="L52" s="12">
        <f>SUMIFS(Hoja1!$I:$I,Hoja1!$S:$S,Panel!L$46,Hoja1!$G:$G,Panel!$E52,Hoja1!$C:$C,Panel!$E$15)</f>
        <v>0</v>
      </c>
      <c r="M52" s="12">
        <f>SUMIFS(Hoja1!$I:$I,Hoja1!$S:$S,Panel!M$46,Hoja1!$G:$G,Panel!$E52,Hoja1!$C:$C,Panel!$E$15)</f>
        <v>0</v>
      </c>
      <c r="N52" s="12">
        <f t="shared" si="14"/>
        <v>6.25E-2</v>
      </c>
      <c r="O52" s="15">
        <f t="shared" si="12"/>
        <v>1</v>
      </c>
    </row>
    <row r="54" spans="4:16" x14ac:dyDescent="0.3">
      <c r="D54" s="6"/>
      <c r="E54" s="6"/>
      <c r="F54" s="6"/>
      <c r="G54" s="9"/>
      <c r="H54" s="9"/>
      <c r="I54" s="9"/>
      <c r="J54" s="9"/>
      <c r="K54" s="9"/>
      <c r="L54" s="9"/>
      <c r="M54" s="9"/>
      <c r="N54" s="9"/>
      <c r="O54" s="2"/>
    </row>
    <row r="55" spans="4:16" x14ac:dyDescent="0.3">
      <c r="D55" s="6"/>
      <c r="H55" s="2"/>
      <c r="I55" s="2"/>
      <c r="J55" s="2"/>
      <c r="K55" s="2"/>
      <c r="L55" s="2"/>
      <c r="M55" s="2"/>
      <c r="N55" s="2"/>
      <c r="O55" s="2"/>
    </row>
    <row r="56" spans="4:16" x14ac:dyDescent="0.3">
      <c r="E56" s="1" t="s">
        <v>193</v>
      </c>
      <c r="F56" s="3"/>
    </row>
    <row r="57" spans="4:16" x14ac:dyDescent="0.3">
      <c r="E57" s="1" t="s">
        <v>1</v>
      </c>
      <c r="F57" s="1"/>
      <c r="G57" s="1" t="s">
        <v>2</v>
      </c>
      <c r="H57" s="1" t="s">
        <v>185</v>
      </c>
      <c r="I57" s="1" t="s">
        <v>186</v>
      </c>
      <c r="J57" s="1" t="s">
        <v>187</v>
      </c>
      <c r="K57" s="1" t="s">
        <v>188</v>
      </c>
      <c r="L57" s="1" t="s">
        <v>189</v>
      </c>
      <c r="M57" s="1" t="s">
        <v>190</v>
      </c>
      <c r="N57" s="1" t="s">
        <v>191</v>
      </c>
      <c r="O57" s="1" t="s">
        <v>192</v>
      </c>
    </row>
    <row r="58" spans="4:16" x14ac:dyDescent="0.3">
      <c r="E58" t="str">
        <f>IFERROR(_xlfn.XLOOKUP(F58,Hoja1!$C:$C,Hoja1!$B:$B),"--")</f>
        <v>--</v>
      </c>
      <c r="F58" t="str">
        <f>$E$88</f>
        <v>*</v>
      </c>
      <c r="G58" t="str">
        <f>$T$3</f>
        <v>General</v>
      </c>
      <c r="H58" s="4">
        <f>COUNTIFS(Hoja1!$S:$S,Panel!H$57,Hoja1!$C:$C,Panel!$F58)</f>
        <v>159</v>
      </c>
      <c r="I58" s="4">
        <f>COUNTIFS(Hoja1!$S:$S,Panel!I$57,Hoja1!$C:$C,Panel!$F58)</f>
        <v>205</v>
      </c>
      <c r="J58" s="4">
        <f>COUNTIFS(Hoja1!$S:$S,Panel!J$57,Hoja1!$C:$C,Panel!$F58)</f>
        <v>168</v>
      </c>
      <c r="K58" s="4">
        <f>COUNTIFS(Hoja1!$S:$S,Panel!K$57,Hoja1!$C:$C,Panel!$F58)</f>
        <v>153</v>
      </c>
      <c r="L58" s="4">
        <f>COUNTIFS(Hoja1!$S:$S,Panel!L$57,Hoja1!$C:$C,Panel!$F58)</f>
        <v>154</v>
      </c>
      <c r="M58" s="4">
        <f>COUNTIFS(Hoja1!$S:$S,Panel!M$57,Hoja1!$C:$C,Panel!$F58)</f>
        <v>131</v>
      </c>
      <c r="N58" s="4">
        <f>COUNTIFS(Hoja1!$S:$S,Panel!N$57,Hoja1!$C:$C,Panel!$F58)</f>
        <v>173</v>
      </c>
      <c r="O58" s="5">
        <f>SUM(H58:N58)</f>
        <v>1143</v>
      </c>
    </row>
    <row r="59" spans="4:16" x14ac:dyDescent="0.3">
      <c r="G59" t="str">
        <f>E56&amp;"  "&amp;O58</f>
        <v>EVENTOS  1143</v>
      </c>
      <c r="H59" s="4">
        <f>COUNTIFS(Hoja1!$S:$S,Panel!H$57,Hoja1!$C:$C,Panel!$F59)</f>
        <v>0</v>
      </c>
      <c r="I59" s="4">
        <f>COUNTIFS(Hoja1!$S:$S,Panel!I$57,Hoja1!$C:$C,Panel!$F59)</f>
        <v>0</v>
      </c>
      <c r="J59" s="4">
        <f>COUNTIFS(Hoja1!$S:$S,Panel!J$57,Hoja1!$C:$C,Panel!$F59)</f>
        <v>0</v>
      </c>
      <c r="K59" s="4">
        <f>COUNTIFS(Hoja1!$S:$S,Panel!K$57,Hoja1!$C:$C,Panel!$F59)</f>
        <v>0</v>
      </c>
      <c r="L59" s="4">
        <f>COUNTIFS(Hoja1!$S:$S,Panel!L$57,Hoja1!$C:$C,Panel!$F59)</f>
        <v>0</v>
      </c>
      <c r="M59" s="4">
        <f>COUNTIFS(Hoja1!$S:$S,Panel!M$57,Hoja1!$C:$C,Panel!$F59)</f>
        <v>0</v>
      </c>
      <c r="N59" s="4">
        <f>COUNTIFS(Hoja1!$S:$S,Panel!N$57,Hoja1!$C:$C,Panel!$F59)</f>
        <v>0</v>
      </c>
      <c r="O59" s="4">
        <f t="shared" ref="O59" si="15">SUM(H59:N59)</f>
        <v>0</v>
      </c>
    </row>
    <row r="60" spans="4:16" x14ac:dyDescent="0.3">
      <c r="H60" s="2"/>
      <c r="I60" s="2"/>
      <c r="J60" s="2"/>
      <c r="K60" s="2"/>
      <c r="L60" s="2"/>
      <c r="M60" s="2"/>
      <c r="N60" s="2"/>
      <c r="O60" s="2"/>
    </row>
    <row r="61" spans="4:16" x14ac:dyDescent="0.3">
      <c r="E61" s="1" t="s">
        <v>193</v>
      </c>
      <c r="F61" s="3"/>
    </row>
    <row r="62" spans="4:16" x14ac:dyDescent="0.3">
      <c r="E62" s="1" t="s">
        <v>1</v>
      </c>
      <c r="F62" s="1"/>
      <c r="G62" s="1" t="s">
        <v>2</v>
      </c>
      <c r="H62" s="1"/>
      <c r="I62" s="1" t="s">
        <v>185</v>
      </c>
      <c r="J62" s="1" t="s">
        <v>186</v>
      </c>
      <c r="K62" s="1" t="s">
        <v>187</v>
      </c>
      <c r="L62" s="1" t="s">
        <v>188</v>
      </c>
      <c r="M62" s="1" t="s">
        <v>189</v>
      </c>
      <c r="N62" s="1" t="s">
        <v>190</v>
      </c>
      <c r="O62" s="1" t="s">
        <v>191</v>
      </c>
      <c r="P62" s="1" t="s">
        <v>192</v>
      </c>
    </row>
    <row r="63" spans="4:16" x14ac:dyDescent="0.3">
      <c r="E63" t="str">
        <f>IFERROR(_xlfn.XLOOKUP(F63,Hoja1!$C:$C,Hoja1!$B:$B),"--")</f>
        <v>--</v>
      </c>
      <c r="F63" t="str">
        <f>$E$88</f>
        <v>*</v>
      </c>
      <c r="G63" t="str">
        <f>$T$3</f>
        <v>General</v>
      </c>
      <c r="H63" s="4" t="s">
        <v>29</v>
      </c>
      <c r="I63" s="4">
        <f>COUNTIFS(Hoja1!$T:$T,Panel!$H63,Hoja1!$S:$S,Panel!I$62,Hoja1!$C:$C,Panel!$F$63)</f>
        <v>128</v>
      </c>
      <c r="J63" s="4">
        <f>COUNTIFS(Hoja1!$T:$T,Panel!$H63,Hoja1!$S:$S,Panel!J$62,Hoja1!$C:$C,Panel!$F$63)</f>
        <v>172</v>
      </c>
      <c r="K63" s="4">
        <f>COUNTIFS(Hoja1!$T:$T,Panel!$H63,Hoja1!$S:$S,Panel!K$62,Hoja1!$C:$C,Panel!$F$63)</f>
        <v>142</v>
      </c>
      <c r="L63" s="4">
        <f>COUNTIFS(Hoja1!$T:$T,Panel!$H63,Hoja1!$S:$S,Panel!L$62,Hoja1!$C:$C,Panel!$F$63)</f>
        <v>122</v>
      </c>
      <c r="M63" s="4">
        <f>COUNTIFS(Hoja1!$T:$T,Panel!$H63,Hoja1!$S:$S,Panel!M$62,Hoja1!$C:$C,Panel!$F$63)</f>
        <v>117</v>
      </c>
      <c r="N63" s="4">
        <f>COUNTIFS(Hoja1!$T:$T,Panel!$H63,Hoja1!$S:$S,Panel!N$62,Hoja1!$C:$C,Panel!$F$63)</f>
        <v>106</v>
      </c>
      <c r="O63" s="4">
        <f>COUNTIFS(Hoja1!$T:$T,Panel!$H63,Hoja1!$S:$S,Panel!O$62,Hoja1!$C:$C,Panel!$F$63)</f>
        <v>140</v>
      </c>
      <c r="P63" s="4">
        <f>SUM(I63:O63)</f>
        <v>927</v>
      </c>
    </row>
    <row r="64" spans="4:16" x14ac:dyDescent="0.3">
      <c r="H64" s="4" t="s">
        <v>53</v>
      </c>
      <c r="I64" s="4">
        <f>COUNTIFS(Hoja1!$T:$T,Panel!$H64,Hoja1!$S:$S,Panel!I$62,Hoja1!$C:$C,Panel!$F$63)</f>
        <v>31</v>
      </c>
      <c r="J64" s="4">
        <f>COUNTIFS(Hoja1!$T:$T,Panel!$H64,Hoja1!$S:$S,Panel!J$62,Hoja1!$C:$C,Panel!$F$63)</f>
        <v>33</v>
      </c>
      <c r="K64" s="4">
        <f>COUNTIFS(Hoja1!$T:$T,Panel!$H64,Hoja1!$S:$S,Panel!K$62,Hoja1!$C:$C,Panel!$F$63)</f>
        <v>26</v>
      </c>
      <c r="L64" s="4">
        <f>COUNTIFS(Hoja1!$T:$T,Panel!$H64,Hoja1!$S:$S,Panel!L$62,Hoja1!$C:$C,Panel!$F$63)</f>
        <v>31</v>
      </c>
      <c r="M64" s="4">
        <f>COUNTIFS(Hoja1!$T:$T,Panel!$H64,Hoja1!$S:$S,Panel!M$62,Hoja1!$C:$C,Panel!$F$63)</f>
        <v>37</v>
      </c>
      <c r="N64" s="4">
        <f>COUNTIFS(Hoja1!$T:$T,Panel!$H64,Hoja1!$S:$S,Panel!N$62,Hoja1!$C:$C,Panel!$F$63)</f>
        <v>25</v>
      </c>
      <c r="O64" s="4">
        <f>COUNTIFS(Hoja1!$T:$T,Panel!$H64,Hoja1!$S:$S,Panel!O$62,Hoja1!$C:$C,Panel!$F$63)</f>
        <v>33</v>
      </c>
      <c r="P64" s="4">
        <f>SUM(I64:O64)</f>
        <v>216</v>
      </c>
    </row>
    <row r="65" spans="4:16" x14ac:dyDescent="0.3">
      <c r="H65" s="4" t="s">
        <v>192</v>
      </c>
      <c r="I65" s="4">
        <f t="shared" ref="I65:O65" si="16">SUM(I63:I64)</f>
        <v>159</v>
      </c>
      <c r="J65" s="4">
        <f t="shared" si="16"/>
        <v>205</v>
      </c>
      <c r="K65" s="4">
        <f t="shared" si="16"/>
        <v>168</v>
      </c>
      <c r="L65" s="4">
        <f t="shared" si="16"/>
        <v>153</v>
      </c>
      <c r="M65" s="4">
        <f t="shared" si="16"/>
        <v>154</v>
      </c>
      <c r="N65" s="4">
        <f t="shared" si="16"/>
        <v>131</v>
      </c>
      <c r="O65" s="4">
        <f t="shared" si="16"/>
        <v>173</v>
      </c>
      <c r="P65" s="5">
        <f>SUM(I65:O65)</f>
        <v>1143</v>
      </c>
    </row>
    <row r="67" spans="4:16" x14ac:dyDescent="0.3">
      <c r="E67" s="1" t="s">
        <v>6</v>
      </c>
      <c r="F67" s="3" t="s">
        <v>19</v>
      </c>
      <c r="G67" s="3" t="s">
        <v>199</v>
      </c>
    </row>
    <row r="68" spans="4:16" x14ac:dyDescent="0.3">
      <c r="E68" t="str">
        <f>$E$88</f>
        <v>*</v>
      </c>
      <c r="G68" s="1" t="s">
        <v>185</v>
      </c>
      <c r="H68" s="1" t="s">
        <v>186</v>
      </c>
      <c r="I68" s="1" t="s">
        <v>187</v>
      </c>
      <c r="J68" s="1" t="s">
        <v>188</v>
      </c>
      <c r="K68" s="1" t="s">
        <v>189</v>
      </c>
      <c r="L68" s="1" t="s">
        <v>190</v>
      </c>
      <c r="M68" s="1" t="s">
        <v>191</v>
      </c>
      <c r="N68" s="1" t="s">
        <v>192</v>
      </c>
    </row>
    <row r="69" spans="4:16" x14ac:dyDescent="0.3">
      <c r="D69">
        <v>1</v>
      </c>
      <c r="E69" t="str">
        <f>VLOOKUP($D69,$B$16:$E$25,4,0)</f>
        <v>Retroalimentación - RRHH</v>
      </c>
      <c r="F69" t="s">
        <v>29</v>
      </c>
      <c r="G69">
        <f>COUNTIFS(Hoja1!$S:$S,Panel!G$68,Hoja1!$G:$G,Panel!$E69,Hoja1!$C:$C,Panel!$E$68)</f>
        <v>68</v>
      </c>
      <c r="H69">
        <f>COUNTIFS(Hoja1!$S:$S,Panel!H$68,Hoja1!$G:$G,Panel!$E69,Hoja1!$C:$C,Panel!$E$68)</f>
        <v>68</v>
      </c>
      <c r="I69">
        <f>COUNTIFS(Hoja1!$S:$S,Panel!I$68,Hoja1!$G:$G,Panel!$E69,Hoja1!$C:$C,Panel!$E$68)</f>
        <v>72</v>
      </c>
      <c r="J69">
        <f>COUNTIFS(Hoja1!$S:$S,Panel!J$68,Hoja1!$G:$G,Panel!$E69,Hoja1!$C:$C,Panel!$E$68)</f>
        <v>75</v>
      </c>
      <c r="K69">
        <f>COUNTIFS(Hoja1!$S:$S,Panel!K$68,Hoja1!$G:$G,Panel!$E69,Hoja1!$C:$C,Panel!$E$68)</f>
        <v>78</v>
      </c>
      <c r="L69">
        <f>COUNTIFS(Hoja1!$S:$S,Panel!L$68,Hoja1!$G:$G,Panel!$E69,Hoja1!$C:$C,Panel!$E$68)</f>
        <v>71</v>
      </c>
      <c r="M69">
        <f>COUNTIFS(Hoja1!$S:$S,Panel!M$68,Hoja1!$G:$G,Panel!$E69,Hoja1!$C:$C,Panel!$E$68)</f>
        <v>96</v>
      </c>
      <c r="N69">
        <f t="shared" ref="N69" si="17">SUM(G69:M69)</f>
        <v>528</v>
      </c>
    </row>
    <row r="70" spans="4:16" x14ac:dyDescent="0.3">
      <c r="D70">
        <v>2</v>
      </c>
      <c r="E70" t="str">
        <f t="shared" ref="E70:E77" si="18">VLOOKUP($D70,$B$16:$E$25,4,0)</f>
        <v>Retroalimentación - Retroalimentación Grupal</v>
      </c>
      <c r="F70" t="s">
        <v>29</v>
      </c>
      <c r="G70">
        <f>COUNTIFS(Hoja1!$S:$S,Panel!G$68,Hoja1!$G:$G,Panel!$E70,Hoja1!$C:$C,Panel!$E$68)</f>
        <v>23</v>
      </c>
      <c r="H70">
        <f>COUNTIFS(Hoja1!$S:$S,Panel!H$68,Hoja1!$G:$G,Panel!$E70,Hoja1!$C:$C,Panel!$E$68)</f>
        <v>21</v>
      </c>
      <c r="I70">
        <f>COUNTIFS(Hoja1!$S:$S,Panel!I$68,Hoja1!$G:$G,Panel!$E70,Hoja1!$C:$C,Panel!$E$68)</f>
        <v>18</v>
      </c>
      <c r="J70">
        <f>COUNTIFS(Hoja1!$S:$S,Panel!J$68,Hoja1!$G:$G,Panel!$E70,Hoja1!$C:$C,Panel!$E$68)</f>
        <v>18</v>
      </c>
      <c r="K70">
        <f>COUNTIFS(Hoja1!$S:$S,Panel!K$68,Hoja1!$G:$G,Panel!$E70,Hoja1!$C:$C,Panel!$E$68)</f>
        <v>13</v>
      </c>
      <c r="L70">
        <f>COUNTIFS(Hoja1!$S:$S,Panel!L$68,Hoja1!$G:$G,Panel!$E70,Hoja1!$C:$C,Panel!$E$68)</f>
        <v>17</v>
      </c>
      <c r="M70">
        <f>COUNTIFS(Hoja1!$S:$S,Panel!M$68,Hoja1!$G:$G,Panel!$E70,Hoja1!$C:$C,Panel!$E$68)</f>
        <v>20</v>
      </c>
      <c r="N70">
        <f t="shared" ref="N70:N77" si="19">SUM(G70:M70)</f>
        <v>130</v>
      </c>
    </row>
    <row r="71" spans="4:16" x14ac:dyDescent="0.3">
      <c r="D71">
        <v>3</v>
      </c>
      <c r="E71" t="str">
        <f t="shared" si="18"/>
        <v>Retroalimentación - Supervisor</v>
      </c>
      <c r="F71" t="s">
        <v>29</v>
      </c>
      <c r="G71">
        <f>COUNTIFS(Hoja1!$S:$S,Panel!G$68,Hoja1!$G:$G,Panel!$E71,Hoja1!$C:$C,Panel!$E$68)</f>
        <v>19</v>
      </c>
      <c r="H71">
        <f>COUNTIFS(Hoja1!$S:$S,Panel!H$68,Hoja1!$G:$G,Panel!$E71,Hoja1!$C:$C,Panel!$E$68)</f>
        <v>44</v>
      </c>
      <c r="I71">
        <f>COUNTIFS(Hoja1!$S:$S,Panel!I$68,Hoja1!$G:$G,Panel!$E71,Hoja1!$C:$C,Panel!$E$68)</f>
        <v>22</v>
      </c>
      <c r="J71">
        <f>COUNTIFS(Hoja1!$S:$S,Panel!J$68,Hoja1!$G:$G,Panel!$E71,Hoja1!$C:$C,Panel!$E$68)</f>
        <v>9</v>
      </c>
      <c r="K71">
        <f>COUNTIFS(Hoja1!$S:$S,Panel!K$68,Hoja1!$G:$G,Panel!$E71,Hoja1!$C:$C,Panel!$E$68)</f>
        <v>21</v>
      </c>
      <c r="L71">
        <f>COUNTIFS(Hoja1!$S:$S,Panel!L$68,Hoja1!$G:$G,Panel!$E71,Hoja1!$C:$C,Panel!$E$68)</f>
        <v>9</v>
      </c>
      <c r="M71">
        <f>COUNTIFS(Hoja1!$S:$S,Panel!M$68,Hoja1!$G:$G,Panel!$E71,Hoja1!$C:$C,Panel!$E$68)</f>
        <v>17</v>
      </c>
      <c r="N71">
        <f t="shared" si="19"/>
        <v>141</v>
      </c>
      <c r="O71" s="4"/>
    </row>
    <row r="72" spans="4:16" x14ac:dyDescent="0.3">
      <c r="D72">
        <v>4</v>
      </c>
      <c r="E72" t="str">
        <f t="shared" si="18"/>
        <v>Capacitación</v>
      </c>
      <c r="F72" t="s">
        <v>29</v>
      </c>
      <c r="G72">
        <f>COUNTIFS(Hoja1!$S:$S,Panel!G$68,Hoja1!$G:$G,Panel!$E72,Hoja1!$C:$C,Panel!$E$68)</f>
        <v>13</v>
      </c>
      <c r="H72">
        <f>COUNTIFS(Hoja1!$S:$S,Panel!H$68,Hoja1!$G:$G,Panel!$E72,Hoja1!$C:$C,Panel!$E$68)</f>
        <v>24</v>
      </c>
      <c r="I72">
        <f>COUNTIFS(Hoja1!$S:$S,Panel!I$68,Hoja1!$G:$G,Panel!$E72,Hoja1!$C:$C,Panel!$E$68)</f>
        <v>25</v>
      </c>
      <c r="J72">
        <f>COUNTIFS(Hoja1!$S:$S,Panel!J$68,Hoja1!$G:$G,Panel!$E72,Hoja1!$C:$C,Panel!$E$68)</f>
        <v>18</v>
      </c>
      <c r="K72">
        <f>COUNTIFS(Hoja1!$S:$S,Panel!K$68,Hoja1!$G:$G,Panel!$E72,Hoja1!$C:$C,Panel!$E$68)</f>
        <v>1</v>
      </c>
      <c r="L72">
        <f>COUNTIFS(Hoja1!$S:$S,Panel!L$68,Hoja1!$G:$G,Panel!$E72,Hoja1!$C:$C,Panel!$E$68)</f>
        <v>3</v>
      </c>
      <c r="M72">
        <f>COUNTIFS(Hoja1!$S:$S,Panel!M$68,Hoja1!$G:$G,Panel!$E72,Hoja1!$C:$C,Panel!$E$68)</f>
        <v>1</v>
      </c>
      <c r="N72">
        <f t="shared" si="19"/>
        <v>85</v>
      </c>
    </row>
    <row r="73" spans="4:16" x14ac:dyDescent="0.3">
      <c r="D73">
        <v>5</v>
      </c>
      <c r="E73" t="str">
        <f t="shared" si="18"/>
        <v>Retroalimentación - Calidad</v>
      </c>
      <c r="F73" t="s">
        <v>29</v>
      </c>
      <c r="G73">
        <f>COUNTIFS(Hoja1!$S:$S,Panel!G$68,Hoja1!$G:$G,Panel!$E73,Hoja1!$C:$C,Panel!$E$68)</f>
        <v>2</v>
      </c>
      <c r="H73">
        <f>COUNTIFS(Hoja1!$S:$S,Panel!H$68,Hoja1!$G:$G,Panel!$E73,Hoja1!$C:$C,Panel!$E$68)</f>
        <v>7</v>
      </c>
      <c r="I73">
        <f>COUNTIFS(Hoja1!$S:$S,Panel!I$68,Hoja1!$G:$G,Panel!$E73,Hoja1!$C:$C,Panel!$E$68)</f>
        <v>1</v>
      </c>
      <c r="J73">
        <f>COUNTIFS(Hoja1!$S:$S,Panel!J$68,Hoja1!$G:$G,Panel!$E73,Hoja1!$C:$C,Panel!$E$68)</f>
        <v>0</v>
      </c>
      <c r="K73">
        <f>COUNTIFS(Hoja1!$S:$S,Panel!K$68,Hoja1!$G:$G,Panel!$E73,Hoja1!$C:$C,Panel!$E$68)</f>
        <v>4</v>
      </c>
      <c r="L73">
        <f>COUNTIFS(Hoja1!$S:$S,Panel!L$68,Hoja1!$G:$G,Panel!$E73,Hoja1!$C:$C,Panel!$E$68)</f>
        <v>4</v>
      </c>
      <c r="M73">
        <f>COUNTIFS(Hoja1!$S:$S,Panel!M$68,Hoja1!$G:$G,Panel!$E73,Hoja1!$C:$C,Panel!$E$68)</f>
        <v>4</v>
      </c>
      <c r="N73">
        <f t="shared" si="19"/>
        <v>22</v>
      </c>
    </row>
    <row r="74" spans="4:16" x14ac:dyDescent="0.3">
      <c r="D74">
        <v>6</v>
      </c>
      <c r="E74" t="str">
        <f t="shared" si="18"/>
        <v>Servicio Médico - Consulta</v>
      </c>
      <c r="F74" t="s">
        <v>29</v>
      </c>
      <c r="G74">
        <f>COUNTIFS(Hoja1!$S:$S,Panel!G$68,Hoja1!$G:$G,Panel!$E74,Hoja1!$C:$C,Panel!$E$68)</f>
        <v>1</v>
      </c>
      <c r="H74">
        <f>COUNTIFS(Hoja1!$S:$S,Panel!H$68,Hoja1!$G:$G,Panel!$E74,Hoja1!$C:$C,Panel!$E$68)</f>
        <v>2</v>
      </c>
      <c r="I74">
        <f>COUNTIFS(Hoja1!$S:$S,Panel!I$68,Hoja1!$G:$G,Panel!$E74,Hoja1!$C:$C,Panel!$E$68)</f>
        <v>1</v>
      </c>
      <c r="J74">
        <f>COUNTIFS(Hoja1!$S:$S,Panel!J$68,Hoja1!$G:$G,Panel!$E74,Hoja1!$C:$C,Panel!$E$68)</f>
        <v>0</v>
      </c>
      <c r="K74">
        <f>COUNTIFS(Hoja1!$S:$S,Panel!K$68,Hoja1!$G:$G,Panel!$E74,Hoja1!$C:$C,Panel!$E$68)</f>
        <v>0</v>
      </c>
      <c r="L74">
        <f>COUNTIFS(Hoja1!$S:$S,Panel!L$68,Hoja1!$G:$G,Panel!$E74,Hoja1!$C:$C,Panel!$E$68)</f>
        <v>1</v>
      </c>
      <c r="M74">
        <f>COUNTIFS(Hoja1!$S:$S,Panel!M$68,Hoja1!$G:$G,Panel!$E74,Hoja1!$C:$C,Panel!$E$68)</f>
        <v>2</v>
      </c>
      <c r="N74">
        <f t="shared" si="19"/>
        <v>7</v>
      </c>
    </row>
    <row r="75" spans="4:16" x14ac:dyDescent="0.3">
      <c r="D75">
        <v>7</v>
      </c>
      <c r="E75" t="str">
        <f t="shared" si="18"/>
        <v>Retroalimentación - Retroalimentación Individual</v>
      </c>
      <c r="F75" t="s">
        <v>29</v>
      </c>
      <c r="G75">
        <f>COUNTIFS(Hoja1!$S:$S,Panel!G$68,Hoja1!$G:$G,Panel!$E75,Hoja1!$C:$C,Panel!$E$68)</f>
        <v>1</v>
      </c>
      <c r="H75">
        <f>COUNTIFS(Hoja1!$S:$S,Panel!H$68,Hoja1!$G:$G,Panel!$E75,Hoja1!$C:$C,Panel!$E$68)</f>
        <v>4</v>
      </c>
      <c r="I75">
        <f>COUNTIFS(Hoja1!$S:$S,Panel!I$68,Hoja1!$G:$G,Panel!$E75,Hoja1!$C:$C,Panel!$E$68)</f>
        <v>1</v>
      </c>
      <c r="J75">
        <f>COUNTIFS(Hoja1!$S:$S,Panel!J$68,Hoja1!$G:$G,Panel!$E75,Hoja1!$C:$C,Panel!$E$68)</f>
        <v>0</v>
      </c>
      <c r="K75">
        <f>COUNTIFS(Hoja1!$S:$S,Panel!K$68,Hoja1!$G:$G,Panel!$E75,Hoja1!$C:$C,Panel!$E$68)</f>
        <v>0</v>
      </c>
      <c r="L75">
        <f>COUNTIFS(Hoja1!$S:$S,Panel!L$68,Hoja1!$G:$G,Panel!$E75,Hoja1!$C:$C,Panel!$E$68)</f>
        <v>0</v>
      </c>
      <c r="M75">
        <f>COUNTIFS(Hoja1!$S:$S,Panel!M$68,Hoja1!$G:$G,Panel!$E75,Hoja1!$C:$C,Panel!$E$68)</f>
        <v>0</v>
      </c>
      <c r="N75">
        <f t="shared" si="19"/>
        <v>6</v>
      </c>
    </row>
    <row r="76" spans="4:16" x14ac:dyDescent="0.3">
      <c r="D76">
        <v>8</v>
      </c>
      <c r="E76" t="str">
        <f t="shared" si="18"/>
        <v>Servicio Médico - Tiempo IMSS</v>
      </c>
      <c r="F76" t="s">
        <v>29</v>
      </c>
      <c r="G76">
        <f>COUNTIFS(Hoja1!$S:$S,Panel!G$68,Hoja1!$G:$G,Panel!$E76,Hoja1!$C:$C,Panel!$E$68)</f>
        <v>0</v>
      </c>
      <c r="H76">
        <f>COUNTIFS(Hoja1!$S:$S,Panel!H$68,Hoja1!$G:$G,Panel!$E76,Hoja1!$C:$C,Panel!$E$68)</f>
        <v>0</v>
      </c>
      <c r="I76">
        <f>COUNTIFS(Hoja1!$S:$S,Panel!I$68,Hoja1!$G:$G,Panel!$E76,Hoja1!$C:$C,Panel!$E$68)</f>
        <v>1</v>
      </c>
      <c r="J76">
        <f>COUNTIFS(Hoja1!$S:$S,Panel!J$68,Hoja1!$G:$G,Panel!$E76,Hoja1!$C:$C,Panel!$E$68)</f>
        <v>1</v>
      </c>
      <c r="K76">
        <f>COUNTIFS(Hoja1!$S:$S,Panel!K$68,Hoja1!$G:$G,Panel!$E76,Hoja1!$C:$C,Panel!$E$68)</f>
        <v>0</v>
      </c>
      <c r="L76">
        <f>COUNTIFS(Hoja1!$S:$S,Panel!L$68,Hoja1!$G:$G,Panel!$E76,Hoja1!$C:$C,Panel!$E$68)</f>
        <v>1</v>
      </c>
      <c r="M76">
        <f>COUNTIFS(Hoja1!$S:$S,Panel!M$68,Hoja1!$G:$G,Panel!$E76,Hoja1!$C:$C,Panel!$E$68)</f>
        <v>0</v>
      </c>
      <c r="N76">
        <f t="shared" si="19"/>
        <v>3</v>
      </c>
    </row>
    <row r="77" spans="4:16" x14ac:dyDescent="0.3">
      <c r="D77">
        <v>9</v>
      </c>
      <c r="E77" t="str">
        <f t="shared" si="18"/>
        <v>Retroalimentación - Retroalimentación Operativa</v>
      </c>
      <c r="F77" t="s">
        <v>29</v>
      </c>
      <c r="G77">
        <f>COUNTIFS(Hoja1!$S:$S,Panel!G$68,Hoja1!$G:$G,Panel!$E77,Hoja1!$C:$C,Panel!$E$68)</f>
        <v>1</v>
      </c>
      <c r="H77">
        <f>COUNTIFS(Hoja1!$S:$S,Panel!H$68,Hoja1!$G:$G,Panel!$E77,Hoja1!$C:$C,Panel!$E$68)</f>
        <v>2</v>
      </c>
      <c r="I77">
        <f>COUNTIFS(Hoja1!$S:$S,Panel!I$68,Hoja1!$G:$G,Panel!$E77,Hoja1!$C:$C,Panel!$E$68)</f>
        <v>1</v>
      </c>
      <c r="J77">
        <f>COUNTIFS(Hoja1!$S:$S,Panel!J$68,Hoja1!$G:$G,Panel!$E77,Hoja1!$C:$C,Panel!$E$68)</f>
        <v>1</v>
      </c>
      <c r="K77">
        <f>COUNTIFS(Hoja1!$S:$S,Panel!K$68,Hoja1!$G:$G,Panel!$E77,Hoja1!$C:$C,Panel!$E$68)</f>
        <v>0</v>
      </c>
      <c r="L77">
        <f>COUNTIFS(Hoja1!$S:$S,Panel!L$68,Hoja1!$G:$G,Panel!$E77,Hoja1!$C:$C,Panel!$E$68)</f>
        <v>0</v>
      </c>
      <c r="M77">
        <f>COUNTIFS(Hoja1!$S:$S,Panel!M$68,Hoja1!$G:$G,Panel!$E77,Hoja1!$C:$C,Panel!$E$68)</f>
        <v>0</v>
      </c>
      <c r="N77">
        <f t="shared" si="19"/>
        <v>5</v>
      </c>
    </row>
    <row r="79" spans="4:16" x14ac:dyDescent="0.3">
      <c r="D79">
        <v>1</v>
      </c>
      <c r="E79" t="str">
        <f>VLOOKUP(D79,$B$40:$E$45,4,0)</f>
        <v>Problemas Técnicos - PC</v>
      </c>
      <c r="F79" t="s">
        <v>53</v>
      </c>
      <c r="G79">
        <f>COUNTIFS(Hoja1!$S:$S,Panel!G$68,Hoja1!$G:$G,Panel!$E79,Hoja1!$C:$C,Panel!$E$68)</f>
        <v>10</v>
      </c>
      <c r="H79">
        <f>COUNTIFS(Hoja1!$S:$S,Panel!H$68,Hoja1!$G:$G,Panel!$E79,Hoja1!$C:$C,Panel!$E$68)</f>
        <v>15</v>
      </c>
      <c r="I79">
        <f>COUNTIFS(Hoja1!$S:$S,Panel!I$68,Hoja1!$G:$G,Panel!$E79,Hoja1!$C:$C,Panel!$E$68)</f>
        <v>6</v>
      </c>
      <c r="J79">
        <f>COUNTIFS(Hoja1!$S:$S,Panel!J$68,Hoja1!$G:$G,Panel!$E79,Hoja1!$C:$C,Panel!$E$68)</f>
        <v>8</v>
      </c>
      <c r="K79">
        <f>COUNTIFS(Hoja1!$S:$S,Panel!K$68,Hoja1!$G:$G,Panel!$E79,Hoja1!$C:$C,Panel!$E$68)</f>
        <v>6</v>
      </c>
      <c r="L79">
        <f>COUNTIFS(Hoja1!$S:$S,Panel!L$68,Hoja1!$G:$G,Panel!$E79,Hoja1!$C:$C,Panel!$E$68)</f>
        <v>6</v>
      </c>
      <c r="M79">
        <f>COUNTIFS(Hoja1!$S:$S,Panel!M$68,Hoja1!$G:$G,Panel!$E79,Hoja1!$C:$C,Panel!$E$68)</f>
        <v>18</v>
      </c>
      <c r="N79">
        <f t="shared" ref="N79:N85" si="20">SUM(G79:M79)</f>
        <v>69</v>
      </c>
    </row>
    <row r="80" spans="4:16" x14ac:dyDescent="0.3">
      <c r="D80">
        <v>2</v>
      </c>
      <c r="E80" t="str">
        <f t="shared" ref="E80:E84" si="21">VLOOKUP(D80,$B$40:$E$45,4,0)</f>
        <v>Problemas Técnicos - Genesys</v>
      </c>
      <c r="F80" t="s">
        <v>53</v>
      </c>
      <c r="G80">
        <f>COUNTIFS(Hoja1!$S:$S,Panel!G$68,Hoja1!$G:$G,Panel!$E80,Hoja1!$C:$C,Panel!$E$68)</f>
        <v>13</v>
      </c>
      <c r="H80">
        <f>COUNTIFS(Hoja1!$S:$S,Panel!H$68,Hoja1!$G:$G,Panel!$E80,Hoja1!$C:$C,Panel!$E$68)</f>
        <v>11</v>
      </c>
      <c r="I80">
        <f>COUNTIFS(Hoja1!$S:$S,Panel!I$68,Hoja1!$G:$G,Panel!$E80,Hoja1!$C:$C,Panel!$E$68)</f>
        <v>13</v>
      </c>
      <c r="J80">
        <f>COUNTIFS(Hoja1!$S:$S,Panel!J$68,Hoja1!$G:$G,Panel!$E80,Hoja1!$C:$C,Panel!$E$68)</f>
        <v>15</v>
      </c>
      <c r="K80">
        <f>COUNTIFS(Hoja1!$S:$S,Panel!K$68,Hoja1!$G:$G,Panel!$E80,Hoja1!$C:$C,Panel!$E$68)</f>
        <v>15</v>
      </c>
      <c r="L80">
        <f>COUNTIFS(Hoja1!$S:$S,Panel!L$68,Hoja1!$G:$G,Panel!$E80,Hoja1!$C:$C,Panel!$E$68)</f>
        <v>9</v>
      </c>
      <c r="M80">
        <f>COUNTIFS(Hoja1!$S:$S,Panel!M$68,Hoja1!$G:$G,Panel!$E80,Hoja1!$C:$C,Panel!$E$68)</f>
        <v>10</v>
      </c>
      <c r="N80">
        <f t="shared" ref="N80:N84" si="22">SUM(G80:M80)</f>
        <v>86</v>
      </c>
    </row>
    <row r="81" spans="4:15" x14ac:dyDescent="0.3">
      <c r="D81">
        <v>3</v>
      </c>
      <c r="E81" t="str">
        <f t="shared" si="21"/>
        <v>Problemas Técnicos - Falla Internet</v>
      </c>
      <c r="F81" t="s">
        <v>53</v>
      </c>
      <c r="G81">
        <f>COUNTIFS(Hoja1!$S:$S,Panel!G$68,Hoja1!$G:$G,Panel!$E81,Hoja1!$C:$C,Panel!$E$68)</f>
        <v>3</v>
      </c>
      <c r="H81">
        <f>COUNTIFS(Hoja1!$S:$S,Panel!H$68,Hoja1!$G:$G,Panel!$E81,Hoja1!$C:$C,Panel!$E$68)</f>
        <v>3</v>
      </c>
      <c r="I81">
        <f>COUNTIFS(Hoja1!$S:$S,Panel!I$68,Hoja1!$G:$G,Panel!$E81,Hoja1!$C:$C,Panel!$E$68)</f>
        <v>2</v>
      </c>
      <c r="J81">
        <f>COUNTIFS(Hoja1!$S:$S,Panel!J$68,Hoja1!$G:$G,Panel!$E81,Hoja1!$C:$C,Panel!$E$68)</f>
        <v>4</v>
      </c>
      <c r="K81">
        <f>COUNTIFS(Hoja1!$S:$S,Panel!K$68,Hoja1!$G:$G,Panel!$E81,Hoja1!$C:$C,Panel!$E$68)</f>
        <v>7</v>
      </c>
      <c r="L81">
        <f>COUNTIFS(Hoja1!$S:$S,Panel!L$68,Hoja1!$G:$G,Panel!$E81,Hoja1!$C:$C,Panel!$E$68)</f>
        <v>5</v>
      </c>
      <c r="M81">
        <f>COUNTIFS(Hoja1!$S:$S,Panel!M$68,Hoja1!$G:$G,Panel!$E81,Hoja1!$C:$C,Panel!$E$68)</f>
        <v>1</v>
      </c>
      <c r="N81">
        <f t="shared" si="22"/>
        <v>25</v>
      </c>
    </row>
    <row r="82" spans="4:15" x14ac:dyDescent="0.3">
      <c r="D82">
        <v>4</v>
      </c>
      <c r="E82" t="str">
        <f t="shared" si="21"/>
        <v>Problemas Técnicos - Falla CFE</v>
      </c>
      <c r="F82" t="s">
        <v>53</v>
      </c>
      <c r="G82">
        <f>COUNTIFS(Hoja1!$S:$S,Panel!G$68,Hoja1!$G:$G,Panel!$E82,Hoja1!$C:$C,Panel!$E$68)</f>
        <v>2</v>
      </c>
      <c r="H82">
        <f>COUNTIFS(Hoja1!$S:$S,Panel!H$68,Hoja1!$G:$G,Panel!$E82,Hoja1!$C:$C,Panel!$E$68)</f>
        <v>3</v>
      </c>
      <c r="I82">
        <f>COUNTIFS(Hoja1!$S:$S,Panel!I$68,Hoja1!$G:$G,Panel!$E82,Hoja1!$C:$C,Panel!$E$68)</f>
        <v>3</v>
      </c>
      <c r="J82">
        <f>COUNTIFS(Hoja1!$S:$S,Panel!J$68,Hoja1!$G:$G,Panel!$E82,Hoja1!$C:$C,Panel!$E$68)</f>
        <v>3</v>
      </c>
      <c r="K82">
        <f>COUNTIFS(Hoja1!$S:$S,Panel!K$68,Hoja1!$G:$G,Panel!$E82,Hoja1!$C:$C,Panel!$E$68)</f>
        <v>7</v>
      </c>
      <c r="L82">
        <f>COUNTIFS(Hoja1!$S:$S,Panel!L$68,Hoja1!$G:$G,Panel!$E82,Hoja1!$C:$C,Panel!$E$68)</f>
        <v>2</v>
      </c>
      <c r="M82">
        <f>COUNTIFS(Hoja1!$S:$S,Panel!M$68,Hoja1!$G:$G,Panel!$E82,Hoja1!$C:$C,Panel!$E$68)</f>
        <v>3</v>
      </c>
      <c r="N82">
        <f t="shared" si="22"/>
        <v>23</v>
      </c>
    </row>
    <row r="83" spans="4:15" x14ac:dyDescent="0.3">
      <c r="D83">
        <v>5</v>
      </c>
      <c r="E83" t="str">
        <f t="shared" si="21"/>
        <v xml:space="preserve">Problemas Técnicos - Problemas de VPN </v>
      </c>
      <c r="F83" t="s">
        <v>53</v>
      </c>
      <c r="G83">
        <f>COUNTIFS(Hoja1!$S:$S,Panel!G$68,Hoja1!$G:$G,Panel!$E83,Hoja1!$C:$C,Panel!$E$68)</f>
        <v>2</v>
      </c>
      <c r="H83">
        <f>COUNTIFS(Hoja1!$S:$S,Panel!H$68,Hoja1!$G:$G,Panel!$E83,Hoja1!$C:$C,Panel!$E$68)</f>
        <v>1</v>
      </c>
      <c r="I83">
        <f>COUNTIFS(Hoja1!$S:$S,Panel!I$68,Hoja1!$G:$G,Panel!$E83,Hoja1!$C:$C,Panel!$E$68)</f>
        <v>2</v>
      </c>
      <c r="J83">
        <f>COUNTIFS(Hoja1!$S:$S,Panel!J$68,Hoja1!$G:$G,Panel!$E83,Hoja1!$C:$C,Panel!$E$68)</f>
        <v>1</v>
      </c>
      <c r="K83">
        <f>COUNTIFS(Hoja1!$S:$S,Panel!K$68,Hoja1!$G:$G,Panel!$E83,Hoja1!$C:$C,Panel!$E$68)</f>
        <v>2</v>
      </c>
      <c r="L83">
        <f>COUNTIFS(Hoja1!$S:$S,Panel!L$68,Hoja1!$G:$G,Panel!$E83,Hoja1!$C:$C,Panel!$E$68)</f>
        <v>3</v>
      </c>
      <c r="M83">
        <f>COUNTIFS(Hoja1!$S:$S,Panel!M$68,Hoja1!$G:$G,Panel!$E83,Hoja1!$C:$C,Panel!$E$68)</f>
        <v>1</v>
      </c>
      <c r="N83">
        <f t="shared" si="22"/>
        <v>12</v>
      </c>
    </row>
    <row r="84" spans="4:15" x14ac:dyDescent="0.3">
      <c r="D84">
        <v>6</v>
      </c>
      <c r="E84" t="str">
        <f t="shared" si="21"/>
        <v>Problemas Técnicos - Sesión bloqueada</v>
      </c>
      <c r="F84" t="s">
        <v>53</v>
      </c>
      <c r="G84">
        <f>COUNTIFS(Hoja1!$S:$S,Panel!G$68,Hoja1!$G:$G,Panel!$E84,Hoja1!$C:$C,Panel!$E$68)</f>
        <v>1</v>
      </c>
      <c r="H84">
        <f>COUNTIFS(Hoja1!$S:$S,Panel!H$68,Hoja1!$G:$G,Panel!$E84,Hoja1!$C:$C,Panel!$E$68)</f>
        <v>0</v>
      </c>
      <c r="I84">
        <f>COUNTIFS(Hoja1!$S:$S,Panel!I$68,Hoja1!$G:$G,Panel!$E84,Hoja1!$C:$C,Panel!$E$68)</f>
        <v>0</v>
      </c>
      <c r="J84">
        <f>COUNTIFS(Hoja1!$S:$S,Panel!J$68,Hoja1!$G:$G,Panel!$E84,Hoja1!$C:$C,Panel!$E$68)</f>
        <v>0</v>
      </c>
      <c r="K84">
        <f>COUNTIFS(Hoja1!$S:$S,Panel!K$68,Hoja1!$G:$G,Panel!$E84,Hoja1!$C:$C,Panel!$E$68)</f>
        <v>0</v>
      </c>
      <c r="L84">
        <f>COUNTIFS(Hoja1!$S:$S,Panel!L$68,Hoja1!$G:$G,Panel!$E84,Hoja1!$C:$C,Panel!$E$68)</f>
        <v>0</v>
      </c>
      <c r="M84">
        <f>COUNTIFS(Hoja1!$S:$S,Panel!M$68,Hoja1!$G:$G,Panel!$E84,Hoja1!$C:$C,Panel!$E$68)</f>
        <v>0</v>
      </c>
      <c r="N84">
        <f t="shared" si="22"/>
        <v>1</v>
      </c>
    </row>
    <row r="85" spans="4:15" x14ac:dyDescent="0.3">
      <c r="E85" s="6"/>
      <c r="F85" s="6" t="s">
        <v>192</v>
      </c>
      <c r="G85" s="6">
        <f t="shared" ref="G85:M85" si="23">SUM(G69:G84)</f>
        <v>159</v>
      </c>
      <c r="H85" s="6">
        <f t="shared" si="23"/>
        <v>205</v>
      </c>
      <c r="I85" s="6">
        <f t="shared" si="23"/>
        <v>168</v>
      </c>
      <c r="J85" s="6">
        <f t="shared" si="23"/>
        <v>153</v>
      </c>
      <c r="K85" s="6">
        <f t="shared" si="23"/>
        <v>154</v>
      </c>
      <c r="L85" s="6">
        <f t="shared" si="23"/>
        <v>131</v>
      </c>
      <c r="M85" s="6">
        <f t="shared" si="23"/>
        <v>173</v>
      </c>
      <c r="N85" s="8">
        <f t="shared" si="20"/>
        <v>1143</v>
      </c>
    </row>
    <row r="86" spans="4:15" x14ac:dyDescent="0.3">
      <c r="H86" s="4"/>
      <c r="I86" s="4"/>
      <c r="J86" s="4"/>
      <c r="K86" s="4"/>
      <c r="L86" s="4"/>
      <c r="M86" s="4"/>
      <c r="N86" s="4"/>
      <c r="O86" s="4"/>
    </row>
    <row r="87" spans="4:15" x14ac:dyDescent="0.3">
      <c r="H87" s="4"/>
      <c r="I87" s="4"/>
      <c r="J87" s="4"/>
      <c r="K87" s="4"/>
      <c r="L87" s="4"/>
      <c r="M87" s="4"/>
      <c r="N87" s="4"/>
      <c r="O87" s="4"/>
    </row>
    <row r="88" spans="4:15" x14ac:dyDescent="0.3">
      <c r="E88" t="str">
        <f>VLOOKUP(T3,$G$88:$H$96,2,0)</f>
        <v>*</v>
      </c>
      <c r="G88" t="s">
        <v>184</v>
      </c>
      <c r="H88" t="s">
        <v>200</v>
      </c>
      <c r="I88" s="4"/>
      <c r="J88" s="4"/>
      <c r="K88" s="4"/>
      <c r="L88" s="4"/>
      <c r="M88" s="4"/>
      <c r="N88" s="4"/>
      <c r="O88" s="4"/>
    </row>
    <row r="89" spans="4:15" x14ac:dyDescent="0.3">
      <c r="G89" t="str">
        <f>H89</f>
        <v>Operador Telefonico 1</v>
      </c>
      <c r="H89" t="str" cm="1">
        <f t="array" ref="H89:H96">_xlfn.UNIQUE(Hoja1!C2:C1144)</f>
        <v>Operador Telefonico 1</v>
      </c>
    </row>
    <row r="90" spans="4:15" x14ac:dyDescent="0.3">
      <c r="G90" t="str">
        <f t="shared" ref="G90:G96" si="24">H90</f>
        <v>Operador Telefonico 2</v>
      </c>
      <c r="H90" t="str">
        <v>Operador Telefonico 2</v>
      </c>
    </row>
    <row r="91" spans="4:15" x14ac:dyDescent="0.3">
      <c r="G91" t="str">
        <f t="shared" si="24"/>
        <v>Operador Telefonico 3</v>
      </c>
      <c r="H91" t="str">
        <v>Operador Telefonico 3</v>
      </c>
    </row>
    <row r="92" spans="4:15" x14ac:dyDescent="0.3">
      <c r="G92" t="str">
        <f t="shared" si="24"/>
        <v>Operador Telefonico 4</v>
      </c>
      <c r="H92" t="str">
        <v>Operador Telefonico 4</v>
      </c>
    </row>
    <row r="93" spans="4:15" x14ac:dyDescent="0.3">
      <c r="G93" t="str">
        <f t="shared" si="24"/>
        <v>Operador Telefonico 5</v>
      </c>
      <c r="H93" t="str">
        <v>Operador Telefonico 5</v>
      </c>
    </row>
    <row r="94" spans="4:15" x14ac:dyDescent="0.3">
      <c r="G94" t="str">
        <f t="shared" si="24"/>
        <v>Operador Telefonico 6</v>
      </c>
      <c r="H94" t="str">
        <v>Operador Telefonico 6</v>
      </c>
    </row>
    <row r="95" spans="4:15" x14ac:dyDescent="0.3">
      <c r="G95" t="str">
        <f t="shared" si="24"/>
        <v>Operador Telefonico 7</v>
      </c>
      <c r="H95" t="str">
        <v>Operador Telefonico 7</v>
      </c>
    </row>
    <row r="96" spans="4:15" x14ac:dyDescent="0.3">
      <c r="G96" t="str">
        <f t="shared" si="24"/>
        <v>Operador Telefonico 8</v>
      </c>
      <c r="H96" t="str">
        <v>Operador Telefonico 8</v>
      </c>
    </row>
  </sheetData>
  <sheetProtection pivotTables="0"/>
  <sortState xmlns:xlrd2="http://schemas.microsoft.com/office/spreadsheetml/2017/richdata2" ref="E17:F45">
    <sortCondition ref="F17:F45"/>
  </sortState>
  <mergeCells count="1">
    <mergeCell ref="T3:V3"/>
  </mergeCells>
  <phoneticPr fontId="2" type="noConversion"/>
  <dataValidations count="1">
    <dataValidation type="list" allowBlank="1" showInputMessage="1" showErrorMessage="1" sqref="T3:V3" xr:uid="{82BC51B0-7B0C-4E32-954D-90A0F395E94B}">
      <formula1>$G$88:$G$96</formula1>
    </dataValidation>
  </dataValidations>
  <pageMargins left="0.7" right="0.7" top="0.75" bottom="0.75" header="0.3" footer="0.3"/>
  <pageSetup paperSize="9" scale="3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3FD-DE9A-4C09-86A6-D069E83CEC56}">
  <dimension ref="A1:X1144"/>
  <sheetViews>
    <sheetView zoomScale="80" zoomScaleNormal="80" workbookViewId="0"/>
  </sheetViews>
  <sheetFormatPr baseColWidth="10" defaultColWidth="10.6640625" defaultRowHeight="14.4" x14ac:dyDescent="0.3"/>
  <cols>
    <col min="1" max="1" width="15.6640625" bestFit="1" customWidth="1"/>
    <col min="2" max="2" width="11.5546875" bestFit="1" customWidth="1"/>
    <col min="3" max="3" width="27" bestFit="1" customWidth="1"/>
    <col min="4" max="4" width="15" bestFit="1" customWidth="1"/>
    <col min="5" max="5" width="14.33203125" bestFit="1" customWidth="1"/>
    <col min="6" max="6" width="13.6640625" bestFit="1" customWidth="1"/>
    <col min="7" max="7" width="40.6640625" bestFit="1" customWidth="1"/>
    <col min="8" max="8" width="50.6640625" customWidth="1"/>
    <col min="9" max="9" width="12.6640625" style="2" bestFit="1" customWidth="1"/>
    <col min="10" max="10" width="14.6640625" bestFit="1" customWidth="1"/>
    <col min="11" max="11" width="17" bestFit="1" customWidth="1"/>
    <col min="12" max="12" width="9.44140625" bestFit="1" customWidth="1"/>
    <col min="13" max="13" width="14.5546875" bestFit="1" customWidth="1"/>
    <col min="14" max="14" width="29.6640625" bestFit="1" customWidth="1"/>
    <col min="15" max="15" width="15.6640625" bestFit="1" customWidth="1"/>
    <col min="16" max="16" width="19.88671875" bestFit="1" customWidth="1"/>
    <col min="17" max="17" width="22.33203125" bestFit="1" customWidth="1"/>
    <col min="18" max="18" width="50.6640625" customWidth="1"/>
    <col min="23" max="24" width="0" hidden="1" customWidth="1"/>
  </cols>
  <sheetData>
    <row r="1" spans="1:24" x14ac:dyDescent="0.3">
      <c r="A1" s="16" t="s">
        <v>0</v>
      </c>
      <c r="B1" s="17" t="s">
        <v>1</v>
      </c>
      <c r="C1" s="18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24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9" t="s">
        <v>17</v>
      </c>
      <c r="S1" s="20" t="s">
        <v>18</v>
      </c>
      <c r="T1" s="20" t="s">
        <v>19</v>
      </c>
    </row>
    <row r="2" spans="1:24" x14ac:dyDescent="0.3">
      <c r="A2" s="6">
        <v>2193180</v>
      </c>
      <c r="B2" s="6" t="s">
        <v>217</v>
      </c>
      <c r="C2" s="6" t="s">
        <v>201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215</v>
      </c>
      <c r="I2" s="9">
        <v>4.583333333333333E-2</v>
      </c>
      <c r="J2" s="6">
        <v>0</v>
      </c>
      <c r="K2" s="21">
        <v>45300</v>
      </c>
      <c r="L2" s="6" t="s">
        <v>24</v>
      </c>
      <c r="M2" s="6" t="s">
        <v>218</v>
      </c>
      <c r="N2" s="6" t="s">
        <v>216</v>
      </c>
      <c r="O2" s="22">
        <v>45300.691331018519</v>
      </c>
      <c r="P2" s="22">
        <v>45301.671354166669</v>
      </c>
      <c r="Q2" s="6" t="s">
        <v>26</v>
      </c>
      <c r="R2" s="6" t="s">
        <v>27</v>
      </c>
      <c r="S2" s="6" t="s">
        <v>185</v>
      </c>
      <c r="T2" s="6" t="s">
        <v>29</v>
      </c>
      <c r="W2" t="s">
        <v>28</v>
      </c>
      <c r="X2" t="s">
        <v>29</v>
      </c>
    </row>
    <row r="3" spans="1:24" x14ac:dyDescent="0.3">
      <c r="A3" s="6">
        <v>2186296</v>
      </c>
      <c r="B3" s="6" t="s">
        <v>217</v>
      </c>
      <c r="C3" s="6" t="s">
        <v>202</v>
      </c>
      <c r="D3" s="6" t="s">
        <v>30</v>
      </c>
      <c r="E3" s="6" t="s">
        <v>21</v>
      </c>
      <c r="F3" s="6" t="s">
        <v>22</v>
      </c>
      <c r="G3" s="6" t="s">
        <v>23</v>
      </c>
      <c r="H3" s="6" t="s">
        <v>215</v>
      </c>
      <c r="I3" s="9">
        <v>5.5555555555555552E-2</v>
      </c>
      <c r="J3" s="6">
        <v>0</v>
      </c>
      <c r="K3" s="21">
        <v>45293</v>
      </c>
      <c r="L3" s="6" t="s">
        <v>24</v>
      </c>
      <c r="M3" s="6" t="s">
        <v>218</v>
      </c>
      <c r="N3" s="6" t="s">
        <v>216</v>
      </c>
      <c r="O3" s="22">
        <v>45293.725254629629</v>
      </c>
      <c r="P3" s="22">
        <v>45296.475381944445</v>
      </c>
      <c r="Q3" s="6" t="s">
        <v>26</v>
      </c>
      <c r="R3" s="6" t="s">
        <v>32</v>
      </c>
      <c r="S3" s="6" t="s">
        <v>185</v>
      </c>
      <c r="T3" s="6" t="s">
        <v>29</v>
      </c>
      <c r="W3" t="s">
        <v>52</v>
      </c>
      <c r="X3" t="s">
        <v>53</v>
      </c>
    </row>
    <row r="4" spans="1:24" x14ac:dyDescent="0.3">
      <c r="A4" s="6">
        <v>2190428</v>
      </c>
      <c r="B4" s="6" t="s">
        <v>217</v>
      </c>
      <c r="C4" s="6" t="s">
        <v>202</v>
      </c>
      <c r="D4" s="6" t="s">
        <v>30</v>
      </c>
      <c r="E4" s="6" t="s">
        <v>21</v>
      </c>
      <c r="F4" s="6" t="s">
        <v>22</v>
      </c>
      <c r="G4" s="6" t="s">
        <v>34</v>
      </c>
      <c r="H4" s="6" t="s">
        <v>215</v>
      </c>
      <c r="I4" s="9">
        <v>5.5555555555555558E-3</v>
      </c>
      <c r="J4" s="6">
        <v>0</v>
      </c>
      <c r="K4" s="21">
        <v>45297</v>
      </c>
      <c r="L4" s="6" t="s">
        <v>24</v>
      </c>
      <c r="M4" s="6" t="s">
        <v>218</v>
      </c>
      <c r="N4" s="6" t="s">
        <v>216</v>
      </c>
      <c r="O4" s="22">
        <v>45297.651597222219</v>
      </c>
      <c r="P4" s="22">
        <v>45297.716273148151</v>
      </c>
      <c r="Q4" s="6" t="s">
        <v>214</v>
      </c>
      <c r="R4" s="6" t="s">
        <v>35</v>
      </c>
      <c r="S4" s="6" t="s">
        <v>185</v>
      </c>
      <c r="T4" s="6" t="s">
        <v>53</v>
      </c>
      <c r="W4" t="s">
        <v>55</v>
      </c>
      <c r="X4" t="s">
        <v>53</v>
      </c>
    </row>
    <row r="5" spans="1:24" x14ac:dyDescent="0.3">
      <c r="A5" s="6">
        <v>2195031</v>
      </c>
      <c r="B5" s="6" t="s">
        <v>217</v>
      </c>
      <c r="C5" s="6" t="s">
        <v>203</v>
      </c>
      <c r="D5" s="6" t="s">
        <v>36</v>
      </c>
      <c r="E5" s="6" t="s">
        <v>21</v>
      </c>
      <c r="F5" s="6" t="s">
        <v>22</v>
      </c>
      <c r="G5" s="6" t="s">
        <v>37</v>
      </c>
      <c r="H5" s="6" t="s">
        <v>215</v>
      </c>
      <c r="I5" s="9">
        <v>8.7499999999999994E-2</v>
      </c>
      <c r="J5" s="6">
        <v>0</v>
      </c>
      <c r="K5" s="21">
        <v>45301</v>
      </c>
      <c r="L5" s="6" t="s">
        <v>24</v>
      </c>
      <c r="M5" s="6" t="s">
        <v>218</v>
      </c>
      <c r="N5" s="6" t="s">
        <v>216</v>
      </c>
      <c r="O5" s="22">
        <v>45301.899745370371</v>
      </c>
      <c r="P5" s="22">
        <v>45307.460509259261</v>
      </c>
      <c r="Q5" s="6" t="s">
        <v>26</v>
      </c>
      <c r="R5" s="6" t="s">
        <v>39</v>
      </c>
      <c r="S5" s="6" t="s">
        <v>185</v>
      </c>
      <c r="T5" s="6" t="s">
        <v>29</v>
      </c>
      <c r="W5" t="s">
        <v>34</v>
      </c>
      <c r="X5" t="s">
        <v>53</v>
      </c>
    </row>
    <row r="6" spans="1:24" x14ac:dyDescent="0.3">
      <c r="A6" s="6">
        <v>2196441</v>
      </c>
      <c r="B6" s="6" t="s">
        <v>217</v>
      </c>
      <c r="C6" s="6" t="s">
        <v>203</v>
      </c>
      <c r="D6" s="6" t="s">
        <v>36</v>
      </c>
      <c r="E6" s="6" t="s">
        <v>21</v>
      </c>
      <c r="F6" s="6" t="s">
        <v>22</v>
      </c>
      <c r="G6" s="6" t="s">
        <v>37</v>
      </c>
      <c r="H6" s="6" t="s">
        <v>215</v>
      </c>
      <c r="I6" s="9">
        <v>5.4166666666666669E-2</v>
      </c>
      <c r="J6" s="6">
        <v>0</v>
      </c>
      <c r="K6" s="21">
        <v>45302</v>
      </c>
      <c r="L6" s="6" t="s">
        <v>24</v>
      </c>
      <c r="M6" s="6" t="s">
        <v>218</v>
      </c>
      <c r="N6" s="6" t="s">
        <v>216</v>
      </c>
      <c r="O6" s="22">
        <v>45302.932245370372</v>
      </c>
      <c r="P6" s="22">
        <v>45303.293020833335</v>
      </c>
      <c r="Q6" s="6" t="s">
        <v>26</v>
      </c>
      <c r="R6" s="6" t="s">
        <v>41</v>
      </c>
      <c r="S6" s="6" t="s">
        <v>185</v>
      </c>
      <c r="T6" s="6" t="s">
        <v>29</v>
      </c>
      <c r="W6" t="s">
        <v>59</v>
      </c>
      <c r="X6" t="s">
        <v>53</v>
      </c>
    </row>
    <row r="7" spans="1:24" x14ac:dyDescent="0.3">
      <c r="A7" s="6">
        <v>2215078</v>
      </c>
      <c r="B7" s="6" t="s">
        <v>217</v>
      </c>
      <c r="C7" s="6" t="s">
        <v>203</v>
      </c>
      <c r="D7" s="6" t="s">
        <v>36</v>
      </c>
      <c r="E7" s="6" t="s">
        <v>21</v>
      </c>
      <c r="F7" s="6" t="s">
        <v>22</v>
      </c>
      <c r="G7" s="6" t="s">
        <v>37</v>
      </c>
      <c r="H7" s="6" t="s">
        <v>215</v>
      </c>
      <c r="I7" s="9">
        <v>5.6250000000000001E-2</v>
      </c>
      <c r="J7" s="6">
        <v>0</v>
      </c>
      <c r="K7" s="21">
        <v>45317</v>
      </c>
      <c r="L7" s="6" t="s">
        <v>24</v>
      </c>
      <c r="M7" s="6" t="s">
        <v>218</v>
      </c>
      <c r="N7" s="6" t="s">
        <v>216</v>
      </c>
      <c r="O7" s="22">
        <v>45317.954282407409</v>
      </c>
      <c r="P7" s="22">
        <v>45318.33625</v>
      </c>
      <c r="Q7" s="6" t="s">
        <v>26</v>
      </c>
      <c r="R7" s="6" t="s">
        <v>39</v>
      </c>
      <c r="S7" s="6" t="s">
        <v>185</v>
      </c>
      <c r="T7" s="6" t="s">
        <v>29</v>
      </c>
      <c r="W7" t="s">
        <v>48</v>
      </c>
      <c r="X7" t="s">
        <v>53</v>
      </c>
    </row>
    <row r="8" spans="1:24" x14ac:dyDescent="0.3">
      <c r="A8" s="6">
        <v>2207079</v>
      </c>
      <c r="B8" s="6" t="s">
        <v>217</v>
      </c>
      <c r="C8" s="6" t="s">
        <v>201</v>
      </c>
      <c r="D8" s="6" t="s">
        <v>20</v>
      </c>
      <c r="E8" s="6" t="s">
        <v>21</v>
      </c>
      <c r="F8" s="6" t="s">
        <v>22</v>
      </c>
      <c r="G8" s="6" t="s">
        <v>34</v>
      </c>
      <c r="H8" s="6" t="s">
        <v>215</v>
      </c>
      <c r="I8" s="9">
        <v>9.0277777777777769E-3</v>
      </c>
      <c r="J8" s="6">
        <v>0</v>
      </c>
      <c r="K8" s="21">
        <v>45313</v>
      </c>
      <c r="L8" s="6" t="s">
        <v>24</v>
      </c>
      <c r="M8" s="6" t="s">
        <v>218</v>
      </c>
      <c r="N8" s="6" t="s">
        <v>216</v>
      </c>
      <c r="O8" s="22">
        <v>45313.475092592591</v>
      </c>
      <c r="P8" s="22">
        <v>45313.498379629629</v>
      </c>
      <c r="Q8" s="6" t="s">
        <v>212</v>
      </c>
      <c r="R8" s="6" t="s">
        <v>35</v>
      </c>
      <c r="S8" s="6" t="s">
        <v>185</v>
      </c>
      <c r="T8" s="6" t="s">
        <v>53</v>
      </c>
      <c r="W8" t="s">
        <v>33</v>
      </c>
      <c r="X8" t="s">
        <v>29</v>
      </c>
    </row>
    <row r="9" spans="1:24" x14ac:dyDescent="0.3">
      <c r="A9" s="6">
        <v>2213290</v>
      </c>
      <c r="B9" s="6" t="s">
        <v>217</v>
      </c>
      <c r="C9" s="6" t="s">
        <v>202</v>
      </c>
      <c r="D9" s="6" t="s">
        <v>30</v>
      </c>
      <c r="E9" s="6" t="s">
        <v>21</v>
      </c>
      <c r="F9" s="6" t="s">
        <v>22</v>
      </c>
      <c r="G9" s="6" t="s">
        <v>37</v>
      </c>
      <c r="H9" s="6" t="s">
        <v>215</v>
      </c>
      <c r="I9" s="9">
        <v>7.2916666666666671E-2</v>
      </c>
      <c r="J9" s="6">
        <v>0</v>
      </c>
      <c r="K9" s="21">
        <v>45316</v>
      </c>
      <c r="L9" s="6" t="s">
        <v>24</v>
      </c>
      <c r="M9" s="6" t="s">
        <v>218</v>
      </c>
      <c r="N9" s="6" t="s">
        <v>216</v>
      </c>
      <c r="O9" s="22">
        <v>45316.717349537037</v>
      </c>
      <c r="P9" s="22">
        <v>45319.629756944443</v>
      </c>
      <c r="Q9" s="6" t="s">
        <v>26</v>
      </c>
      <c r="R9" s="6" t="s">
        <v>44</v>
      </c>
      <c r="S9" s="6" t="s">
        <v>185</v>
      </c>
      <c r="T9" s="6" t="s">
        <v>29</v>
      </c>
      <c r="W9" t="s">
        <v>23</v>
      </c>
      <c r="X9" t="s">
        <v>29</v>
      </c>
    </row>
    <row r="10" spans="1:24" x14ac:dyDescent="0.3">
      <c r="A10" s="6">
        <v>2208473</v>
      </c>
      <c r="B10" s="6" t="s">
        <v>217</v>
      </c>
      <c r="C10" s="6" t="s">
        <v>204</v>
      </c>
      <c r="D10" s="6" t="s">
        <v>46</v>
      </c>
      <c r="E10" s="6" t="s">
        <v>21</v>
      </c>
      <c r="F10" s="6" t="s">
        <v>47</v>
      </c>
      <c r="G10" s="6" t="s">
        <v>48</v>
      </c>
      <c r="H10" s="6" t="s">
        <v>215</v>
      </c>
      <c r="I10" s="9">
        <v>9.0277777777777769E-3</v>
      </c>
      <c r="J10" s="6">
        <v>0</v>
      </c>
      <c r="K10" s="21">
        <v>45313</v>
      </c>
      <c r="L10" s="6" t="s">
        <v>24</v>
      </c>
      <c r="M10" s="6" t="s">
        <v>218</v>
      </c>
      <c r="N10" s="6" t="s">
        <v>216</v>
      </c>
      <c r="O10" s="22">
        <v>45313.956331018519</v>
      </c>
      <c r="P10" s="22">
        <v>45314.356689814813</v>
      </c>
      <c r="Q10" s="6" t="s">
        <v>212</v>
      </c>
      <c r="R10" s="6" t="s">
        <v>35</v>
      </c>
      <c r="S10" s="6" t="s">
        <v>185</v>
      </c>
      <c r="T10" s="6" t="s">
        <v>53</v>
      </c>
      <c r="W10" t="s">
        <v>40</v>
      </c>
      <c r="X10" t="s">
        <v>29</v>
      </c>
    </row>
    <row r="11" spans="1:24" x14ac:dyDescent="0.3">
      <c r="A11" s="6">
        <v>2208815</v>
      </c>
      <c r="B11" s="6" t="s">
        <v>217</v>
      </c>
      <c r="C11" s="6" t="s">
        <v>201</v>
      </c>
      <c r="D11" s="6" t="s">
        <v>20</v>
      </c>
      <c r="E11" s="6" t="s">
        <v>21</v>
      </c>
      <c r="F11" s="6" t="s">
        <v>22</v>
      </c>
      <c r="G11" s="6" t="s">
        <v>43</v>
      </c>
      <c r="H11" s="6" t="s">
        <v>215</v>
      </c>
      <c r="I11" s="9">
        <v>3.472222222222222E-3</v>
      </c>
      <c r="J11" s="6">
        <v>0</v>
      </c>
      <c r="K11" s="21">
        <v>45314</v>
      </c>
      <c r="L11" s="6" t="s">
        <v>24</v>
      </c>
      <c r="M11" s="6" t="s">
        <v>218</v>
      </c>
      <c r="N11" s="6" t="s">
        <v>216</v>
      </c>
      <c r="O11" s="22">
        <v>45314.494490740741</v>
      </c>
      <c r="P11" s="22">
        <v>45314.68613425926</v>
      </c>
      <c r="Q11" s="6" t="s">
        <v>211</v>
      </c>
      <c r="R11" s="6" t="s">
        <v>51</v>
      </c>
      <c r="S11" s="6" t="s">
        <v>185</v>
      </c>
      <c r="T11" s="6" t="s">
        <v>29</v>
      </c>
      <c r="W11" t="s">
        <v>42</v>
      </c>
      <c r="X11" t="s">
        <v>29</v>
      </c>
    </row>
    <row r="12" spans="1:24" x14ac:dyDescent="0.3">
      <c r="A12" s="6">
        <v>2215633</v>
      </c>
      <c r="B12" s="6" t="s">
        <v>217</v>
      </c>
      <c r="C12" s="6" t="s">
        <v>202</v>
      </c>
      <c r="D12" s="6" t="s">
        <v>30</v>
      </c>
      <c r="E12" s="6" t="s">
        <v>21</v>
      </c>
      <c r="F12" s="6" t="s">
        <v>22</v>
      </c>
      <c r="G12" s="6" t="s">
        <v>37</v>
      </c>
      <c r="H12" s="6" t="s">
        <v>215</v>
      </c>
      <c r="I12" s="9">
        <v>8.8888888888888892E-2</v>
      </c>
      <c r="J12" s="6">
        <v>0</v>
      </c>
      <c r="K12" s="21">
        <v>45318</v>
      </c>
      <c r="L12" s="6" t="s">
        <v>24</v>
      </c>
      <c r="M12" s="6" t="s">
        <v>218</v>
      </c>
      <c r="N12" s="6" t="s">
        <v>216</v>
      </c>
      <c r="O12" s="22">
        <v>45318.71371527778</v>
      </c>
      <c r="P12" s="22">
        <v>45319.484953703701</v>
      </c>
      <c r="Q12" s="6" t="s">
        <v>26</v>
      </c>
      <c r="R12" s="6" t="s">
        <v>54</v>
      </c>
      <c r="S12" s="6" t="s">
        <v>185</v>
      </c>
      <c r="T12" s="6" t="s">
        <v>29</v>
      </c>
      <c r="W12" t="s">
        <v>37</v>
      </c>
      <c r="X12" t="s">
        <v>29</v>
      </c>
    </row>
    <row r="13" spans="1:24" x14ac:dyDescent="0.3">
      <c r="A13" s="6">
        <v>2206118</v>
      </c>
      <c r="B13" s="6" t="s">
        <v>217</v>
      </c>
      <c r="C13" s="6" t="s">
        <v>202</v>
      </c>
      <c r="D13" s="6" t="s">
        <v>30</v>
      </c>
      <c r="E13" s="6" t="s">
        <v>21</v>
      </c>
      <c r="F13" s="6" t="s">
        <v>22</v>
      </c>
      <c r="G13" s="6" t="s">
        <v>28</v>
      </c>
      <c r="H13" s="6" t="s">
        <v>215</v>
      </c>
      <c r="I13" s="9">
        <v>5.5555555555555552E-2</v>
      </c>
      <c r="J13" s="6">
        <v>0</v>
      </c>
      <c r="K13" s="21">
        <v>45311</v>
      </c>
      <c r="L13" s="6" t="s">
        <v>24</v>
      </c>
      <c r="M13" s="6" t="s">
        <v>218</v>
      </c>
      <c r="N13" s="6" t="s">
        <v>216</v>
      </c>
      <c r="O13" s="22">
        <v>45311.719699074078</v>
      </c>
      <c r="P13" s="22">
        <v>45314.621666666666</v>
      </c>
      <c r="Q13" s="6" t="s">
        <v>26</v>
      </c>
      <c r="R13" s="6" t="s">
        <v>32</v>
      </c>
      <c r="S13" s="6" t="s">
        <v>185</v>
      </c>
      <c r="T13" s="6" t="s">
        <v>29</v>
      </c>
      <c r="W13" t="s">
        <v>43</v>
      </c>
      <c r="X13" t="s">
        <v>29</v>
      </c>
    </row>
    <row r="14" spans="1:24" x14ac:dyDescent="0.3">
      <c r="A14" s="6">
        <v>2218133</v>
      </c>
      <c r="B14" s="6" t="s">
        <v>217</v>
      </c>
      <c r="C14" s="6" t="s">
        <v>205</v>
      </c>
      <c r="D14" s="6" t="s">
        <v>56</v>
      </c>
      <c r="E14" s="6" t="s">
        <v>21</v>
      </c>
      <c r="F14" s="6" t="s">
        <v>22</v>
      </c>
      <c r="G14" s="6" t="s">
        <v>43</v>
      </c>
      <c r="H14" s="6" t="s">
        <v>215</v>
      </c>
      <c r="I14" s="9">
        <v>9.4444444444444442E-2</v>
      </c>
      <c r="J14" s="6">
        <v>0</v>
      </c>
      <c r="K14" s="21">
        <v>45321</v>
      </c>
      <c r="L14" s="6" t="s">
        <v>24</v>
      </c>
      <c r="M14" s="6" t="s">
        <v>218</v>
      </c>
      <c r="N14" s="6" t="s">
        <v>216</v>
      </c>
      <c r="O14" s="22">
        <v>45321.625104166669</v>
      </c>
      <c r="P14" s="22">
        <v>45322.569062499999</v>
      </c>
      <c r="Q14" s="6" t="s">
        <v>213</v>
      </c>
      <c r="R14" s="6" t="s">
        <v>58</v>
      </c>
      <c r="S14" s="6" t="s">
        <v>185</v>
      </c>
      <c r="T14" s="6" t="s">
        <v>29</v>
      </c>
      <c r="W14" t="s">
        <v>45</v>
      </c>
      <c r="X14" t="s">
        <v>29</v>
      </c>
    </row>
    <row r="15" spans="1:24" x14ac:dyDescent="0.3">
      <c r="A15" s="6">
        <v>2203452</v>
      </c>
      <c r="B15" s="6" t="s">
        <v>217</v>
      </c>
      <c r="C15" s="6" t="s">
        <v>202</v>
      </c>
      <c r="D15" s="6" t="s">
        <v>30</v>
      </c>
      <c r="E15" s="6" t="s">
        <v>21</v>
      </c>
      <c r="F15" s="6" t="s">
        <v>22</v>
      </c>
      <c r="G15" s="6" t="s">
        <v>37</v>
      </c>
      <c r="H15" s="6" t="s">
        <v>215</v>
      </c>
      <c r="I15" s="9">
        <v>0.11944444444444445</v>
      </c>
      <c r="J15" s="6">
        <v>0</v>
      </c>
      <c r="K15" s="21">
        <v>45309</v>
      </c>
      <c r="L15" s="6" t="s">
        <v>24</v>
      </c>
      <c r="M15" s="6" t="s">
        <v>218</v>
      </c>
      <c r="N15" s="6" t="s">
        <v>216</v>
      </c>
      <c r="O15" s="22">
        <v>45309.718229166669</v>
      </c>
      <c r="P15" s="22">
        <v>45311.323761574073</v>
      </c>
      <c r="Q15" s="6" t="s">
        <v>26</v>
      </c>
      <c r="R15" s="6" t="s">
        <v>54</v>
      </c>
      <c r="S15" s="6" t="s">
        <v>185</v>
      </c>
      <c r="T15" s="6" t="s">
        <v>29</v>
      </c>
    </row>
    <row r="16" spans="1:24" x14ac:dyDescent="0.3">
      <c r="A16" s="6">
        <v>2218631</v>
      </c>
      <c r="B16" s="6" t="s">
        <v>217</v>
      </c>
      <c r="C16" s="6" t="s">
        <v>202</v>
      </c>
      <c r="D16" s="6" t="s">
        <v>30</v>
      </c>
      <c r="E16" s="6" t="s">
        <v>21</v>
      </c>
      <c r="F16" s="6" t="s">
        <v>22</v>
      </c>
      <c r="G16" s="6" t="s">
        <v>37</v>
      </c>
      <c r="H16" s="6" t="s">
        <v>215</v>
      </c>
      <c r="I16" s="9">
        <v>7.9166666666666663E-2</v>
      </c>
      <c r="J16" s="6">
        <v>0</v>
      </c>
      <c r="K16" s="21">
        <v>45321</v>
      </c>
      <c r="L16" s="6" t="s">
        <v>24</v>
      </c>
      <c r="M16" s="6" t="s">
        <v>218</v>
      </c>
      <c r="N16" s="6" t="s">
        <v>216</v>
      </c>
      <c r="O16" s="22">
        <v>45321.719699074078</v>
      </c>
      <c r="P16" s="22">
        <v>45322.478715277779</v>
      </c>
      <c r="Q16" s="6" t="s">
        <v>26</v>
      </c>
      <c r="R16" s="6" t="s">
        <v>39</v>
      </c>
      <c r="S16" s="6" t="s">
        <v>185</v>
      </c>
      <c r="T16" s="6" t="s">
        <v>29</v>
      </c>
    </row>
    <row r="17" spans="1:20" x14ac:dyDescent="0.3">
      <c r="A17" s="6">
        <v>2210462</v>
      </c>
      <c r="B17" s="6" t="s">
        <v>217</v>
      </c>
      <c r="C17" s="6" t="s">
        <v>204</v>
      </c>
      <c r="D17" s="6" t="s">
        <v>46</v>
      </c>
      <c r="E17" s="6" t="s">
        <v>21</v>
      </c>
      <c r="F17" s="6" t="s">
        <v>47</v>
      </c>
      <c r="G17" s="6" t="s">
        <v>23</v>
      </c>
      <c r="H17" s="6" t="s">
        <v>215</v>
      </c>
      <c r="I17" s="9">
        <v>4.791666666666667E-2</v>
      </c>
      <c r="J17" s="6">
        <v>0</v>
      </c>
      <c r="K17" s="21">
        <v>45314</v>
      </c>
      <c r="L17" s="6" t="s">
        <v>24</v>
      </c>
      <c r="M17" s="6" t="s">
        <v>218</v>
      </c>
      <c r="N17" s="6" t="s">
        <v>216</v>
      </c>
      <c r="O17" s="22">
        <v>45314.988993055558</v>
      </c>
      <c r="P17" s="22">
        <v>45315.513958333337</v>
      </c>
      <c r="Q17" s="6" t="s">
        <v>26</v>
      </c>
      <c r="R17" s="6" t="s">
        <v>39</v>
      </c>
      <c r="S17" s="6" t="s">
        <v>185</v>
      </c>
      <c r="T17" s="6" t="s">
        <v>29</v>
      </c>
    </row>
    <row r="18" spans="1:20" x14ac:dyDescent="0.3">
      <c r="A18" s="6">
        <v>2212566</v>
      </c>
      <c r="B18" s="6" t="s">
        <v>217</v>
      </c>
      <c r="C18" s="6" t="s">
        <v>201</v>
      </c>
      <c r="D18" s="6" t="s">
        <v>20</v>
      </c>
      <c r="E18" s="6" t="s">
        <v>21</v>
      </c>
      <c r="F18" s="6" t="s">
        <v>22</v>
      </c>
      <c r="G18" s="6" t="s">
        <v>43</v>
      </c>
      <c r="H18" s="6" t="s">
        <v>215</v>
      </c>
      <c r="I18" s="9">
        <v>4.8611111111111112E-3</v>
      </c>
      <c r="J18" s="6">
        <v>0</v>
      </c>
      <c r="K18" s="21">
        <v>45316</v>
      </c>
      <c r="L18" s="6" t="s">
        <v>24</v>
      </c>
      <c r="M18" s="6" t="s">
        <v>218</v>
      </c>
      <c r="N18" s="6" t="s">
        <v>216</v>
      </c>
      <c r="O18" s="22">
        <v>45316.497662037036</v>
      </c>
      <c r="P18" s="22">
        <v>45316.501030092593</v>
      </c>
      <c r="Q18" s="6" t="s">
        <v>211</v>
      </c>
      <c r="R18" s="6" t="s">
        <v>61</v>
      </c>
      <c r="S18" s="6" t="s">
        <v>185</v>
      </c>
      <c r="T18" s="6" t="s">
        <v>29</v>
      </c>
    </row>
    <row r="19" spans="1:20" x14ac:dyDescent="0.3">
      <c r="A19" s="6">
        <v>2192109</v>
      </c>
      <c r="B19" s="6" t="s">
        <v>217</v>
      </c>
      <c r="C19" s="6" t="s">
        <v>203</v>
      </c>
      <c r="D19" s="6" t="s">
        <v>36</v>
      </c>
      <c r="E19" s="6" t="s">
        <v>21</v>
      </c>
      <c r="F19" s="6" t="s">
        <v>22</v>
      </c>
      <c r="G19" s="6" t="s">
        <v>37</v>
      </c>
      <c r="H19" s="6" t="s">
        <v>215</v>
      </c>
      <c r="I19" s="9">
        <v>3.4722222222222224E-2</v>
      </c>
      <c r="J19" s="6">
        <v>0</v>
      </c>
      <c r="K19" s="21">
        <v>45299</v>
      </c>
      <c r="L19" s="6" t="s">
        <v>24</v>
      </c>
      <c r="M19" s="6" t="s">
        <v>218</v>
      </c>
      <c r="N19" s="6" t="s">
        <v>216</v>
      </c>
      <c r="O19" s="22">
        <v>45299.823437500003</v>
      </c>
      <c r="P19" s="22">
        <v>45300.518738425926</v>
      </c>
      <c r="Q19" s="6" t="s">
        <v>26</v>
      </c>
      <c r="R19" s="6" t="s">
        <v>62</v>
      </c>
      <c r="S19" s="6" t="s">
        <v>185</v>
      </c>
      <c r="T19" s="6" t="s">
        <v>29</v>
      </c>
    </row>
    <row r="20" spans="1:20" x14ac:dyDescent="0.3">
      <c r="A20" s="6">
        <v>2193703</v>
      </c>
      <c r="B20" s="6" t="s">
        <v>217</v>
      </c>
      <c r="C20" s="6" t="s">
        <v>203</v>
      </c>
      <c r="D20" s="6" t="s">
        <v>36</v>
      </c>
      <c r="E20" s="6" t="s">
        <v>21</v>
      </c>
      <c r="F20" s="6" t="s">
        <v>22</v>
      </c>
      <c r="G20" s="6" t="s">
        <v>37</v>
      </c>
      <c r="H20" s="6" t="s">
        <v>215</v>
      </c>
      <c r="I20" s="9">
        <v>5.9722222222222225E-2</v>
      </c>
      <c r="J20" s="6">
        <v>0</v>
      </c>
      <c r="K20" s="21">
        <v>45300</v>
      </c>
      <c r="L20" s="6" t="s">
        <v>24</v>
      </c>
      <c r="M20" s="6" t="s">
        <v>218</v>
      </c>
      <c r="N20" s="6" t="s">
        <v>216</v>
      </c>
      <c r="O20" s="22">
        <v>45300.917384259257</v>
      </c>
      <c r="P20" s="22">
        <v>45301.722650462965</v>
      </c>
      <c r="Q20" s="6" t="s">
        <v>26</v>
      </c>
      <c r="R20" s="6" t="s">
        <v>63</v>
      </c>
      <c r="S20" s="6" t="s">
        <v>185</v>
      </c>
      <c r="T20" s="6" t="s">
        <v>29</v>
      </c>
    </row>
    <row r="21" spans="1:20" x14ac:dyDescent="0.3">
      <c r="A21" s="6">
        <v>2185981</v>
      </c>
      <c r="B21" s="6" t="s">
        <v>217</v>
      </c>
      <c r="C21" s="6" t="s">
        <v>201</v>
      </c>
      <c r="D21" s="6" t="s">
        <v>20</v>
      </c>
      <c r="E21" s="6" t="s">
        <v>21</v>
      </c>
      <c r="F21" s="6" t="s">
        <v>22</v>
      </c>
      <c r="G21" s="6" t="s">
        <v>23</v>
      </c>
      <c r="H21" s="6" t="s">
        <v>215</v>
      </c>
      <c r="I21" s="9">
        <v>5.4166666666666669E-2</v>
      </c>
      <c r="J21" s="6">
        <v>0</v>
      </c>
      <c r="K21" s="21">
        <v>45293</v>
      </c>
      <c r="L21" s="6" t="s">
        <v>24</v>
      </c>
      <c r="M21" s="6" t="s">
        <v>218</v>
      </c>
      <c r="N21" s="6" t="s">
        <v>216</v>
      </c>
      <c r="O21" s="22">
        <v>45293.594247685185</v>
      </c>
      <c r="P21" s="22">
        <v>45295.795497685183</v>
      </c>
      <c r="Q21" s="6" t="s">
        <v>26</v>
      </c>
      <c r="R21" s="6" t="s">
        <v>54</v>
      </c>
      <c r="S21" s="6" t="s">
        <v>185</v>
      </c>
      <c r="T21" s="6" t="s">
        <v>29</v>
      </c>
    </row>
    <row r="22" spans="1:20" x14ac:dyDescent="0.3">
      <c r="A22" s="6">
        <v>2187071</v>
      </c>
      <c r="B22" s="6" t="s">
        <v>217</v>
      </c>
      <c r="C22" s="6" t="s">
        <v>201</v>
      </c>
      <c r="D22" s="6" t="s">
        <v>20</v>
      </c>
      <c r="E22" s="6" t="s">
        <v>21</v>
      </c>
      <c r="F22" s="6" t="s">
        <v>22</v>
      </c>
      <c r="G22" s="6" t="s">
        <v>43</v>
      </c>
      <c r="H22" s="6" t="s">
        <v>215</v>
      </c>
      <c r="I22" s="9">
        <v>6.9444444444444441E-3</v>
      </c>
      <c r="J22" s="6">
        <v>0</v>
      </c>
      <c r="K22" s="21">
        <v>45294</v>
      </c>
      <c r="L22" s="6" t="s">
        <v>24</v>
      </c>
      <c r="M22" s="6" t="s">
        <v>218</v>
      </c>
      <c r="N22" s="6" t="s">
        <v>216</v>
      </c>
      <c r="O22" s="22">
        <v>45294.622893518521</v>
      </c>
      <c r="P22" s="22">
        <v>45295.733935185184</v>
      </c>
      <c r="Q22" s="6" t="s">
        <v>211</v>
      </c>
      <c r="R22" s="6" t="s">
        <v>61</v>
      </c>
      <c r="S22" s="6" t="s">
        <v>185</v>
      </c>
      <c r="T22" s="6" t="s">
        <v>29</v>
      </c>
    </row>
    <row r="23" spans="1:20" x14ac:dyDescent="0.3">
      <c r="A23" s="6">
        <v>2189776</v>
      </c>
      <c r="B23" s="6" t="s">
        <v>217</v>
      </c>
      <c r="C23" s="6" t="s">
        <v>202</v>
      </c>
      <c r="D23" s="6" t="s">
        <v>30</v>
      </c>
      <c r="E23" s="6" t="s">
        <v>21</v>
      </c>
      <c r="F23" s="6" t="s">
        <v>22</v>
      </c>
      <c r="G23" s="6" t="s">
        <v>37</v>
      </c>
      <c r="H23" s="6" t="s">
        <v>215</v>
      </c>
      <c r="I23" s="9">
        <v>9.0277777777777776E-2</v>
      </c>
      <c r="J23" s="6">
        <v>0</v>
      </c>
      <c r="K23" s="21">
        <v>45296</v>
      </c>
      <c r="L23" s="6" t="s">
        <v>24</v>
      </c>
      <c r="M23" s="6" t="s">
        <v>218</v>
      </c>
      <c r="N23" s="6" t="s">
        <v>216</v>
      </c>
      <c r="O23" s="22">
        <v>45296.721643518518</v>
      </c>
      <c r="P23" s="22">
        <v>45298.568148148152</v>
      </c>
      <c r="Q23" s="6" t="s">
        <v>26</v>
      </c>
      <c r="R23" s="6" t="s">
        <v>54</v>
      </c>
      <c r="S23" s="6" t="s">
        <v>185</v>
      </c>
      <c r="T23" s="6" t="s">
        <v>29</v>
      </c>
    </row>
    <row r="24" spans="1:20" x14ac:dyDescent="0.3">
      <c r="A24" s="6">
        <v>2193952</v>
      </c>
      <c r="B24" s="6" t="s">
        <v>217</v>
      </c>
      <c r="C24" s="6" t="s">
        <v>206</v>
      </c>
      <c r="D24" s="6" t="s">
        <v>64</v>
      </c>
      <c r="E24" s="6" t="s">
        <v>21</v>
      </c>
      <c r="F24" s="6" t="s">
        <v>22</v>
      </c>
      <c r="G24" s="6" t="s">
        <v>28</v>
      </c>
      <c r="H24" s="6" t="s">
        <v>215</v>
      </c>
      <c r="I24" s="9">
        <v>4.1666666666666664E-2</v>
      </c>
      <c r="J24" s="6">
        <v>0</v>
      </c>
      <c r="K24" s="21">
        <v>45300</v>
      </c>
      <c r="L24" s="6" t="s">
        <v>24</v>
      </c>
      <c r="M24" s="6" t="s">
        <v>218</v>
      </c>
      <c r="N24" s="6" t="s">
        <v>216</v>
      </c>
      <c r="O24" s="22">
        <v>45301.072685185187</v>
      </c>
      <c r="P24" s="22">
        <v>45306.592777777776</v>
      </c>
      <c r="Q24" s="6" t="s">
        <v>26</v>
      </c>
      <c r="R24" s="6" t="s">
        <v>66</v>
      </c>
      <c r="S24" s="6" t="s">
        <v>185</v>
      </c>
      <c r="T24" s="6" t="s">
        <v>29</v>
      </c>
    </row>
    <row r="25" spans="1:20" x14ac:dyDescent="0.3">
      <c r="A25" s="6">
        <v>2205354</v>
      </c>
      <c r="B25" s="6" t="s">
        <v>217</v>
      </c>
      <c r="C25" s="6" t="s">
        <v>206</v>
      </c>
      <c r="D25" s="6" t="s">
        <v>64</v>
      </c>
      <c r="E25" s="6" t="s">
        <v>21</v>
      </c>
      <c r="F25" s="6" t="s">
        <v>22</v>
      </c>
      <c r="G25" s="6" t="s">
        <v>42</v>
      </c>
      <c r="H25" s="6" t="s">
        <v>215</v>
      </c>
      <c r="I25" s="9">
        <v>1.7361111111111112E-2</v>
      </c>
      <c r="J25" s="6">
        <v>0</v>
      </c>
      <c r="K25" s="21">
        <v>45310</v>
      </c>
      <c r="L25" s="6" t="s">
        <v>24</v>
      </c>
      <c r="M25" s="6" t="s">
        <v>218</v>
      </c>
      <c r="N25" s="6" t="s">
        <v>216</v>
      </c>
      <c r="O25" s="22">
        <v>45310.944004629629</v>
      </c>
      <c r="P25" s="22">
        <v>45311.325740740744</v>
      </c>
      <c r="Q25" s="6" t="s">
        <v>26</v>
      </c>
      <c r="R25" s="6" t="s">
        <v>54</v>
      </c>
      <c r="S25" s="6" t="s">
        <v>185</v>
      </c>
      <c r="T25" s="6" t="s">
        <v>29</v>
      </c>
    </row>
    <row r="26" spans="1:20" x14ac:dyDescent="0.3">
      <c r="A26" s="6">
        <v>2217820</v>
      </c>
      <c r="B26" s="6" t="s">
        <v>217</v>
      </c>
      <c r="C26" s="6" t="s">
        <v>205</v>
      </c>
      <c r="D26" s="6" t="s">
        <v>56</v>
      </c>
      <c r="E26" s="6" t="s">
        <v>21</v>
      </c>
      <c r="F26" s="6" t="s">
        <v>22</v>
      </c>
      <c r="G26" s="6" t="s">
        <v>23</v>
      </c>
      <c r="H26" s="6" t="s">
        <v>215</v>
      </c>
      <c r="I26" s="9">
        <v>4.0972222222222222E-2</v>
      </c>
      <c r="J26" s="6">
        <v>0</v>
      </c>
      <c r="K26" s="21">
        <v>45321</v>
      </c>
      <c r="L26" s="6" t="s">
        <v>24</v>
      </c>
      <c r="M26" s="6" t="s">
        <v>218</v>
      </c>
      <c r="N26" s="6" t="s">
        <v>216</v>
      </c>
      <c r="O26" s="22">
        <v>45321.398055555554</v>
      </c>
      <c r="P26" s="22">
        <v>45323.303020833337</v>
      </c>
      <c r="Q26" s="6" t="s">
        <v>26</v>
      </c>
      <c r="R26" s="6" t="s">
        <v>32</v>
      </c>
      <c r="S26" s="6" t="s">
        <v>185</v>
      </c>
      <c r="T26" s="6" t="s">
        <v>29</v>
      </c>
    </row>
    <row r="27" spans="1:20" x14ac:dyDescent="0.3">
      <c r="A27" s="6">
        <v>2214987</v>
      </c>
      <c r="B27" s="6" t="s">
        <v>217</v>
      </c>
      <c r="C27" s="6" t="s">
        <v>203</v>
      </c>
      <c r="D27" s="6" t="s">
        <v>36</v>
      </c>
      <c r="E27" s="6" t="s">
        <v>21</v>
      </c>
      <c r="F27" s="6" t="s">
        <v>22</v>
      </c>
      <c r="G27" s="6" t="s">
        <v>33</v>
      </c>
      <c r="H27" s="6" t="s">
        <v>215</v>
      </c>
      <c r="I27" s="9">
        <v>1.7361111111111112E-2</v>
      </c>
      <c r="J27" s="6">
        <v>0</v>
      </c>
      <c r="K27" s="21">
        <v>45317</v>
      </c>
      <c r="L27" s="6" t="s">
        <v>24</v>
      </c>
      <c r="M27" s="6" t="s">
        <v>218</v>
      </c>
      <c r="N27" s="6" t="s">
        <v>216</v>
      </c>
      <c r="O27" s="22">
        <v>45317.916932870372</v>
      </c>
      <c r="P27" s="22">
        <v>45323.316805555558</v>
      </c>
      <c r="Q27" s="6" t="s">
        <v>26</v>
      </c>
      <c r="R27" s="6" t="s">
        <v>67</v>
      </c>
      <c r="S27" s="6" t="s">
        <v>185</v>
      </c>
      <c r="T27" s="6" t="s">
        <v>29</v>
      </c>
    </row>
    <row r="28" spans="1:20" x14ac:dyDescent="0.3">
      <c r="A28" s="6">
        <v>2205415</v>
      </c>
      <c r="B28" s="6" t="s">
        <v>217</v>
      </c>
      <c r="C28" s="6" t="s">
        <v>204</v>
      </c>
      <c r="D28" s="6" t="s">
        <v>46</v>
      </c>
      <c r="E28" s="6" t="s">
        <v>21</v>
      </c>
      <c r="F28" s="6" t="s">
        <v>47</v>
      </c>
      <c r="G28" s="6" t="s">
        <v>28</v>
      </c>
      <c r="H28" s="6" t="s">
        <v>215</v>
      </c>
      <c r="I28" s="9">
        <v>4.3749999999999997E-2</v>
      </c>
      <c r="J28" s="6">
        <v>0</v>
      </c>
      <c r="K28" s="21">
        <v>45310</v>
      </c>
      <c r="L28" s="6" t="s">
        <v>24</v>
      </c>
      <c r="M28" s="6" t="s">
        <v>218</v>
      </c>
      <c r="N28" s="6" t="s">
        <v>216</v>
      </c>
      <c r="O28" s="22">
        <v>45310.962442129632</v>
      </c>
      <c r="P28" s="22">
        <v>45314.580289351848</v>
      </c>
      <c r="Q28" s="6" t="s">
        <v>26</v>
      </c>
      <c r="R28" s="6" t="s">
        <v>32</v>
      </c>
      <c r="S28" s="6" t="s">
        <v>185</v>
      </c>
      <c r="T28" s="6" t="s">
        <v>29</v>
      </c>
    </row>
    <row r="29" spans="1:20" x14ac:dyDescent="0.3">
      <c r="A29" s="6">
        <v>2209960</v>
      </c>
      <c r="B29" s="6" t="s">
        <v>217</v>
      </c>
      <c r="C29" s="6" t="s">
        <v>202</v>
      </c>
      <c r="D29" s="6" t="s">
        <v>30</v>
      </c>
      <c r="E29" s="6" t="s">
        <v>21</v>
      </c>
      <c r="F29" s="6" t="s">
        <v>22</v>
      </c>
      <c r="G29" s="6" t="s">
        <v>37</v>
      </c>
      <c r="H29" s="6" t="s">
        <v>215</v>
      </c>
      <c r="I29" s="9">
        <v>0.3</v>
      </c>
      <c r="J29" s="6">
        <v>0</v>
      </c>
      <c r="K29" s="21">
        <v>45314</v>
      </c>
      <c r="L29" s="6" t="s">
        <v>24</v>
      </c>
      <c r="M29" s="6" t="s">
        <v>218</v>
      </c>
      <c r="N29" s="6" t="s">
        <v>216</v>
      </c>
      <c r="O29" s="22">
        <v>45314.805011574077</v>
      </c>
      <c r="P29" s="22">
        <v>45319.630300925928</v>
      </c>
      <c r="Q29" s="6" t="s">
        <v>26</v>
      </c>
      <c r="R29" s="6" t="s">
        <v>44</v>
      </c>
      <c r="S29" s="6" t="s">
        <v>185</v>
      </c>
      <c r="T29" s="6" t="s">
        <v>29</v>
      </c>
    </row>
    <row r="30" spans="1:20" x14ac:dyDescent="0.3">
      <c r="A30" s="6">
        <v>2200699</v>
      </c>
      <c r="B30" s="6" t="s">
        <v>217</v>
      </c>
      <c r="C30" s="6" t="s">
        <v>202</v>
      </c>
      <c r="D30" s="6" t="s">
        <v>30</v>
      </c>
      <c r="E30" s="6" t="s">
        <v>21</v>
      </c>
      <c r="F30" s="6" t="s">
        <v>22</v>
      </c>
      <c r="G30" s="6" t="s">
        <v>37</v>
      </c>
      <c r="H30" s="6" t="s">
        <v>215</v>
      </c>
      <c r="I30" s="9">
        <v>0.1111111111111111</v>
      </c>
      <c r="J30" s="6">
        <v>0</v>
      </c>
      <c r="K30" s="21">
        <v>45307</v>
      </c>
      <c r="L30" s="6" t="s">
        <v>24</v>
      </c>
      <c r="M30" s="6" t="s">
        <v>218</v>
      </c>
      <c r="N30" s="6" t="s">
        <v>216</v>
      </c>
      <c r="O30" s="22">
        <v>45307.722013888888</v>
      </c>
      <c r="P30" s="22">
        <v>45309.457800925928</v>
      </c>
      <c r="Q30" s="6" t="s">
        <v>26</v>
      </c>
      <c r="R30" s="6" t="s">
        <v>67</v>
      </c>
      <c r="S30" s="6" t="s">
        <v>185</v>
      </c>
      <c r="T30" s="6" t="s">
        <v>29</v>
      </c>
    </row>
    <row r="31" spans="1:20" x14ac:dyDescent="0.3">
      <c r="A31" s="6">
        <v>2200691</v>
      </c>
      <c r="B31" s="6" t="s">
        <v>217</v>
      </c>
      <c r="C31" s="6" t="s">
        <v>202</v>
      </c>
      <c r="D31" s="6" t="s">
        <v>30</v>
      </c>
      <c r="E31" s="6" t="s">
        <v>21</v>
      </c>
      <c r="F31" s="6" t="s">
        <v>22</v>
      </c>
      <c r="G31" s="6" t="s">
        <v>23</v>
      </c>
      <c r="H31" s="6" t="s">
        <v>215</v>
      </c>
      <c r="I31" s="9">
        <v>2.9166666666666667E-2</v>
      </c>
      <c r="J31" s="6">
        <v>0</v>
      </c>
      <c r="K31" s="21">
        <v>45307</v>
      </c>
      <c r="L31" s="6" t="s">
        <v>24</v>
      </c>
      <c r="M31" s="6" t="s">
        <v>218</v>
      </c>
      <c r="N31" s="6" t="s">
        <v>216</v>
      </c>
      <c r="O31" s="22">
        <v>45307.719131944446</v>
      </c>
      <c r="P31" s="22">
        <v>45309.477719907409</v>
      </c>
      <c r="Q31" s="6" t="s">
        <v>26</v>
      </c>
      <c r="R31" s="6" t="s">
        <v>32</v>
      </c>
      <c r="S31" s="6" t="s">
        <v>185</v>
      </c>
      <c r="T31" s="6" t="s">
        <v>29</v>
      </c>
    </row>
    <row r="32" spans="1:20" x14ac:dyDescent="0.3">
      <c r="A32" s="6">
        <v>2214336</v>
      </c>
      <c r="B32" s="6" t="s">
        <v>217</v>
      </c>
      <c r="C32" s="6" t="s">
        <v>205</v>
      </c>
      <c r="D32" s="6" t="s">
        <v>56</v>
      </c>
      <c r="E32" s="6" t="s">
        <v>21</v>
      </c>
      <c r="F32" s="6" t="s">
        <v>22</v>
      </c>
      <c r="G32" s="6" t="s">
        <v>43</v>
      </c>
      <c r="H32" s="6" t="s">
        <v>215</v>
      </c>
      <c r="I32" s="9">
        <v>2.013888888888889E-2</v>
      </c>
      <c r="J32" s="6">
        <v>0</v>
      </c>
      <c r="K32" s="21">
        <v>45317</v>
      </c>
      <c r="L32" s="6" t="s">
        <v>24</v>
      </c>
      <c r="M32" s="6" t="s">
        <v>218</v>
      </c>
      <c r="N32" s="6" t="s">
        <v>216</v>
      </c>
      <c r="O32" s="22">
        <v>45317.628854166665</v>
      </c>
      <c r="P32" s="22">
        <v>45319.500798611109</v>
      </c>
      <c r="Q32" s="6" t="s">
        <v>213</v>
      </c>
      <c r="R32" s="6" t="s">
        <v>58</v>
      </c>
      <c r="S32" s="6" t="s">
        <v>185</v>
      </c>
      <c r="T32" s="6" t="s">
        <v>29</v>
      </c>
    </row>
    <row r="33" spans="1:20" x14ac:dyDescent="0.3">
      <c r="A33" s="6">
        <v>2215423</v>
      </c>
      <c r="B33" s="6" t="s">
        <v>217</v>
      </c>
      <c r="C33" s="6" t="s">
        <v>205</v>
      </c>
      <c r="D33" s="6" t="s">
        <v>56</v>
      </c>
      <c r="E33" s="6" t="s">
        <v>21</v>
      </c>
      <c r="F33" s="6" t="s">
        <v>22</v>
      </c>
      <c r="G33" s="6" t="s">
        <v>43</v>
      </c>
      <c r="H33" s="6" t="s">
        <v>215</v>
      </c>
      <c r="I33" s="9">
        <v>4.8611111111111112E-3</v>
      </c>
      <c r="J33" s="6">
        <v>0</v>
      </c>
      <c r="K33" s="21">
        <v>45318</v>
      </c>
      <c r="L33" s="6" t="s">
        <v>24</v>
      </c>
      <c r="M33" s="6" t="s">
        <v>218</v>
      </c>
      <c r="N33" s="6" t="s">
        <v>216</v>
      </c>
      <c r="O33" s="22">
        <v>45318.627060185187</v>
      </c>
      <c r="P33" s="22">
        <v>45321.657650462963</v>
      </c>
      <c r="Q33" s="6" t="s">
        <v>26</v>
      </c>
      <c r="R33" s="6" t="s">
        <v>68</v>
      </c>
      <c r="S33" s="6" t="s">
        <v>185</v>
      </c>
      <c r="T33" s="6" t="s">
        <v>29</v>
      </c>
    </row>
    <row r="34" spans="1:20" x14ac:dyDescent="0.3">
      <c r="A34" s="6">
        <v>2191912</v>
      </c>
      <c r="B34" s="6" t="s">
        <v>217</v>
      </c>
      <c r="C34" s="6" t="s">
        <v>202</v>
      </c>
      <c r="D34" s="6" t="s">
        <v>30</v>
      </c>
      <c r="E34" s="6" t="s">
        <v>21</v>
      </c>
      <c r="F34" s="6" t="s">
        <v>22</v>
      </c>
      <c r="G34" s="6" t="s">
        <v>34</v>
      </c>
      <c r="H34" s="6" t="s">
        <v>215</v>
      </c>
      <c r="I34" s="9">
        <v>9.0277777777777769E-3</v>
      </c>
      <c r="J34" s="6">
        <v>0</v>
      </c>
      <c r="K34" s="21">
        <v>45299</v>
      </c>
      <c r="L34" s="6" t="s">
        <v>24</v>
      </c>
      <c r="M34" s="6" t="s">
        <v>218</v>
      </c>
      <c r="N34" s="6" t="s">
        <v>216</v>
      </c>
      <c r="O34" s="22">
        <v>45299.714004629626</v>
      </c>
      <c r="P34" s="22">
        <v>45299.718414351853</v>
      </c>
      <c r="Q34" s="6" t="s">
        <v>214</v>
      </c>
      <c r="R34" s="6" t="s">
        <v>35</v>
      </c>
      <c r="S34" s="6" t="s">
        <v>185</v>
      </c>
      <c r="T34" s="6" t="s">
        <v>53</v>
      </c>
    </row>
    <row r="35" spans="1:20" x14ac:dyDescent="0.3">
      <c r="A35" s="6">
        <v>2198159</v>
      </c>
      <c r="B35" s="6" t="s">
        <v>217</v>
      </c>
      <c r="C35" s="6" t="s">
        <v>202</v>
      </c>
      <c r="D35" s="6" t="s">
        <v>30</v>
      </c>
      <c r="E35" s="6" t="s">
        <v>21</v>
      </c>
      <c r="F35" s="6" t="s">
        <v>22</v>
      </c>
      <c r="G35" s="6" t="s">
        <v>48</v>
      </c>
      <c r="H35" s="6" t="s">
        <v>215</v>
      </c>
      <c r="I35" s="9">
        <v>4.1666666666666664E-2</v>
      </c>
      <c r="J35" s="6">
        <v>0</v>
      </c>
      <c r="K35" s="21">
        <v>45304</v>
      </c>
      <c r="L35" s="6" t="s">
        <v>24</v>
      </c>
      <c r="M35" s="6" t="s">
        <v>218</v>
      </c>
      <c r="N35" s="6" t="s">
        <v>216</v>
      </c>
      <c r="O35" s="22">
        <v>45304.715891203705</v>
      </c>
      <c r="P35" s="22">
        <v>45304.802673611113</v>
      </c>
      <c r="Q35" s="6" t="s">
        <v>214</v>
      </c>
      <c r="R35" s="6" t="s">
        <v>35</v>
      </c>
      <c r="S35" s="6" t="s">
        <v>185</v>
      </c>
      <c r="T35" s="6" t="s">
        <v>53</v>
      </c>
    </row>
    <row r="36" spans="1:20" x14ac:dyDescent="0.3">
      <c r="A36" s="6">
        <v>2195931</v>
      </c>
      <c r="B36" s="6" t="s">
        <v>217</v>
      </c>
      <c r="C36" s="6" t="s">
        <v>201</v>
      </c>
      <c r="D36" s="6" t="s">
        <v>20</v>
      </c>
      <c r="E36" s="6" t="s">
        <v>21</v>
      </c>
      <c r="F36" s="6" t="s">
        <v>22</v>
      </c>
      <c r="G36" s="6" t="s">
        <v>55</v>
      </c>
      <c r="H36" s="6" t="s">
        <v>215</v>
      </c>
      <c r="I36" s="9">
        <v>7.4999999999999997E-2</v>
      </c>
      <c r="J36" s="6">
        <v>0</v>
      </c>
      <c r="K36" s="21">
        <v>45302</v>
      </c>
      <c r="L36" s="6" t="s">
        <v>24</v>
      </c>
      <c r="M36" s="6" t="s">
        <v>218</v>
      </c>
      <c r="N36" s="6" t="s">
        <v>216</v>
      </c>
      <c r="O36" s="22">
        <v>45302.688263888886</v>
      </c>
      <c r="P36" s="22">
        <v>45302.699606481481</v>
      </c>
      <c r="Q36" s="6" t="s">
        <v>214</v>
      </c>
      <c r="R36" s="6" t="s">
        <v>35</v>
      </c>
      <c r="S36" s="6" t="s">
        <v>185</v>
      </c>
      <c r="T36" s="6" t="s">
        <v>53</v>
      </c>
    </row>
    <row r="37" spans="1:20" x14ac:dyDescent="0.3">
      <c r="A37" s="6">
        <v>2196061</v>
      </c>
      <c r="B37" s="6" t="s">
        <v>217</v>
      </c>
      <c r="C37" s="6" t="s">
        <v>202</v>
      </c>
      <c r="D37" s="6" t="s">
        <v>30</v>
      </c>
      <c r="E37" s="6" t="s">
        <v>21</v>
      </c>
      <c r="F37" s="6" t="s">
        <v>22</v>
      </c>
      <c r="G37" s="6" t="s">
        <v>55</v>
      </c>
      <c r="H37" s="6" t="s">
        <v>215</v>
      </c>
      <c r="I37" s="9">
        <v>1.6666666666666666E-2</v>
      </c>
      <c r="J37" s="6">
        <v>0</v>
      </c>
      <c r="K37" s="21">
        <v>45302</v>
      </c>
      <c r="L37" s="6" t="s">
        <v>24</v>
      </c>
      <c r="M37" s="6" t="s">
        <v>218</v>
      </c>
      <c r="N37" s="6" t="s">
        <v>216</v>
      </c>
      <c r="O37" s="22">
        <v>45302.714259259257</v>
      </c>
      <c r="P37" s="22">
        <v>45302.759594907409</v>
      </c>
      <c r="Q37" s="6" t="s">
        <v>214</v>
      </c>
      <c r="R37" s="6" t="s">
        <v>35</v>
      </c>
      <c r="S37" s="6" t="s">
        <v>185</v>
      </c>
      <c r="T37" s="6" t="s">
        <v>53</v>
      </c>
    </row>
    <row r="38" spans="1:20" x14ac:dyDescent="0.3">
      <c r="A38" s="6">
        <v>2206121</v>
      </c>
      <c r="B38" s="6" t="s">
        <v>217</v>
      </c>
      <c r="C38" s="6" t="s">
        <v>202</v>
      </c>
      <c r="D38" s="6" t="s">
        <v>30</v>
      </c>
      <c r="E38" s="6" t="s">
        <v>21</v>
      </c>
      <c r="F38" s="6" t="s">
        <v>22</v>
      </c>
      <c r="G38" s="6" t="s">
        <v>34</v>
      </c>
      <c r="H38" s="6" t="s">
        <v>215</v>
      </c>
      <c r="I38" s="9">
        <v>6.9444444444444441E-3</v>
      </c>
      <c r="J38" s="6">
        <v>0</v>
      </c>
      <c r="K38" s="21">
        <v>45311</v>
      </c>
      <c r="L38" s="6" t="s">
        <v>24</v>
      </c>
      <c r="M38" s="6" t="s">
        <v>218</v>
      </c>
      <c r="N38" s="6" t="s">
        <v>216</v>
      </c>
      <c r="O38" s="22">
        <v>45311.720659722225</v>
      </c>
      <c r="P38" s="22">
        <v>45311.735034722224</v>
      </c>
      <c r="Q38" s="6" t="s">
        <v>214</v>
      </c>
      <c r="R38" s="6" t="s">
        <v>35</v>
      </c>
      <c r="S38" s="6" t="s">
        <v>185</v>
      </c>
      <c r="T38" s="6" t="s">
        <v>53</v>
      </c>
    </row>
    <row r="39" spans="1:20" x14ac:dyDescent="0.3">
      <c r="A39" s="6">
        <v>2220680</v>
      </c>
      <c r="B39" s="6" t="s">
        <v>217</v>
      </c>
      <c r="C39" s="6" t="s">
        <v>203</v>
      </c>
      <c r="D39" s="6" t="s">
        <v>36</v>
      </c>
      <c r="E39" s="6" t="s">
        <v>21</v>
      </c>
      <c r="F39" s="6" t="s">
        <v>22</v>
      </c>
      <c r="G39" s="6" t="s">
        <v>37</v>
      </c>
      <c r="H39" s="6" t="s">
        <v>215</v>
      </c>
      <c r="I39" s="9">
        <v>5.2083333333333336E-2</v>
      </c>
      <c r="J39" s="6">
        <v>0</v>
      </c>
      <c r="K39" s="21">
        <v>45322</v>
      </c>
      <c r="L39" s="6" t="s">
        <v>24</v>
      </c>
      <c r="M39" s="6" t="s">
        <v>218</v>
      </c>
      <c r="N39" s="6" t="s">
        <v>216</v>
      </c>
      <c r="O39" s="22">
        <v>45322.896516203706</v>
      </c>
      <c r="P39" s="22">
        <v>45323.376145833332</v>
      </c>
      <c r="Q39" s="6" t="s">
        <v>26</v>
      </c>
      <c r="R39" s="6" t="s">
        <v>67</v>
      </c>
      <c r="S39" s="6" t="s">
        <v>185</v>
      </c>
      <c r="T39" s="6" t="s">
        <v>29</v>
      </c>
    </row>
    <row r="40" spans="1:20" x14ac:dyDescent="0.3">
      <c r="A40" s="6">
        <v>2196086</v>
      </c>
      <c r="B40" s="6" t="s">
        <v>217</v>
      </c>
      <c r="C40" s="6" t="s">
        <v>202</v>
      </c>
      <c r="D40" s="6" t="s">
        <v>30</v>
      </c>
      <c r="E40" s="6" t="s">
        <v>21</v>
      </c>
      <c r="F40" s="6" t="s">
        <v>22</v>
      </c>
      <c r="G40" s="6" t="s">
        <v>37</v>
      </c>
      <c r="H40" s="6" t="s">
        <v>215</v>
      </c>
      <c r="I40" s="9">
        <v>9.583333333333334E-2</v>
      </c>
      <c r="J40" s="6">
        <v>0</v>
      </c>
      <c r="K40" s="21">
        <v>45302</v>
      </c>
      <c r="L40" s="6" t="s">
        <v>24</v>
      </c>
      <c r="M40" s="6" t="s">
        <v>218</v>
      </c>
      <c r="N40" s="6" t="s">
        <v>216</v>
      </c>
      <c r="O40" s="22">
        <v>45302.719351851854</v>
      </c>
      <c r="P40" s="22">
        <v>45306.68277777778</v>
      </c>
      <c r="Q40" s="6" t="s">
        <v>26</v>
      </c>
      <c r="R40" s="6" t="s">
        <v>54</v>
      </c>
      <c r="S40" s="6" t="s">
        <v>185</v>
      </c>
      <c r="T40" s="6" t="s">
        <v>29</v>
      </c>
    </row>
    <row r="41" spans="1:20" x14ac:dyDescent="0.3">
      <c r="A41" s="6">
        <v>2187370</v>
      </c>
      <c r="B41" s="6" t="s">
        <v>217</v>
      </c>
      <c r="C41" s="6" t="s">
        <v>202</v>
      </c>
      <c r="D41" s="6" t="s">
        <v>30</v>
      </c>
      <c r="E41" s="6" t="s">
        <v>21</v>
      </c>
      <c r="F41" s="6" t="s">
        <v>22</v>
      </c>
      <c r="G41" s="6" t="s">
        <v>37</v>
      </c>
      <c r="H41" s="6" t="s">
        <v>215</v>
      </c>
      <c r="I41" s="9">
        <v>0.11388888888888889</v>
      </c>
      <c r="J41" s="6">
        <v>0</v>
      </c>
      <c r="K41" s="21">
        <v>45294</v>
      </c>
      <c r="L41" s="6" t="s">
        <v>24</v>
      </c>
      <c r="M41" s="6" t="s">
        <v>218</v>
      </c>
      <c r="N41" s="6" t="s">
        <v>216</v>
      </c>
      <c r="O41" s="22">
        <v>45294.709305555552</v>
      </c>
      <c r="P41" s="22">
        <v>45295.768379629626</v>
      </c>
      <c r="Q41" s="6" t="s">
        <v>26</v>
      </c>
      <c r="R41" s="6" t="s">
        <v>54</v>
      </c>
      <c r="S41" s="6" t="s">
        <v>185</v>
      </c>
      <c r="T41" s="6" t="s">
        <v>29</v>
      </c>
    </row>
    <row r="42" spans="1:20" x14ac:dyDescent="0.3">
      <c r="A42" s="6">
        <v>2197912</v>
      </c>
      <c r="B42" s="6" t="s">
        <v>217</v>
      </c>
      <c r="C42" s="6" t="s">
        <v>201</v>
      </c>
      <c r="D42" s="6" t="s">
        <v>20</v>
      </c>
      <c r="E42" s="6" t="s">
        <v>21</v>
      </c>
      <c r="F42" s="6" t="s">
        <v>22</v>
      </c>
      <c r="G42" s="6" t="s">
        <v>43</v>
      </c>
      <c r="H42" s="6" t="s">
        <v>215</v>
      </c>
      <c r="I42" s="9">
        <v>9.0277777777777769E-3</v>
      </c>
      <c r="J42" s="6">
        <v>0</v>
      </c>
      <c r="K42" s="21">
        <v>45304</v>
      </c>
      <c r="L42" s="6" t="s">
        <v>24</v>
      </c>
      <c r="M42" s="6" t="s">
        <v>218</v>
      </c>
      <c r="N42" s="6" t="s">
        <v>216</v>
      </c>
      <c r="O42" s="22">
        <v>45304.603298611109</v>
      </c>
      <c r="P42" s="22">
        <v>45306.392500000002</v>
      </c>
      <c r="Q42" s="6" t="s">
        <v>211</v>
      </c>
      <c r="R42" s="6" t="s">
        <v>69</v>
      </c>
      <c r="S42" s="6" t="s">
        <v>185</v>
      </c>
      <c r="T42" s="6" t="s">
        <v>29</v>
      </c>
    </row>
    <row r="43" spans="1:20" x14ac:dyDescent="0.3">
      <c r="A43" s="6">
        <v>2190433</v>
      </c>
      <c r="B43" s="6" t="s">
        <v>217</v>
      </c>
      <c r="C43" s="6" t="s">
        <v>202</v>
      </c>
      <c r="D43" s="6" t="s">
        <v>30</v>
      </c>
      <c r="E43" s="6" t="s">
        <v>21</v>
      </c>
      <c r="F43" s="6" t="s">
        <v>22</v>
      </c>
      <c r="G43" s="6" t="s">
        <v>37</v>
      </c>
      <c r="H43" s="6" t="s">
        <v>215</v>
      </c>
      <c r="I43" s="9">
        <v>5.2083333333333336E-2</v>
      </c>
      <c r="J43" s="6">
        <v>0</v>
      </c>
      <c r="K43" s="21">
        <v>45297</v>
      </c>
      <c r="L43" s="6" t="s">
        <v>24</v>
      </c>
      <c r="M43" s="6" t="s">
        <v>218</v>
      </c>
      <c r="N43" s="6" t="s">
        <v>216</v>
      </c>
      <c r="O43" s="22">
        <v>45297.653703703705</v>
      </c>
      <c r="P43" s="22">
        <v>45298.566296296296</v>
      </c>
      <c r="Q43" s="6" t="s">
        <v>26</v>
      </c>
      <c r="R43" s="6" t="s">
        <v>54</v>
      </c>
      <c r="S43" s="6" t="s">
        <v>185</v>
      </c>
      <c r="T43" s="6" t="s">
        <v>29</v>
      </c>
    </row>
    <row r="44" spans="1:20" x14ac:dyDescent="0.3">
      <c r="A44" s="6">
        <v>2196664</v>
      </c>
      <c r="B44" s="6" t="s">
        <v>217</v>
      </c>
      <c r="C44" s="6" t="s">
        <v>202</v>
      </c>
      <c r="D44" s="6" t="s">
        <v>30</v>
      </c>
      <c r="E44" s="6" t="s">
        <v>21</v>
      </c>
      <c r="F44" s="6" t="s">
        <v>22</v>
      </c>
      <c r="G44" s="6" t="s">
        <v>59</v>
      </c>
      <c r="H44" s="6" t="s">
        <v>215</v>
      </c>
      <c r="I44" s="9">
        <v>1.6666666666666666E-2</v>
      </c>
      <c r="J44" s="6">
        <v>0</v>
      </c>
      <c r="K44" s="21">
        <v>45302</v>
      </c>
      <c r="L44" s="6" t="s">
        <v>24</v>
      </c>
      <c r="M44" s="6" t="s">
        <v>218</v>
      </c>
      <c r="N44" s="6" t="s">
        <v>216</v>
      </c>
      <c r="O44" s="22">
        <v>45303.384340277778</v>
      </c>
      <c r="P44" s="22">
        <v>45303.531793981485</v>
      </c>
      <c r="Q44" s="6" t="s">
        <v>212</v>
      </c>
      <c r="R44" s="6" t="s">
        <v>35</v>
      </c>
      <c r="S44" s="6" t="s">
        <v>185</v>
      </c>
      <c r="T44" s="6" t="s">
        <v>53</v>
      </c>
    </row>
    <row r="45" spans="1:20" x14ac:dyDescent="0.3">
      <c r="A45" s="6">
        <v>2193915</v>
      </c>
      <c r="B45" s="6" t="s">
        <v>217</v>
      </c>
      <c r="C45" s="6" t="s">
        <v>204</v>
      </c>
      <c r="D45" s="6" t="s">
        <v>46</v>
      </c>
      <c r="E45" s="6" t="s">
        <v>21</v>
      </c>
      <c r="F45" s="6" t="s">
        <v>47</v>
      </c>
      <c r="G45" s="6" t="s">
        <v>23</v>
      </c>
      <c r="H45" s="6" t="s">
        <v>215</v>
      </c>
      <c r="I45" s="9">
        <v>4.583333333333333E-2</v>
      </c>
      <c r="J45" s="6">
        <v>0</v>
      </c>
      <c r="K45" s="21">
        <v>45300</v>
      </c>
      <c r="L45" s="6" t="s">
        <v>24</v>
      </c>
      <c r="M45" s="6" t="s">
        <v>218</v>
      </c>
      <c r="N45" s="6" t="s">
        <v>216</v>
      </c>
      <c r="O45" s="22">
        <v>45300.985567129632</v>
      </c>
      <c r="P45" s="22">
        <v>45301.659398148149</v>
      </c>
      <c r="Q45" s="6" t="s">
        <v>26</v>
      </c>
      <c r="R45" s="6" t="s">
        <v>27</v>
      </c>
      <c r="S45" s="6" t="s">
        <v>185</v>
      </c>
      <c r="T45" s="6" t="s">
        <v>29</v>
      </c>
    </row>
    <row r="46" spans="1:20" x14ac:dyDescent="0.3">
      <c r="A46" s="6">
        <v>2193341</v>
      </c>
      <c r="B46" s="6" t="s">
        <v>217</v>
      </c>
      <c r="C46" s="6" t="s">
        <v>202</v>
      </c>
      <c r="D46" s="6" t="s">
        <v>30</v>
      </c>
      <c r="E46" s="6" t="s">
        <v>21</v>
      </c>
      <c r="F46" s="6" t="s">
        <v>22</v>
      </c>
      <c r="G46" s="6" t="s">
        <v>23</v>
      </c>
      <c r="H46" s="6" t="s">
        <v>215</v>
      </c>
      <c r="I46" s="9">
        <v>4.3749999999999997E-2</v>
      </c>
      <c r="J46" s="6">
        <v>0</v>
      </c>
      <c r="K46" s="21">
        <v>45300</v>
      </c>
      <c r="L46" s="6" t="s">
        <v>24</v>
      </c>
      <c r="M46" s="6" t="s">
        <v>218</v>
      </c>
      <c r="N46" s="6" t="s">
        <v>216</v>
      </c>
      <c r="O46" s="22">
        <v>45300.728206018517</v>
      </c>
      <c r="P46" s="22">
        <v>45301.671331018515</v>
      </c>
      <c r="Q46" s="6" t="s">
        <v>26</v>
      </c>
      <c r="R46" s="6" t="s">
        <v>27</v>
      </c>
      <c r="S46" s="6" t="s">
        <v>185</v>
      </c>
      <c r="T46" s="6" t="s">
        <v>29</v>
      </c>
    </row>
    <row r="47" spans="1:20" x14ac:dyDescent="0.3">
      <c r="A47" s="6">
        <v>2196069</v>
      </c>
      <c r="B47" s="6" t="s">
        <v>217</v>
      </c>
      <c r="C47" s="6" t="s">
        <v>202</v>
      </c>
      <c r="D47" s="6" t="s">
        <v>30</v>
      </c>
      <c r="E47" s="6" t="s">
        <v>21</v>
      </c>
      <c r="F47" s="6" t="s">
        <v>22</v>
      </c>
      <c r="G47" s="6" t="s">
        <v>34</v>
      </c>
      <c r="H47" s="6" t="s">
        <v>215</v>
      </c>
      <c r="I47" s="9">
        <v>1.5972222222222221E-2</v>
      </c>
      <c r="J47" s="6">
        <v>0</v>
      </c>
      <c r="K47" s="21">
        <v>45302</v>
      </c>
      <c r="L47" s="6" t="s">
        <v>24</v>
      </c>
      <c r="M47" s="6" t="s">
        <v>218</v>
      </c>
      <c r="N47" s="6" t="s">
        <v>216</v>
      </c>
      <c r="O47" s="22">
        <v>45302.715555555558</v>
      </c>
      <c r="P47" s="22">
        <v>45302.758831018517</v>
      </c>
      <c r="Q47" s="6" t="s">
        <v>214</v>
      </c>
      <c r="R47" s="6" t="s">
        <v>35</v>
      </c>
      <c r="S47" s="6" t="s">
        <v>185</v>
      </c>
      <c r="T47" s="6" t="s">
        <v>53</v>
      </c>
    </row>
    <row r="48" spans="1:20" x14ac:dyDescent="0.3">
      <c r="A48" s="6">
        <v>2199456</v>
      </c>
      <c r="B48" s="6" t="s">
        <v>217</v>
      </c>
      <c r="C48" s="6" t="s">
        <v>202</v>
      </c>
      <c r="D48" s="6" t="s">
        <v>30</v>
      </c>
      <c r="E48" s="6" t="s">
        <v>21</v>
      </c>
      <c r="F48" s="6" t="s">
        <v>22</v>
      </c>
      <c r="G48" s="6" t="s">
        <v>34</v>
      </c>
      <c r="H48" s="6" t="s">
        <v>215</v>
      </c>
      <c r="I48" s="9">
        <v>3.472222222222222E-3</v>
      </c>
      <c r="J48" s="6">
        <v>0</v>
      </c>
      <c r="K48" s="21">
        <v>45306</v>
      </c>
      <c r="L48" s="6" t="s">
        <v>24</v>
      </c>
      <c r="M48" s="6" t="s">
        <v>218</v>
      </c>
      <c r="N48" s="6" t="s">
        <v>216</v>
      </c>
      <c r="O48" s="22">
        <v>45306.718240740738</v>
      </c>
      <c r="P48" s="22">
        <v>45306.719236111108</v>
      </c>
      <c r="Q48" s="6" t="s">
        <v>214</v>
      </c>
      <c r="R48" s="6" t="s">
        <v>35</v>
      </c>
      <c r="S48" s="6" t="s">
        <v>185</v>
      </c>
      <c r="T48" s="6" t="s">
        <v>53</v>
      </c>
    </row>
    <row r="49" spans="1:20" x14ac:dyDescent="0.3">
      <c r="A49" s="6">
        <v>2197245</v>
      </c>
      <c r="B49" s="6" t="s">
        <v>217</v>
      </c>
      <c r="C49" s="6" t="s">
        <v>202</v>
      </c>
      <c r="D49" s="6" t="s">
        <v>30</v>
      </c>
      <c r="E49" s="6" t="s">
        <v>21</v>
      </c>
      <c r="F49" s="6" t="s">
        <v>22</v>
      </c>
      <c r="G49" s="6" t="s">
        <v>37</v>
      </c>
      <c r="H49" s="6" t="s">
        <v>215</v>
      </c>
      <c r="I49" s="9">
        <v>9.375E-2</v>
      </c>
      <c r="J49" s="6">
        <v>0</v>
      </c>
      <c r="K49" s="21">
        <v>45303</v>
      </c>
      <c r="L49" s="6" t="s">
        <v>24</v>
      </c>
      <c r="M49" s="6" t="s">
        <v>218</v>
      </c>
      <c r="N49" s="6" t="s">
        <v>216</v>
      </c>
      <c r="O49" s="22">
        <v>45303.719143518516</v>
      </c>
      <c r="P49" s="22">
        <v>45306.727812500001</v>
      </c>
      <c r="Q49" s="6" t="s">
        <v>26</v>
      </c>
      <c r="R49" s="6" t="s">
        <v>54</v>
      </c>
      <c r="S49" s="6" t="s">
        <v>185</v>
      </c>
      <c r="T49" s="6" t="s">
        <v>29</v>
      </c>
    </row>
    <row r="50" spans="1:20" x14ac:dyDescent="0.3">
      <c r="A50" s="6">
        <v>2199458</v>
      </c>
      <c r="B50" s="6" t="s">
        <v>217</v>
      </c>
      <c r="C50" s="6" t="s">
        <v>202</v>
      </c>
      <c r="D50" s="6" t="s">
        <v>30</v>
      </c>
      <c r="E50" s="6" t="s">
        <v>21</v>
      </c>
      <c r="F50" s="6" t="s">
        <v>22</v>
      </c>
      <c r="G50" s="6" t="s">
        <v>37</v>
      </c>
      <c r="H50" s="6" t="s">
        <v>215</v>
      </c>
      <c r="I50" s="9">
        <v>0.15833333333333333</v>
      </c>
      <c r="J50" s="6">
        <v>0</v>
      </c>
      <c r="K50" s="21">
        <v>45306</v>
      </c>
      <c r="L50" s="6" t="s">
        <v>24</v>
      </c>
      <c r="M50" s="6" t="s">
        <v>218</v>
      </c>
      <c r="N50" s="6" t="s">
        <v>216</v>
      </c>
      <c r="O50" s="22">
        <v>45306.718981481485</v>
      </c>
      <c r="P50" s="22">
        <v>45307.455625000002</v>
      </c>
      <c r="Q50" s="6" t="s">
        <v>26</v>
      </c>
      <c r="R50" s="6" t="s">
        <v>39</v>
      </c>
      <c r="S50" s="6" t="s">
        <v>185</v>
      </c>
      <c r="T50" s="6" t="s">
        <v>29</v>
      </c>
    </row>
    <row r="51" spans="1:20" x14ac:dyDescent="0.3">
      <c r="A51" s="6">
        <v>2208309</v>
      </c>
      <c r="B51" s="6" t="s">
        <v>217</v>
      </c>
      <c r="C51" s="6" t="s">
        <v>203</v>
      </c>
      <c r="D51" s="6" t="s">
        <v>36</v>
      </c>
      <c r="E51" s="6" t="s">
        <v>21</v>
      </c>
      <c r="F51" s="6" t="s">
        <v>22</v>
      </c>
      <c r="G51" s="6" t="s">
        <v>37</v>
      </c>
      <c r="H51" s="6" t="s">
        <v>215</v>
      </c>
      <c r="I51" s="9">
        <v>6.458333333333334E-2</v>
      </c>
      <c r="J51" s="6">
        <v>0</v>
      </c>
      <c r="K51" s="21">
        <v>45313</v>
      </c>
      <c r="L51" s="6" t="s">
        <v>24</v>
      </c>
      <c r="M51" s="6" t="s">
        <v>218</v>
      </c>
      <c r="N51" s="6" t="s">
        <v>216</v>
      </c>
      <c r="O51" s="22">
        <v>45313.922268518516</v>
      </c>
      <c r="P51" s="22">
        <v>45314.749328703707</v>
      </c>
      <c r="Q51" s="6" t="s">
        <v>26</v>
      </c>
      <c r="R51" s="6" t="s">
        <v>54</v>
      </c>
      <c r="S51" s="6" t="s">
        <v>185</v>
      </c>
      <c r="T51" s="6" t="s">
        <v>29</v>
      </c>
    </row>
    <row r="52" spans="1:20" x14ac:dyDescent="0.3">
      <c r="A52" s="6">
        <v>2205198</v>
      </c>
      <c r="B52" s="6" t="s">
        <v>217</v>
      </c>
      <c r="C52" s="6" t="s">
        <v>203</v>
      </c>
      <c r="D52" s="6" t="s">
        <v>36</v>
      </c>
      <c r="E52" s="6" t="s">
        <v>21</v>
      </c>
      <c r="F52" s="6" t="s">
        <v>22</v>
      </c>
      <c r="G52" s="6" t="s">
        <v>37</v>
      </c>
      <c r="H52" s="6" t="s">
        <v>215</v>
      </c>
      <c r="I52" s="9">
        <v>5.9722222222222225E-2</v>
      </c>
      <c r="J52" s="6">
        <v>0</v>
      </c>
      <c r="K52" s="21">
        <v>45310</v>
      </c>
      <c r="L52" s="6" t="s">
        <v>24</v>
      </c>
      <c r="M52" s="6" t="s">
        <v>218</v>
      </c>
      <c r="N52" s="6" t="s">
        <v>216</v>
      </c>
      <c r="O52" s="22">
        <v>45310.876273148147</v>
      </c>
      <c r="P52" s="22">
        <v>45311.325937499998</v>
      </c>
      <c r="Q52" s="6" t="s">
        <v>26</v>
      </c>
      <c r="R52" s="6" t="s">
        <v>54</v>
      </c>
      <c r="S52" s="6" t="s">
        <v>185</v>
      </c>
      <c r="T52" s="6" t="s">
        <v>29</v>
      </c>
    </row>
    <row r="53" spans="1:20" x14ac:dyDescent="0.3">
      <c r="A53" s="6">
        <v>2217933</v>
      </c>
      <c r="B53" s="6" t="s">
        <v>217</v>
      </c>
      <c r="C53" s="6" t="s">
        <v>201</v>
      </c>
      <c r="D53" s="6" t="s">
        <v>20</v>
      </c>
      <c r="E53" s="6" t="s">
        <v>21</v>
      </c>
      <c r="F53" s="6" t="s">
        <v>22</v>
      </c>
      <c r="G53" s="6" t="s">
        <v>43</v>
      </c>
      <c r="H53" s="6" t="s">
        <v>215</v>
      </c>
      <c r="I53" s="9">
        <v>2.0833333333333333E-3</v>
      </c>
      <c r="J53" s="6">
        <v>0</v>
      </c>
      <c r="K53" s="21">
        <v>45321</v>
      </c>
      <c r="L53" s="6" t="s">
        <v>24</v>
      </c>
      <c r="M53" s="6" t="s">
        <v>218</v>
      </c>
      <c r="N53" s="6" t="s">
        <v>216</v>
      </c>
      <c r="O53" s="22">
        <v>45321.491493055553</v>
      </c>
      <c r="P53" s="22">
        <v>45321.725821759261</v>
      </c>
      <c r="Q53" s="6" t="s">
        <v>211</v>
      </c>
      <c r="R53" s="6" t="s">
        <v>70</v>
      </c>
      <c r="S53" s="6" t="s">
        <v>185</v>
      </c>
      <c r="T53" s="6" t="s">
        <v>29</v>
      </c>
    </row>
    <row r="54" spans="1:20" x14ac:dyDescent="0.3">
      <c r="A54" s="6">
        <v>2204830</v>
      </c>
      <c r="B54" s="6" t="s">
        <v>217</v>
      </c>
      <c r="C54" s="6" t="s">
        <v>202</v>
      </c>
      <c r="D54" s="6" t="s">
        <v>30</v>
      </c>
      <c r="E54" s="6" t="s">
        <v>21</v>
      </c>
      <c r="F54" s="6" t="s">
        <v>22</v>
      </c>
      <c r="G54" s="6" t="s">
        <v>37</v>
      </c>
      <c r="H54" s="6" t="s">
        <v>215</v>
      </c>
      <c r="I54" s="9">
        <v>0.15</v>
      </c>
      <c r="J54" s="6">
        <v>0</v>
      </c>
      <c r="K54" s="21">
        <v>45310</v>
      </c>
      <c r="L54" s="6" t="s">
        <v>24</v>
      </c>
      <c r="M54" s="6" t="s">
        <v>218</v>
      </c>
      <c r="N54" s="6" t="s">
        <v>216</v>
      </c>
      <c r="O54" s="22">
        <v>45310.727812500001</v>
      </c>
      <c r="P54" s="22">
        <v>45312.627928240741</v>
      </c>
      <c r="Q54" s="6" t="s">
        <v>26</v>
      </c>
      <c r="R54" s="6" t="s">
        <v>39</v>
      </c>
      <c r="S54" s="6" t="s">
        <v>185</v>
      </c>
      <c r="T54" s="6" t="s">
        <v>29</v>
      </c>
    </row>
    <row r="55" spans="1:20" x14ac:dyDescent="0.3">
      <c r="A55" s="6">
        <v>2203807</v>
      </c>
      <c r="B55" s="6" t="s">
        <v>217</v>
      </c>
      <c r="C55" s="6" t="s">
        <v>203</v>
      </c>
      <c r="D55" s="6" t="s">
        <v>36</v>
      </c>
      <c r="E55" s="6" t="s">
        <v>21</v>
      </c>
      <c r="F55" s="6" t="s">
        <v>22</v>
      </c>
      <c r="G55" s="6" t="s">
        <v>34</v>
      </c>
      <c r="H55" s="6" t="s">
        <v>215</v>
      </c>
      <c r="I55" s="9">
        <v>8.3333333333333332E-3</v>
      </c>
      <c r="J55" s="6">
        <v>0</v>
      </c>
      <c r="K55" s="21">
        <v>45309</v>
      </c>
      <c r="L55" s="6" t="s">
        <v>24</v>
      </c>
      <c r="M55" s="6" t="s">
        <v>218</v>
      </c>
      <c r="N55" s="6" t="s">
        <v>216</v>
      </c>
      <c r="O55" s="22">
        <v>45309.915601851855</v>
      </c>
      <c r="P55" s="22">
        <v>45309.922615740739</v>
      </c>
      <c r="Q55" s="6" t="s">
        <v>214</v>
      </c>
      <c r="R55" s="6" t="s">
        <v>35</v>
      </c>
      <c r="S55" s="6" t="s">
        <v>185</v>
      </c>
      <c r="T55" s="6" t="s">
        <v>53</v>
      </c>
    </row>
    <row r="56" spans="1:20" x14ac:dyDescent="0.3">
      <c r="A56" s="6">
        <v>2202351</v>
      </c>
      <c r="B56" s="6" t="s">
        <v>217</v>
      </c>
      <c r="C56" s="6" t="s">
        <v>203</v>
      </c>
      <c r="D56" s="6" t="s">
        <v>36</v>
      </c>
      <c r="E56" s="6" t="s">
        <v>21</v>
      </c>
      <c r="F56" s="6" t="s">
        <v>22</v>
      </c>
      <c r="G56" s="6" t="s">
        <v>37</v>
      </c>
      <c r="H56" s="6" t="s">
        <v>215</v>
      </c>
      <c r="I56" s="9">
        <v>0.2361111111111111</v>
      </c>
      <c r="J56" s="6">
        <v>0</v>
      </c>
      <c r="K56" s="21">
        <v>45308</v>
      </c>
      <c r="L56" s="6" t="s">
        <v>24</v>
      </c>
      <c r="M56" s="6" t="s">
        <v>218</v>
      </c>
      <c r="N56" s="6" t="s">
        <v>216</v>
      </c>
      <c r="O56" s="22">
        <v>45308.880208333336</v>
      </c>
      <c r="P56" s="22">
        <v>45310.319178240738</v>
      </c>
      <c r="Q56" s="6" t="s">
        <v>26</v>
      </c>
      <c r="R56" s="6" t="s">
        <v>71</v>
      </c>
      <c r="S56" s="6" t="s">
        <v>185</v>
      </c>
      <c r="T56" s="6" t="s">
        <v>29</v>
      </c>
    </row>
    <row r="57" spans="1:20" x14ac:dyDescent="0.3">
      <c r="A57" s="6">
        <v>2203857</v>
      </c>
      <c r="B57" s="6" t="s">
        <v>217</v>
      </c>
      <c r="C57" s="6" t="s">
        <v>203</v>
      </c>
      <c r="D57" s="6" t="s">
        <v>36</v>
      </c>
      <c r="E57" s="6" t="s">
        <v>21</v>
      </c>
      <c r="F57" s="6" t="s">
        <v>22</v>
      </c>
      <c r="G57" s="6" t="s">
        <v>37</v>
      </c>
      <c r="H57" s="6" t="s">
        <v>215</v>
      </c>
      <c r="I57" s="9">
        <v>0.05</v>
      </c>
      <c r="J57" s="6">
        <v>0</v>
      </c>
      <c r="K57" s="21">
        <v>45309</v>
      </c>
      <c r="L57" s="6" t="s">
        <v>24</v>
      </c>
      <c r="M57" s="6" t="s">
        <v>218</v>
      </c>
      <c r="N57" s="6" t="s">
        <v>216</v>
      </c>
      <c r="O57" s="22">
        <v>45309.930162037039</v>
      </c>
      <c r="P57" s="22">
        <v>45310.319305555553</v>
      </c>
      <c r="Q57" s="6" t="s">
        <v>26</v>
      </c>
      <c r="R57" s="6" t="s">
        <v>67</v>
      </c>
      <c r="S57" s="6" t="s">
        <v>185</v>
      </c>
      <c r="T57" s="6" t="s">
        <v>29</v>
      </c>
    </row>
    <row r="58" spans="1:20" x14ac:dyDescent="0.3">
      <c r="A58" s="6">
        <v>2201419</v>
      </c>
      <c r="B58" s="6" t="s">
        <v>217</v>
      </c>
      <c r="C58" s="6" t="s">
        <v>201</v>
      </c>
      <c r="D58" s="6" t="s">
        <v>20</v>
      </c>
      <c r="E58" s="6" t="s">
        <v>21</v>
      </c>
      <c r="F58" s="6" t="s">
        <v>22</v>
      </c>
      <c r="G58" s="6" t="s">
        <v>43</v>
      </c>
      <c r="H58" s="6" t="s">
        <v>215</v>
      </c>
      <c r="I58" s="9">
        <v>3.472222222222222E-3</v>
      </c>
      <c r="J58" s="6">
        <v>0</v>
      </c>
      <c r="K58" s="21">
        <v>45308</v>
      </c>
      <c r="L58" s="6" t="s">
        <v>24</v>
      </c>
      <c r="M58" s="6" t="s">
        <v>218</v>
      </c>
      <c r="N58" s="6" t="s">
        <v>216</v>
      </c>
      <c r="O58" s="22">
        <v>45308.44840277778</v>
      </c>
      <c r="P58" s="22">
        <v>45310.381608796299</v>
      </c>
      <c r="Q58" s="6" t="s">
        <v>211</v>
      </c>
      <c r="R58" s="6" t="s">
        <v>72</v>
      </c>
      <c r="S58" s="6" t="s">
        <v>185</v>
      </c>
      <c r="T58" s="6" t="s">
        <v>29</v>
      </c>
    </row>
    <row r="59" spans="1:20" x14ac:dyDescent="0.3">
      <c r="A59" s="6">
        <v>2210728</v>
      </c>
      <c r="B59" s="6" t="s">
        <v>217</v>
      </c>
      <c r="C59" s="6" t="s">
        <v>201</v>
      </c>
      <c r="D59" s="6" t="s">
        <v>20</v>
      </c>
      <c r="E59" s="6" t="s">
        <v>21</v>
      </c>
      <c r="F59" s="6" t="s">
        <v>22</v>
      </c>
      <c r="G59" s="6" t="s">
        <v>43</v>
      </c>
      <c r="H59" s="6" t="s">
        <v>215</v>
      </c>
      <c r="I59" s="9">
        <v>6.2500000000000003E-3</v>
      </c>
      <c r="J59" s="6">
        <v>0</v>
      </c>
      <c r="K59" s="21">
        <v>45315</v>
      </c>
      <c r="L59" s="6" t="s">
        <v>24</v>
      </c>
      <c r="M59" s="6" t="s">
        <v>218</v>
      </c>
      <c r="N59" s="6" t="s">
        <v>216</v>
      </c>
      <c r="O59" s="22">
        <v>45315.4846875</v>
      </c>
      <c r="P59" s="22">
        <v>45316.501122685186</v>
      </c>
      <c r="Q59" s="6" t="s">
        <v>211</v>
      </c>
      <c r="R59" s="6" t="s">
        <v>73</v>
      </c>
      <c r="S59" s="6" t="s">
        <v>185</v>
      </c>
      <c r="T59" s="6" t="s">
        <v>29</v>
      </c>
    </row>
    <row r="60" spans="1:20" x14ac:dyDescent="0.3">
      <c r="A60" s="6">
        <v>2217543</v>
      </c>
      <c r="B60" s="6" t="s">
        <v>217</v>
      </c>
      <c r="C60" s="6" t="s">
        <v>203</v>
      </c>
      <c r="D60" s="6" t="s">
        <v>36</v>
      </c>
      <c r="E60" s="6" t="s">
        <v>21</v>
      </c>
      <c r="F60" s="6" t="s">
        <v>22</v>
      </c>
      <c r="G60" s="6" t="s">
        <v>37</v>
      </c>
      <c r="H60" s="6" t="s">
        <v>215</v>
      </c>
      <c r="I60" s="9">
        <v>5.9722222222222225E-2</v>
      </c>
      <c r="J60" s="6">
        <v>0</v>
      </c>
      <c r="K60" s="21">
        <v>45320</v>
      </c>
      <c r="L60" s="6" t="s">
        <v>24</v>
      </c>
      <c r="M60" s="6" t="s">
        <v>218</v>
      </c>
      <c r="N60" s="6" t="s">
        <v>216</v>
      </c>
      <c r="O60" s="22">
        <v>45320.926932870374</v>
      </c>
      <c r="P60" s="22">
        <v>45323.376250000001</v>
      </c>
      <c r="Q60" s="6" t="s">
        <v>26</v>
      </c>
      <c r="R60" s="6" t="s">
        <v>67</v>
      </c>
      <c r="S60" s="6" t="s">
        <v>185</v>
      </c>
      <c r="T60" s="6" t="s">
        <v>29</v>
      </c>
    </row>
    <row r="61" spans="1:20" x14ac:dyDescent="0.3">
      <c r="A61" s="6">
        <v>2218749</v>
      </c>
      <c r="B61" s="6" t="s">
        <v>217</v>
      </c>
      <c r="C61" s="6" t="s">
        <v>204</v>
      </c>
      <c r="D61" s="6" t="s">
        <v>46</v>
      </c>
      <c r="E61" s="6" t="s">
        <v>21</v>
      </c>
      <c r="F61" s="6" t="s">
        <v>47</v>
      </c>
      <c r="G61" s="6" t="s">
        <v>52</v>
      </c>
      <c r="H61" s="6" t="s">
        <v>215</v>
      </c>
      <c r="I61" s="9">
        <v>1.2500000000000001E-2</v>
      </c>
      <c r="J61" s="6">
        <v>0</v>
      </c>
      <c r="K61" s="21">
        <v>45321</v>
      </c>
      <c r="L61" s="6" t="s">
        <v>24</v>
      </c>
      <c r="M61" s="6" t="s">
        <v>218</v>
      </c>
      <c r="N61" s="6" t="s">
        <v>216</v>
      </c>
      <c r="O61" s="22">
        <v>45321.763796296298</v>
      </c>
      <c r="P61" s="22">
        <v>45321.776631944442</v>
      </c>
      <c r="Q61" s="6" t="s">
        <v>214</v>
      </c>
      <c r="R61" s="6" t="s">
        <v>35</v>
      </c>
      <c r="S61" s="6" t="s">
        <v>185</v>
      </c>
      <c r="T61" s="6" t="s">
        <v>53</v>
      </c>
    </row>
    <row r="62" spans="1:20" x14ac:dyDescent="0.3">
      <c r="A62" s="6">
        <v>2219723</v>
      </c>
      <c r="B62" s="6" t="s">
        <v>217</v>
      </c>
      <c r="C62" s="6" t="s">
        <v>205</v>
      </c>
      <c r="D62" s="6" t="s">
        <v>56</v>
      </c>
      <c r="E62" s="6" t="s">
        <v>21</v>
      </c>
      <c r="F62" s="6" t="s">
        <v>22</v>
      </c>
      <c r="G62" s="6" t="s">
        <v>43</v>
      </c>
      <c r="H62" s="6" t="s">
        <v>215</v>
      </c>
      <c r="I62" s="9">
        <v>0.33333333333333331</v>
      </c>
      <c r="J62" s="6">
        <v>0</v>
      </c>
      <c r="K62" s="21">
        <v>45322</v>
      </c>
      <c r="L62" s="6" t="s">
        <v>24</v>
      </c>
      <c r="M62" s="6" t="s">
        <v>218</v>
      </c>
      <c r="N62" s="6" t="s">
        <v>216</v>
      </c>
      <c r="O62" s="22">
        <v>45322.619328703702</v>
      </c>
      <c r="P62" s="22">
        <v>45322.645995370367</v>
      </c>
      <c r="Q62" s="6" t="s">
        <v>210</v>
      </c>
      <c r="R62" s="6" t="s">
        <v>74</v>
      </c>
      <c r="S62" s="6" t="s">
        <v>185</v>
      </c>
      <c r="T62" s="6" t="s">
        <v>29</v>
      </c>
    </row>
    <row r="63" spans="1:20" x14ac:dyDescent="0.3">
      <c r="A63" s="6">
        <v>2210184</v>
      </c>
      <c r="B63" s="6" t="s">
        <v>217</v>
      </c>
      <c r="C63" s="6" t="s">
        <v>203</v>
      </c>
      <c r="D63" s="6" t="s">
        <v>36</v>
      </c>
      <c r="E63" s="6" t="s">
        <v>21</v>
      </c>
      <c r="F63" s="6" t="s">
        <v>22</v>
      </c>
      <c r="G63" s="6" t="s">
        <v>37</v>
      </c>
      <c r="H63" s="6" t="s">
        <v>215</v>
      </c>
      <c r="I63" s="9">
        <v>0.2638888888888889</v>
      </c>
      <c r="J63" s="6">
        <v>0</v>
      </c>
      <c r="K63" s="21">
        <v>45314</v>
      </c>
      <c r="L63" s="6" t="s">
        <v>24</v>
      </c>
      <c r="M63" s="6" t="s">
        <v>218</v>
      </c>
      <c r="N63" s="6" t="s">
        <v>216</v>
      </c>
      <c r="O63" s="22">
        <v>45314.893634259257</v>
      </c>
      <c r="P63" s="22">
        <v>45316.584548611114</v>
      </c>
      <c r="Q63" s="6" t="s">
        <v>26</v>
      </c>
      <c r="R63" s="6" t="s">
        <v>54</v>
      </c>
      <c r="S63" s="6" t="s">
        <v>185</v>
      </c>
      <c r="T63" s="6" t="s">
        <v>29</v>
      </c>
    </row>
    <row r="64" spans="1:20" x14ac:dyDescent="0.3">
      <c r="A64" s="6">
        <v>2198162</v>
      </c>
      <c r="B64" s="6" t="s">
        <v>217</v>
      </c>
      <c r="C64" s="6" t="s">
        <v>202</v>
      </c>
      <c r="D64" s="6" t="s">
        <v>30</v>
      </c>
      <c r="E64" s="6" t="s">
        <v>21</v>
      </c>
      <c r="F64" s="6" t="s">
        <v>22</v>
      </c>
      <c r="G64" s="6" t="s">
        <v>52</v>
      </c>
      <c r="H64" s="6" t="s">
        <v>215</v>
      </c>
      <c r="I64" s="9">
        <v>1.0416666666666666E-2</v>
      </c>
      <c r="J64" s="6">
        <v>0</v>
      </c>
      <c r="K64" s="21">
        <v>45304</v>
      </c>
      <c r="L64" s="6" t="s">
        <v>24</v>
      </c>
      <c r="M64" s="6" t="s">
        <v>218</v>
      </c>
      <c r="N64" s="6" t="s">
        <v>216</v>
      </c>
      <c r="O64" s="22">
        <v>45304.716354166667</v>
      </c>
      <c r="P64" s="22">
        <v>45304.80190972222</v>
      </c>
      <c r="Q64" s="6" t="s">
        <v>214</v>
      </c>
      <c r="R64" s="6" t="s">
        <v>35</v>
      </c>
      <c r="S64" s="6" t="s">
        <v>185</v>
      </c>
      <c r="T64" s="6" t="s">
        <v>53</v>
      </c>
    </row>
    <row r="65" spans="1:20" x14ac:dyDescent="0.3">
      <c r="A65" s="6">
        <v>2192280</v>
      </c>
      <c r="B65" s="6" t="s">
        <v>217</v>
      </c>
      <c r="C65" s="6" t="s">
        <v>203</v>
      </c>
      <c r="D65" s="6" t="s">
        <v>36</v>
      </c>
      <c r="E65" s="6" t="s">
        <v>21</v>
      </c>
      <c r="F65" s="6" t="s">
        <v>22</v>
      </c>
      <c r="G65" s="6" t="s">
        <v>33</v>
      </c>
      <c r="H65" s="6" t="s">
        <v>215</v>
      </c>
      <c r="I65" s="9">
        <v>2.9166666666666667E-2</v>
      </c>
      <c r="J65" s="6">
        <v>0</v>
      </c>
      <c r="K65" s="21">
        <v>45299</v>
      </c>
      <c r="L65" s="6" t="s">
        <v>24</v>
      </c>
      <c r="M65" s="6" t="s">
        <v>218</v>
      </c>
      <c r="N65" s="6" t="s">
        <v>216</v>
      </c>
      <c r="O65" s="22">
        <v>45299.906261574077</v>
      </c>
      <c r="P65" s="22">
        <v>45300.519004629627</v>
      </c>
      <c r="Q65" s="6" t="s">
        <v>26</v>
      </c>
      <c r="R65" s="6" t="s">
        <v>67</v>
      </c>
      <c r="S65" s="6" t="s">
        <v>185</v>
      </c>
      <c r="T65" s="6" t="s">
        <v>29</v>
      </c>
    </row>
    <row r="66" spans="1:20" x14ac:dyDescent="0.3">
      <c r="A66" s="6">
        <v>2193340</v>
      </c>
      <c r="B66" s="6" t="s">
        <v>217</v>
      </c>
      <c r="C66" s="6" t="s">
        <v>202</v>
      </c>
      <c r="D66" s="6" t="s">
        <v>30</v>
      </c>
      <c r="E66" s="6" t="s">
        <v>21</v>
      </c>
      <c r="F66" s="6" t="s">
        <v>22</v>
      </c>
      <c r="G66" s="6" t="s">
        <v>37</v>
      </c>
      <c r="H66" s="6" t="s">
        <v>215</v>
      </c>
      <c r="I66" s="9">
        <v>9.4444444444444442E-2</v>
      </c>
      <c r="J66" s="6">
        <v>0</v>
      </c>
      <c r="K66" s="21">
        <v>45300</v>
      </c>
      <c r="L66" s="6" t="s">
        <v>24</v>
      </c>
      <c r="M66" s="6" t="s">
        <v>218</v>
      </c>
      <c r="N66" s="6" t="s">
        <v>216</v>
      </c>
      <c r="O66" s="22">
        <v>45300.72760416667</v>
      </c>
      <c r="P66" s="22">
        <v>45301.722916666666</v>
      </c>
      <c r="Q66" s="6" t="s">
        <v>26</v>
      </c>
      <c r="R66" s="6" t="s">
        <v>63</v>
      </c>
      <c r="S66" s="6" t="s">
        <v>185</v>
      </c>
      <c r="T66" s="6" t="s">
        <v>29</v>
      </c>
    </row>
    <row r="67" spans="1:20" x14ac:dyDescent="0.3">
      <c r="A67" s="6">
        <v>2186778</v>
      </c>
      <c r="B67" s="6" t="s">
        <v>217</v>
      </c>
      <c r="C67" s="6" t="s">
        <v>204</v>
      </c>
      <c r="D67" s="6" t="s">
        <v>46</v>
      </c>
      <c r="E67" s="6" t="s">
        <v>21</v>
      </c>
      <c r="F67" s="6" t="s">
        <v>47</v>
      </c>
      <c r="G67" s="6" t="s">
        <v>23</v>
      </c>
      <c r="H67" s="6" t="s">
        <v>215</v>
      </c>
      <c r="I67" s="9">
        <v>3.4027777777777775E-2</v>
      </c>
      <c r="J67" s="6">
        <v>0</v>
      </c>
      <c r="K67" s="21">
        <v>45293</v>
      </c>
      <c r="L67" s="6" t="s">
        <v>24</v>
      </c>
      <c r="M67" s="6" t="s">
        <v>218</v>
      </c>
      <c r="N67" s="6" t="s">
        <v>216</v>
      </c>
      <c r="O67" s="22">
        <v>45293.987581018519</v>
      </c>
      <c r="P67" s="22">
        <v>45296.467962962961</v>
      </c>
      <c r="Q67" s="6" t="s">
        <v>26</v>
      </c>
      <c r="R67" s="6" t="s">
        <v>32</v>
      </c>
      <c r="S67" s="6" t="s">
        <v>185</v>
      </c>
      <c r="T67" s="6" t="s">
        <v>29</v>
      </c>
    </row>
    <row r="68" spans="1:20" x14ac:dyDescent="0.3">
      <c r="A68" s="6">
        <v>2192140</v>
      </c>
      <c r="B68" s="6" t="s">
        <v>217</v>
      </c>
      <c r="C68" s="6" t="s">
        <v>203</v>
      </c>
      <c r="D68" s="6" t="s">
        <v>36</v>
      </c>
      <c r="E68" s="6" t="s">
        <v>21</v>
      </c>
      <c r="F68" s="6" t="s">
        <v>22</v>
      </c>
      <c r="G68" s="6" t="s">
        <v>34</v>
      </c>
      <c r="H68" s="6" t="s">
        <v>215</v>
      </c>
      <c r="I68" s="9">
        <v>2.7777777777777776E-2</v>
      </c>
      <c r="J68" s="6">
        <v>0</v>
      </c>
      <c r="K68" s="21">
        <v>45299</v>
      </c>
      <c r="L68" s="6" t="s">
        <v>24</v>
      </c>
      <c r="M68" s="6" t="s">
        <v>218</v>
      </c>
      <c r="N68" s="6" t="s">
        <v>216</v>
      </c>
      <c r="O68" s="22">
        <v>45299.848009259258</v>
      </c>
      <c r="P68" s="22">
        <v>45299.889305555553</v>
      </c>
      <c r="Q68" s="6" t="s">
        <v>214</v>
      </c>
      <c r="R68" s="6" t="s">
        <v>35</v>
      </c>
      <c r="S68" s="6" t="s">
        <v>185</v>
      </c>
      <c r="T68" s="6" t="s">
        <v>53</v>
      </c>
    </row>
    <row r="69" spans="1:20" x14ac:dyDescent="0.3">
      <c r="A69" s="6">
        <v>2197247</v>
      </c>
      <c r="B69" s="6" t="s">
        <v>217</v>
      </c>
      <c r="C69" s="6" t="s">
        <v>202</v>
      </c>
      <c r="D69" s="6" t="s">
        <v>30</v>
      </c>
      <c r="E69" s="6" t="s">
        <v>21</v>
      </c>
      <c r="F69" s="6" t="s">
        <v>22</v>
      </c>
      <c r="G69" s="6" t="s">
        <v>59</v>
      </c>
      <c r="H69" s="6" t="s">
        <v>215</v>
      </c>
      <c r="I69" s="9">
        <v>1.2500000000000001E-2</v>
      </c>
      <c r="J69" s="6">
        <v>0</v>
      </c>
      <c r="K69" s="21">
        <v>45303</v>
      </c>
      <c r="L69" s="6" t="s">
        <v>24</v>
      </c>
      <c r="M69" s="6" t="s">
        <v>218</v>
      </c>
      <c r="N69" s="6" t="s">
        <v>216</v>
      </c>
      <c r="O69" s="22">
        <v>45303.719664351855</v>
      </c>
      <c r="P69" s="22">
        <v>45303.7424537037</v>
      </c>
      <c r="Q69" s="6" t="s">
        <v>214</v>
      </c>
      <c r="R69" s="6" t="s">
        <v>35</v>
      </c>
      <c r="S69" s="6" t="s">
        <v>185</v>
      </c>
      <c r="T69" s="6" t="s">
        <v>53</v>
      </c>
    </row>
    <row r="70" spans="1:20" x14ac:dyDescent="0.3">
      <c r="A70" s="6">
        <v>2189364</v>
      </c>
      <c r="B70" s="6" t="s">
        <v>217</v>
      </c>
      <c r="C70" s="6" t="s">
        <v>201</v>
      </c>
      <c r="D70" s="6" t="s">
        <v>20</v>
      </c>
      <c r="E70" s="6" t="s">
        <v>21</v>
      </c>
      <c r="F70" s="6" t="s">
        <v>22</v>
      </c>
      <c r="G70" s="6" t="s">
        <v>28</v>
      </c>
      <c r="H70" s="6" t="s">
        <v>215</v>
      </c>
      <c r="I70" s="9">
        <v>4.1666666666666664E-2</v>
      </c>
      <c r="J70" s="6">
        <v>0</v>
      </c>
      <c r="K70" s="21">
        <v>45296</v>
      </c>
      <c r="L70" s="6" t="s">
        <v>24</v>
      </c>
      <c r="M70" s="6" t="s">
        <v>218</v>
      </c>
      <c r="N70" s="6" t="s">
        <v>216</v>
      </c>
      <c r="O70" s="22">
        <v>45296.619537037041</v>
      </c>
      <c r="P70" s="22">
        <v>45299.666145833333</v>
      </c>
      <c r="Q70" s="6" t="s">
        <v>26</v>
      </c>
      <c r="R70" s="6" t="s">
        <v>75</v>
      </c>
      <c r="S70" s="6" t="s">
        <v>185</v>
      </c>
      <c r="T70" s="6" t="s">
        <v>29</v>
      </c>
    </row>
    <row r="71" spans="1:20" x14ac:dyDescent="0.3">
      <c r="A71" s="6">
        <v>2198318</v>
      </c>
      <c r="B71" s="6" t="s">
        <v>217</v>
      </c>
      <c r="C71" s="6" t="s">
        <v>203</v>
      </c>
      <c r="D71" s="6" t="s">
        <v>36</v>
      </c>
      <c r="E71" s="6" t="s">
        <v>21</v>
      </c>
      <c r="F71" s="6" t="s">
        <v>22</v>
      </c>
      <c r="G71" s="6" t="s">
        <v>37</v>
      </c>
      <c r="H71" s="6" t="s">
        <v>215</v>
      </c>
      <c r="I71" s="9">
        <v>5.9027777777777776E-2</v>
      </c>
      <c r="J71" s="6">
        <v>0</v>
      </c>
      <c r="K71" s="21">
        <v>45304</v>
      </c>
      <c r="L71" s="6" t="s">
        <v>24</v>
      </c>
      <c r="M71" s="6" t="s">
        <v>218</v>
      </c>
      <c r="N71" s="6" t="s">
        <v>216</v>
      </c>
      <c r="O71" s="22">
        <v>45304.901469907411</v>
      </c>
      <c r="P71" s="22">
        <v>45307.455752314818</v>
      </c>
      <c r="Q71" s="6" t="s">
        <v>26</v>
      </c>
      <c r="R71" s="6" t="s">
        <v>39</v>
      </c>
      <c r="S71" s="6" t="s">
        <v>185</v>
      </c>
      <c r="T71" s="6" t="s">
        <v>29</v>
      </c>
    </row>
    <row r="72" spans="1:20" x14ac:dyDescent="0.3">
      <c r="A72" s="6">
        <v>2218517</v>
      </c>
      <c r="B72" s="6" t="s">
        <v>217</v>
      </c>
      <c r="C72" s="6" t="s">
        <v>201</v>
      </c>
      <c r="D72" s="6" t="s">
        <v>20</v>
      </c>
      <c r="E72" s="6" t="s">
        <v>21</v>
      </c>
      <c r="F72" s="6" t="s">
        <v>22</v>
      </c>
      <c r="G72" s="6" t="s">
        <v>59</v>
      </c>
      <c r="H72" s="6" t="s">
        <v>215</v>
      </c>
      <c r="I72" s="9">
        <v>1.0416666666666666E-2</v>
      </c>
      <c r="J72" s="6">
        <v>0</v>
      </c>
      <c r="K72" s="21">
        <v>45321</v>
      </c>
      <c r="L72" s="6" t="s">
        <v>24</v>
      </c>
      <c r="M72" s="6" t="s">
        <v>218</v>
      </c>
      <c r="N72" s="6" t="s">
        <v>216</v>
      </c>
      <c r="O72" s="22">
        <v>45321.704872685186</v>
      </c>
      <c r="P72" s="22">
        <v>45321.71570601852</v>
      </c>
      <c r="Q72" s="6" t="s">
        <v>214</v>
      </c>
      <c r="R72" s="6" t="s">
        <v>35</v>
      </c>
      <c r="S72" s="6" t="s">
        <v>185</v>
      </c>
      <c r="T72" s="6" t="s">
        <v>53</v>
      </c>
    </row>
    <row r="73" spans="1:20" x14ac:dyDescent="0.3">
      <c r="A73" s="6">
        <v>2204338</v>
      </c>
      <c r="B73" s="6" t="s">
        <v>217</v>
      </c>
      <c r="C73" s="6" t="s">
        <v>201</v>
      </c>
      <c r="D73" s="6" t="s">
        <v>20</v>
      </c>
      <c r="E73" s="6" t="s">
        <v>21</v>
      </c>
      <c r="F73" s="6" t="s">
        <v>22</v>
      </c>
      <c r="G73" s="6" t="s">
        <v>43</v>
      </c>
      <c r="H73" s="6" t="s">
        <v>215</v>
      </c>
      <c r="I73" s="9">
        <v>3.1944444444444442E-2</v>
      </c>
      <c r="J73" s="6">
        <v>0</v>
      </c>
      <c r="K73" s="21">
        <v>45310</v>
      </c>
      <c r="L73" s="6" t="s">
        <v>24</v>
      </c>
      <c r="M73" s="6" t="s">
        <v>218</v>
      </c>
      <c r="N73" s="6" t="s">
        <v>216</v>
      </c>
      <c r="O73" s="22">
        <v>45310.614340277774</v>
      </c>
      <c r="P73" s="22">
        <v>45310.705775462964</v>
      </c>
      <c r="Q73" s="6" t="s">
        <v>211</v>
      </c>
      <c r="R73" s="6" t="s">
        <v>76</v>
      </c>
      <c r="S73" s="6" t="s">
        <v>185</v>
      </c>
      <c r="T73" s="6" t="s">
        <v>29</v>
      </c>
    </row>
    <row r="74" spans="1:20" x14ac:dyDescent="0.3">
      <c r="A74" s="6">
        <v>2211722</v>
      </c>
      <c r="B74" s="6" t="s">
        <v>217</v>
      </c>
      <c r="C74" s="6" t="s">
        <v>202</v>
      </c>
      <c r="D74" s="6" t="s">
        <v>30</v>
      </c>
      <c r="E74" s="6" t="s">
        <v>21</v>
      </c>
      <c r="F74" s="6" t="s">
        <v>22</v>
      </c>
      <c r="G74" s="6" t="s">
        <v>37</v>
      </c>
      <c r="H74" s="6" t="s">
        <v>215</v>
      </c>
      <c r="I74" s="9">
        <v>0.10972222222222222</v>
      </c>
      <c r="J74" s="6">
        <v>0</v>
      </c>
      <c r="K74" s="21">
        <v>45315</v>
      </c>
      <c r="L74" s="6" t="s">
        <v>24</v>
      </c>
      <c r="M74" s="6" t="s">
        <v>218</v>
      </c>
      <c r="N74" s="6" t="s">
        <v>216</v>
      </c>
      <c r="O74" s="22">
        <v>45315.732754629629</v>
      </c>
      <c r="P74" s="22">
        <v>45319.630023148151</v>
      </c>
      <c r="Q74" s="6" t="s">
        <v>26</v>
      </c>
      <c r="R74" s="6" t="s">
        <v>44</v>
      </c>
      <c r="S74" s="6" t="s">
        <v>185</v>
      </c>
      <c r="T74" s="6" t="s">
        <v>29</v>
      </c>
    </row>
    <row r="75" spans="1:20" x14ac:dyDescent="0.3">
      <c r="A75" s="6">
        <v>2206120</v>
      </c>
      <c r="B75" s="6" t="s">
        <v>217</v>
      </c>
      <c r="C75" s="6" t="s">
        <v>202</v>
      </c>
      <c r="D75" s="6" t="s">
        <v>30</v>
      </c>
      <c r="E75" s="6" t="s">
        <v>21</v>
      </c>
      <c r="F75" s="6" t="s">
        <v>22</v>
      </c>
      <c r="G75" s="6" t="s">
        <v>34</v>
      </c>
      <c r="H75" s="6" t="s">
        <v>215</v>
      </c>
      <c r="I75" s="9">
        <v>1.3888888888888888E-2</v>
      </c>
      <c r="J75" s="6">
        <v>0</v>
      </c>
      <c r="K75" s="21">
        <v>45311</v>
      </c>
      <c r="L75" s="6" t="s">
        <v>24</v>
      </c>
      <c r="M75" s="6" t="s">
        <v>218</v>
      </c>
      <c r="N75" s="6" t="s">
        <v>216</v>
      </c>
      <c r="O75" s="22">
        <v>45311.720208333332</v>
      </c>
      <c r="P75" s="22">
        <v>45311.729201388887</v>
      </c>
      <c r="Q75" s="6" t="s">
        <v>214</v>
      </c>
      <c r="R75" s="6" t="s">
        <v>35</v>
      </c>
      <c r="S75" s="6" t="s">
        <v>185</v>
      </c>
      <c r="T75" s="6" t="s">
        <v>53</v>
      </c>
    </row>
    <row r="76" spans="1:20" x14ac:dyDescent="0.3">
      <c r="A76" s="6">
        <v>2203457</v>
      </c>
      <c r="B76" s="6" t="s">
        <v>217</v>
      </c>
      <c r="C76" s="6" t="s">
        <v>202</v>
      </c>
      <c r="D76" s="6" t="s">
        <v>30</v>
      </c>
      <c r="E76" s="6" t="s">
        <v>21</v>
      </c>
      <c r="F76" s="6" t="s">
        <v>22</v>
      </c>
      <c r="G76" s="6" t="s">
        <v>34</v>
      </c>
      <c r="H76" s="6" t="s">
        <v>215</v>
      </c>
      <c r="I76" s="9">
        <v>3.2638888888888891E-2</v>
      </c>
      <c r="J76" s="6">
        <v>0</v>
      </c>
      <c r="K76" s="21">
        <v>45309</v>
      </c>
      <c r="L76" s="6" t="s">
        <v>24</v>
      </c>
      <c r="M76" s="6" t="s">
        <v>218</v>
      </c>
      <c r="N76" s="6" t="s">
        <v>216</v>
      </c>
      <c r="O76" s="22">
        <v>45309.719351851854</v>
      </c>
      <c r="P76" s="22">
        <v>45309.781886574077</v>
      </c>
      <c r="Q76" s="6" t="s">
        <v>214</v>
      </c>
      <c r="R76" s="6" t="s">
        <v>35</v>
      </c>
      <c r="S76" s="6" t="s">
        <v>185</v>
      </c>
      <c r="T76" s="6" t="s">
        <v>53</v>
      </c>
    </row>
    <row r="77" spans="1:20" x14ac:dyDescent="0.3">
      <c r="A77" s="6">
        <v>2202336</v>
      </c>
      <c r="B77" s="6" t="s">
        <v>217</v>
      </c>
      <c r="C77" s="6" t="s">
        <v>203</v>
      </c>
      <c r="D77" s="6" t="s">
        <v>36</v>
      </c>
      <c r="E77" s="6" t="s">
        <v>21</v>
      </c>
      <c r="F77" s="6" t="s">
        <v>22</v>
      </c>
      <c r="G77" s="6" t="s">
        <v>37</v>
      </c>
      <c r="H77" s="6" t="s">
        <v>215</v>
      </c>
      <c r="I77" s="9">
        <v>5.5555555555555552E-2</v>
      </c>
      <c r="J77" s="6">
        <v>0</v>
      </c>
      <c r="K77" s="21">
        <v>45308</v>
      </c>
      <c r="L77" s="6" t="s">
        <v>24</v>
      </c>
      <c r="M77" s="6" t="s">
        <v>218</v>
      </c>
      <c r="N77" s="6" t="s">
        <v>216</v>
      </c>
      <c r="O77" s="22">
        <v>45308.876932870371</v>
      </c>
      <c r="P77" s="22">
        <v>45310.319016203706</v>
      </c>
      <c r="Q77" s="6" t="s">
        <v>26</v>
      </c>
      <c r="R77" s="6" t="s">
        <v>71</v>
      </c>
      <c r="S77" s="6" t="s">
        <v>185</v>
      </c>
      <c r="T77" s="6" t="s">
        <v>29</v>
      </c>
    </row>
    <row r="78" spans="1:20" x14ac:dyDescent="0.3">
      <c r="A78" s="6">
        <v>2213980</v>
      </c>
      <c r="B78" s="6" t="s">
        <v>217</v>
      </c>
      <c r="C78" s="6" t="s">
        <v>206</v>
      </c>
      <c r="D78" s="6" t="s">
        <v>64</v>
      </c>
      <c r="E78" s="6" t="s">
        <v>21</v>
      </c>
      <c r="F78" s="6" t="s">
        <v>22</v>
      </c>
      <c r="G78" s="6" t="s">
        <v>23</v>
      </c>
      <c r="H78" s="6" t="s">
        <v>215</v>
      </c>
      <c r="I78" s="9">
        <v>4.7222222222222221E-2</v>
      </c>
      <c r="J78" s="6">
        <v>0</v>
      </c>
      <c r="K78" s="21">
        <v>45316</v>
      </c>
      <c r="L78" s="6" t="s">
        <v>24</v>
      </c>
      <c r="M78" s="6" t="s">
        <v>218</v>
      </c>
      <c r="N78" s="6" t="s">
        <v>216</v>
      </c>
      <c r="O78" s="22">
        <v>45317.007025462961</v>
      </c>
      <c r="P78" s="22">
        <v>45318.349675925929</v>
      </c>
      <c r="Q78" s="6" t="s">
        <v>26</v>
      </c>
      <c r="R78" s="6" t="s">
        <v>39</v>
      </c>
      <c r="S78" s="6" t="s">
        <v>185</v>
      </c>
      <c r="T78" s="6" t="s">
        <v>29</v>
      </c>
    </row>
    <row r="79" spans="1:20" x14ac:dyDescent="0.3">
      <c r="A79" s="6">
        <v>2205349</v>
      </c>
      <c r="B79" s="6" t="s">
        <v>217</v>
      </c>
      <c r="C79" s="6" t="s">
        <v>206</v>
      </c>
      <c r="D79" s="6" t="s">
        <v>64</v>
      </c>
      <c r="E79" s="6" t="s">
        <v>21</v>
      </c>
      <c r="F79" s="6" t="s">
        <v>22</v>
      </c>
      <c r="G79" s="6" t="s">
        <v>23</v>
      </c>
      <c r="H79" s="6" t="s">
        <v>215</v>
      </c>
      <c r="I79" s="9">
        <v>2.361111111111111E-2</v>
      </c>
      <c r="J79" s="6">
        <v>0</v>
      </c>
      <c r="K79" s="21">
        <v>45310</v>
      </c>
      <c r="L79" s="6" t="s">
        <v>24</v>
      </c>
      <c r="M79" s="6" t="s">
        <v>218</v>
      </c>
      <c r="N79" s="6" t="s">
        <v>216</v>
      </c>
      <c r="O79" s="22">
        <v>45310.943506944444</v>
      </c>
      <c r="P79" s="22">
        <v>45311.426631944443</v>
      </c>
      <c r="Q79" s="6" t="s">
        <v>26</v>
      </c>
      <c r="R79" s="6" t="s">
        <v>54</v>
      </c>
      <c r="S79" s="6" t="s">
        <v>185</v>
      </c>
      <c r="T79" s="6" t="s">
        <v>29</v>
      </c>
    </row>
    <row r="80" spans="1:20" x14ac:dyDescent="0.3">
      <c r="A80" s="6">
        <v>2186293</v>
      </c>
      <c r="B80" s="6" t="s">
        <v>217</v>
      </c>
      <c r="C80" s="6" t="s">
        <v>202</v>
      </c>
      <c r="D80" s="6" t="s">
        <v>30</v>
      </c>
      <c r="E80" s="6" t="s">
        <v>21</v>
      </c>
      <c r="F80" s="6" t="s">
        <v>22</v>
      </c>
      <c r="G80" s="6" t="s">
        <v>37</v>
      </c>
      <c r="H80" s="6" t="s">
        <v>215</v>
      </c>
      <c r="I80" s="9">
        <v>7.9166666666666663E-2</v>
      </c>
      <c r="J80" s="6">
        <v>0</v>
      </c>
      <c r="K80" s="21">
        <v>45293</v>
      </c>
      <c r="L80" s="6" t="s">
        <v>24</v>
      </c>
      <c r="M80" s="6" t="s">
        <v>218</v>
      </c>
      <c r="N80" s="6" t="s">
        <v>216</v>
      </c>
      <c r="O80" s="22">
        <v>45293.72384259259</v>
      </c>
      <c r="P80" s="22">
        <v>45295.763368055559</v>
      </c>
      <c r="Q80" s="6" t="s">
        <v>26</v>
      </c>
      <c r="R80" s="6" t="s">
        <v>54</v>
      </c>
      <c r="S80" s="6" t="s">
        <v>185</v>
      </c>
      <c r="T80" s="6" t="s">
        <v>29</v>
      </c>
    </row>
    <row r="81" spans="1:20" x14ac:dyDescent="0.3">
      <c r="A81" s="6">
        <v>2194687</v>
      </c>
      <c r="B81" s="6" t="s">
        <v>217</v>
      </c>
      <c r="C81" s="6" t="s">
        <v>202</v>
      </c>
      <c r="D81" s="6" t="s">
        <v>30</v>
      </c>
      <c r="E81" s="6" t="s">
        <v>21</v>
      </c>
      <c r="F81" s="6" t="s">
        <v>22</v>
      </c>
      <c r="G81" s="6" t="s">
        <v>37</v>
      </c>
      <c r="H81" s="6" t="s">
        <v>215</v>
      </c>
      <c r="I81" s="9">
        <v>0.15555555555555556</v>
      </c>
      <c r="J81" s="6">
        <v>0</v>
      </c>
      <c r="K81" s="21">
        <v>45301</v>
      </c>
      <c r="L81" s="6" t="s">
        <v>24</v>
      </c>
      <c r="M81" s="6" t="s">
        <v>218</v>
      </c>
      <c r="N81" s="6" t="s">
        <v>216</v>
      </c>
      <c r="O81" s="22">
        <v>45301.720127314817</v>
      </c>
      <c r="P81" s="22">
        <v>45302.723634259259</v>
      </c>
      <c r="Q81" s="6" t="s">
        <v>26</v>
      </c>
      <c r="R81" s="6" t="s">
        <v>54</v>
      </c>
      <c r="S81" s="6" t="s">
        <v>185</v>
      </c>
      <c r="T81" s="6" t="s">
        <v>29</v>
      </c>
    </row>
    <row r="82" spans="1:20" x14ac:dyDescent="0.3">
      <c r="A82" s="6">
        <v>2188637</v>
      </c>
      <c r="B82" s="6" t="s">
        <v>217</v>
      </c>
      <c r="C82" s="6" t="s">
        <v>202</v>
      </c>
      <c r="D82" s="6" t="s">
        <v>30</v>
      </c>
      <c r="E82" s="6" t="s">
        <v>21</v>
      </c>
      <c r="F82" s="6" t="s">
        <v>22</v>
      </c>
      <c r="G82" s="6" t="s">
        <v>37</v>
      </c>
      <c r="H82" s="6" t="s">
        <v>215</v>
      </c>
      <c r="I82" s="9">
        <v>8.4722222222222227E-2</v>
      </c>
      <c r="J82" s="6">
        <v>0</v>
      </c>
      <c r="K82" s="21">
        <v>45295</v>
      </c>
      <c r="L82" s="6" t="s">
        <v>24</v>
      </c>
      <c r="M82" s="6" t="s">
        <v>218</v>
      </c>
      <c r="N82" s="6" t="s">
        <v>216</v>
      </c>
      <c r="O82" s="22">
        <v>45295.713946759257</v>
      </c>
      <c r="P82" s="22">
        <v>45295.768900462965</v>
      </c>
      <c r="Q82" s="6" t="s">
        <v>26</v>
      </c>
      <c r="R82" s="6" t="s">
        <v>54</v>
      </c>
      <c r="S82" s="6" t="s">
        <v>185</v>
      </c>
      <c r="T82" s="6" t="s">
        <v>29</v>
      </c>
    </row>
    <row r="83" spans="1:20" x14ac:dyDescent="0.3">
      <c r="A83" s="6">
        <v>2189985</v>
      </c>
      <c r="B83" s="6" t="s">
        <v>217</v>
      </c>
      <c r="C83" s="6" t="s">
        <v>204</v>
      </c>
      <c r="D83" s="6" t="s">
        <v>46</v>
      </c>
      <c r="E83" s="6" t="s">
        <v>21</v>
      </c>
      <c r="F83" s="6" t="s">
        <v>47</v>
      </c>
      <c r="G83" s="6" t="s">
        <v>28</v>
      </c>
      <c r="H83" s="6" t="s">
        <v>215</v>
      </c>
      <c r="I83" s="9">
        <v>4.3749999999999997E-2</v>
      </c>
      <c r="J83" s="6">
        <v>0</v>
      </c>
      <c r="K83" s="21">
        <v>45296</v>
      </c>
      <c r="L83" s="6" t="s">
        <v>24</v>
      </c>
      <c r="M83" s="6" t="s">
        <v>218</v>
      </c>
      <c r="N83" s="6" t="s">
        <v>216</v>
      </c>
      <c r="O83" s="22">
        <v>45296.85355324074</v>
      </c>
      <c r="P83" s="22">
        <v>45299.676631944443</v>
      </c>
      <c r="Q83" s="6" t="s">
        <v>26</v>
      </c>
      <c r="R83" s="6" t="s">
        <v>75</v>
      </c>
      <c r="S83" s="6" t="s">
        <v>185</v>
      </c>
      <c r="T83" s="6" t="s">
        <v>29</v>
      </c>
    </row>
    <row r="84" spans="1:20" x14ac:dyDescent="0.3">
      <c r="A84" s="6">
        <v>2198881</v>
      </c>
      <c r="B84" s="6" t="s">
        <v>217</v>
      </c>
      <c r="C84" s="6" t="s">
        <v>206</v>
      </c>
      <c r="D84" s="6" t="s">
        <v>64</v>
      </c>
      <c r="E84" s="6" t="s">
        <v>21</v>
      </c>
      <c r="F84" s="6" t="s">
        <v>22</v>
      </c>
      <c r="G84" s="6" t="s">
        <v>34</v>
      </c>
      <c r="H84" s="6" t="s">
        <v>215</v>
      </c>
      <c r="I84" s="9">
        <v>2.0833333333333333E-3</v>
      </c>
      <c r="J84" s="6">
        <v>0</v>
      </c>
      <c r="K84" s="21">
        <v>45305</v>
      </c>
      <c r="L84" s="6" t="s">
        <v>24</v>
      </c>
      <c r="M84" s="6" t="s">
        <v>218</v>
      </c>
      <c r="N84" s="6" t="s">
        <v>216</v>
      </c>
      <c r="O84" s="22">
        <v>45305.992905092593</v>
      </c>
      <c r="P84" s="22">
        <v>45306.386655092596</v>
      </c>
      <c r="Q84" s="6" t="s">
        <v>212</v>
      </c>
      <c r="R84" s="6" t="s">
        <v>35</v>
      </c>
      <c r="S84" s="6" t="s">
        <v>185</v>
      </c>
      <c r="T84" s="6" t="s">
        <v>53</v>
      </c>
    </row>
    <row r="85" spans="1:20" x14ac:dyDescent="0.3">
      <c r="A85" s="6">
        <v>2213299</v>
      </c>
      <c r="B85" s="6" t="s">
        <v>217</v>
      </c>
      <c r="C85" s="6" t="s">
        <v>202</v>
      </c>
      <c r="D85" s="6" t="s">
        <v>30</v>
      </c>
      <c r="E85" s="6" t="s">
        <v>21</v>
      </c>
      <c r="F85" s="6" t="s">
        <v>22</v>
      </c>
      <c r="G85" s="6" t="s">
        <v>59</v>
      </c>
      <c r="H85" s="6" t="s">
        <v>215</v>
      </c>
      <c r="I85" s="9">
        <v>2.8472222222222222E-2</v>
      </c>
      <c r="J85" s="6">
        <v>0</v>
      </c>
      <c r="K85" s="21">
        <v>45316</v>
      </c>
      <c r="L85" s="6" t="s">
        <v>24</v>
      </c>
      <c r="M85" s="6" t="s">
        <v>218</v>
      </c>
      <c r="N85" s="6" t="s">
        <v>216</v>
      </c>
      <c r="O85" s="22">
        <v>45316.719884259262</v>
      </c>
      <c r="P85" s="22">
        <v>45316.722824074073</v>
      </c>
      <c r="Q85" s="6" t="s">
        <v>214</v>
      </c>
      <c r="R85" s="6" t="s">
        <v>35</v>
      </c>
      <c r="S85" s="6" t="s">
        <v>185</v>
      </c>
      <c r="T85" s="6" t="s">
        <v>53</v>
      </c>
    </row>
    <row r="86" spans="1:20" x14ac:dyDescent="0.3">
      <c r="A86" s="6">
        <v>2204718</v>
      </c>
      <c r="B86" s="6" t="s">
        <v>217</v>
      </c>
      <c r="C86" s="6" t="s">
        <v>201</v>
      </c>
      <c r="D86" s="6" t="s">
        <v>20</v>
      </c>
      <c r="E86" s="6" t="s">
        <v>21</v>
      </c>
      <c r="F86" s="6" t="s">
        <v>22</v>
      </c>
      <c r="G86" s="6" t="s">
        <v>28</v>
      </c>
      <c r="H86" s="6" t="s">
        <v>215</v>
      </c>
      <c r="I86" s="9">
        <v>4.8611111111111112E-2</v>
      </c>
      <c r="J86" s="6">
        <v>0</v>
      </c>
      <c r="K86" s="21">
        <v>45310</v>
      </c>
      <c r="L86" s="6" t="s">
        <v>24</v>
      </c>
      <c r="M86" s="6" t="s">
        <v>218</v>
      </c>
      <c r="N86" s="6" t="s">
        <v>216</v>
      </c>
      <c r="O86" s="22">
        <v>45310.703310185185</v>
      </c>
      <c r="P86" s="22">
        <v>45314.558240740742</v>
      </c>
      <c r="Q86" s="6" t="s">
        <v>26</v>
      </c>
      <c r="R86" s="6" t="s">
        <v>32</v>
      </c>
      <c r="S86" s="6" t="s">
        <v>185</v>
      </c>
      <c r="T86" s="6" t="s">
        <v>29</v>
      </c>
    </row>
    <row r="87" spans="1:20" x14ac:dyDescent="0.3">
      <c r="A87" s="6">
        <v>2202268</v>
      </c>
      <c r="B87" s="6" t="s">
        <v>217</v>
      </c>
      <c r="C87" s="6" t="s">
        <v>202</v>
      </c>
      <c r="D87" s="6" t="s">
        <v>30</v>
      </c>
      <c r="E87" s="6" t="s">
        <v>21</v>
      </c>
      <c r="F87" s="6" t="s">
        <v>22</v>
      </c>
      <c r="G87" s="6" t="s">
        <v>37</v>
      </c>
      <c r="H87" s="6" t="s">
        <v>215</v>
      </c>
      <c r="I87" s="9">
        <v>0.30208333333333331</v>
      </c>
      <c r="J87" s="6">
        <v>0</v>
      </c>
      <c r="K87" s="21">
        <v>45308</v>
      </c>
      <c r="L87" s="6" t="s">
        <v>24</v>
      </c>
      <c r="M87" s="6" t="s">
        <v>218</v>
      </c>
      <c r="N87" s="6" t="s">
        <v>216</v>
      </c>
      <c r="O87" s="22">
        <v>45308.853668981479</v>
      </c>
      <c r="P87" s="22">
        <v>45311.323449074072</v>
      </c>
      <c r="Q87" s="6" t="s">
        <v>26</v>
      </c>
      <c r="R87" s="6" t="s">
        <v>54</v>
      </c>
      <c r="S87" s="6" t="s">
        <v>185</v>
      </c>
      <c r="T87" s="6" t="s">
        <v>29</v>
      </c>
    </row>
    <row r="88" spans="1:20" x14ac:dyDescent="0.3">
      <c r="A88" s="6">
        <v>2214654</v>
      </c>
      <c r="B88" s="6" t="s">
        <v>217</v>
      </c>
      <c r="C88" s="6" t="s">
        <v>202</v>
      </c>
      <c r="D88" s="6" t="s">
        <v>30</v>
      </c>
      <c r="E88" s="6" t="s">
        <v>21</v>
      </c>
      <c r="F88" s="6" t="s">
        <v>22</v>
      </c>
      <c r="G88" s="6" t="s">
        <v>37</v>
      </c>
      <c r="H88" s="6" t="s">
        <v>215</v>
      </c>
      <c r="I88" s="9">
        <v>0.12152777777777778</v>
      </c>
      <c r="J88" s="6">
        <v>0</v>
      </c>
      <c r="K88" s="21">
        <v>45317</v>
      </c>
      <c r="L88" s="6" t="s">
        <v>24</v>
      </c>
      <c r="M88" s="6" t="s">
        <v>218</v>
      </c>
      <c r="N88" s="6" t="s">
        <v>216</v>
      </c>
      <c r="O88" s="22">
        <v>45317.715821759259</v>
      </c>
      <c r="P88" s="22">
        <v>45319.629444444443</v>
      </c>
      <c r="Q88" s="6" t="s">
        <v>26</v>
      </c>
      <c r="R88" s="6" t="s">
        <v>44</v>
      </c>
      <c r="S88" s="6" t="s">
        <v>185</v>
      </c>
      <c r="T88" s="6" t="s">
        <v>29</v>
      </c>
    </row>
    <row r="89" spans="1:20" x14ac:dyDescent="0.3">
      <c r="A89" s="6">
        <v>2208269</v>
      </c>
      <c r="B89" s="6" t="s">
        <v>217</v>
      </c>
      <c r="C89" s="6" t="s">
        <v>203</v>
      </c>
      <c r="D89" s="6" t="s">
        <v>36</v>
      </c>
      <c r="E89" s="6" t="s">
        <v>21</v>
      </c>
      <c r="F89" s="6" t="s">
        <v>22</v>
      </c>
      <c r="G89" s="6" t="s">
        <v>28</v>
      </c>
      <c r="H89" s="6" t="s">
        <v>215</v>
      </c>
      <c r="I89" s="9">
        <v>4.1666666666666664E-2</v>
      </c>
      <c r="J89" s="6">
        <v>0</v>
      </c>
      <c r="K89" s="21">
        <v>45313</v>
      </c>
      <c r="L89" s="6" t="s">
        <v>24</v>
      </c>
      <c r="M89" s="6" t="s">
        <v>218</v>
      </c>
      <c r="N89" s="6" t="s">
        <v>216</v>
      </c>
      <c r="O89" s="22">
        <v>45313.911562499998</v>
      </c>
      <c r="P89" s="22">
        <v>45314.627974537034</v>
      </c>
      <c r="Q89" s="6" t="s">
        <v>26</v>
      </c>
      <c r="R89" s="6" t="s">
        <v>32</v>
      </c>
      <c r="S89" s="6" t="s">
        <v>185</v>
      </c>
      <c r="T89" s="6" t="s">
        <v>29</v>
      </c>
    </row>
    <row r="90" spans="1:20" x14ac:dyDescent="0.3">
      <c r="A90" s="6">
        <v>2211209</v>
      </c>
      <c r="B90" s="6" t="s">
        <v>217</v>
      </c>
      <c r="C90" s="6" t="s">
        <v>201</v>
      </c>
      <c r="D90" s="6" t="s">
        <v>20</v>
      </c>
      <c r="E90" s="6" t="s">
        <v>21</v>
      </c>
      <c r="F90" s="6" t="s">
        <v>22</v>
      </c>
      <c r="G90" s="6" t="s">
        <v>28</v>
      </c>
      <c r="H90" s="6" t="s">
        <v>215</v>
      </c>
      <c r="I90" s="9">
        <v>4.3749999999999997E-2</v>
      </c>
      <c r="J90" s="6">
        <v>0</v>
      </c>
      <c r="K90" s="21">
        <v>45315</v>
      </c>
      <c r="L90" s="6" t="s">
        <v>24</v>
      </c>
      <c r="M90" s="6" t="s">
        <v>218</v>
      </c>
      <c r="N90" s="6" t="s">
        <v>216</v>
      </c>
      <c r="O90" s="22">
        <v>45315.639976851853</v>
      </c>
      <c r="P90" s="22">
        <v>45318.538993055554</v>
      </c>
      <c r="Q90" s="6" t="s">
        <v>26</v>
      </c>
      <c r="R90" s="6" t="s">
        <v>75</v>
      </c>
      <c r="S90" s="6" t="s">
        <v>185</v>
      </c>
      <c r="T90" s="6" t="s">
        <v>29</v>
      </c>
    </row>
    <row r="91" spans="1:20" x14ac:dyDescent="0.3">
      <c r="A91" s="6">
        <v>2215770</v>
      </c>
      <c r="B91" s="6" t="s">
        <v>217</v>
      </c>
      <c r="C91" s="6" t="s">
        <v>203</v>
      </c>
      <c r="D91" s="6" t="s">
        <v>36</v>
      </c>
      <c r="E91" s="6" t="s">
        <v>21</v>
      </c>
      <c r="F91" s="6" t="s">
        <v>22</v>
      </c>
      <c r="G91" s="6" t="s">
        <v>37</v>
      </c>
      <c r="H91" s="6" t="s">
        <v>215</v>
      </c>
      <c r="I91" s="9">
        <v>6.3888888888888884E-2</v>
      </c>
      <c r="J91" s="6">
        <v>0</v>
      </c>
      <c r="K91" s="21">
        <v>45318</v>
      </c>
      <c r="L91" s="6" t="s">
        <v>24</v>
      </c>
      <c r="M91" s="6" t="s">
        <v>218</v>
      </c>
      <c r="N91" s="6" t="s">
        <v>216</v>
      </c>
      <c r="O91" s="22">
        <v>45318.863043981481</v>
      </c>
      <c r="P91" s="22">
        <v>45319.485960648148</v>
      </c>
      <c r="Q91" s="6" t="s">
        <v>26</v>
      </c>
      <c r="R91" s="6" t="s">
        <v>54</v>
      </c>
      <c r="S91" s="6" t="s">
        <v>185</v>
      </c>
      <c r="T91" s="6" t="s">
        <v>29</v>
      </c>
    </row>
    <row r="92" spans="1:20" x14ac:dyDescent="0.3">
      <c r="A92" s="6">
        <v>2204131</v>
      </c>
      <c r="B92" s="6" t="s">
        <v>217</v>
      </c>
      <c r="C92" s="6" t="s">
        <v>201</v>
      </c>
      <c r="D92" s="6" t="s">
        <v>20</v>
      </c>
      <c r="E92" s="6" t="s">
        <v>21</v>
      </c>
      <c r="F92" s="6" t="s">
        <v>22</v>
      </c>
      <c r="G92" s="6" t="s">
        <v>43</v>
      </c>
      <c r="H92" s="6" t="s">
        <v>215</v>
      </c>
      <c r="I92" s="9">
        <v>4.1666666666666666E-3</v>
      </c>
      <c r="J92" s="6">
        <v>0</v>
      </c>
      <c r="K92" s="21">
        <v>45310</v>
      </c>
      <c r="L92" s="6" t="s">
        <v>24</v>
      </c>
      <c r="M92" s="6" t="s">
        <v>218</v>
      </c>
      <c r="N92" s="6" t="s">
        <v>216</v>
      </c>
      <c r="O92" s="22">
        <v>45310.429456018515</v>
      </c>
      <c r="P92" s="22">
        <v>45310.705509259256</v>
      </c>
      <c r="Q92" s="6" t="s">
        <v>211</v>
      </c>
      <c r="R92" s="6" t="s">
        <v>76</v>
      </c>
      <c r="S92" s="6" t="s">
        <v>185</v>
      </c>
      <c r="T92" s="6" t="s">
        <v>29</v>
      </c>
    </row>
    <row r="93" spans="1:20" x14ac:dyDescent="0.3">
      <c r="A93" s="6">
        <v>2189987</v>
      </c>
      <c r="B93" s="6" t="s">
        <v>217</v>
      </c>
      <c r="C93" s="6" t="s">
        <v>206</v>
      </c>
      <c r="D93" s="6" t="s">
        <v>64</v>
      </c>
      <c r="E93" s="6" t="s">
        <v>21</v>
      </c>
      <c r="F93" s="6" t="s">
        <v>22</v>
      </c>
      <c r="G93" s="6" t="s">
        <v>55</v>
      </c>
      <c r="H93" s="6" t="s">
        <v>215</v>
      </c>
      <c r="I93" s="9">
        <v>7.6388888888888886E-3</v>
      </c>
      <c r="J93" s="6">
        <v>0</v>
      </c>
      <c r="K93" s="21">
        <v>45296</v>
      </c>
      <c r="L93" s="6" t="s">
        <v>24</v>
      </c>
      <c r="M93" s="6" t="s">
        <v>218</v>
      </c>
      <c r="N93" s="6" t="s">
        <v>216</v>
      </c>
      <c r="O93" s="22">
        <v>45296.855358796296</v>
      </c>
      <c r="P93" s="22">
        <v>45296.899259259262</v>
      </c>
      <c r="Q93" s="6" t="s">
        <v>214</v>
      </c>
      <c r="R93" s="6" t="s">
        <v>35</v>
      </c>
      <c r="S93" s="6" t="s">
        <v>185</v>
      </c>
      <c r="T93" s="6" t="s">
        <v>53</v>
      </c>
    </row>
    <row r="94" spans="1:20" x14ac:dyDescent="0.3">
      <c r="A94" s="6">
        <v>2192214</v>
      </c>
      <c r="B94" s="6" t="s">
        <v>217</v>
      </c>
      <c r="C94" s="6" t="s">
        <v>203</v>
      </c>
      <c r="D94" s="6" t="s">
        <v>36</v>
      </c>
      <c r="E94" s="6" t="s">
        <v>21</v>
      </c>
      <c r="F94" s="6" t="s">
        <v>22</v>
      </c>
      <c r="G94" s="6" t="s">
        <v>37</v>
      </c>
      <c r="H94" s="6" t="s">
        <v>215</v>
      </c>
      <c r="I94" s="9">
        <v>4.5138888888888888E-2</v>
      </c>
      <c r="J94" s="6">
        <v>0</v>
      </c>
      <c r="K94" s="21">
        <v>45299</v>
      </c>
      <c r="L94" s="6" t="s">
        <v>24</v>
      </c>
      <c r="M94" s="6" t="s">
        <v>218</v>
      </c>
      <c r="N94" s="6" t="s">
        <v>216</v>
      </c>
      <c r="O94" s="22">
        <v>45299.883946759262</v>
      </c>
      <c r="P94" s="22">
        <v>45300.518842592595</v>
      </c>
      <c r="Q94" s="6" t="s">
        <v>26</v>
      </c>
      <c r="R94" s="6" t="s">
        <v>67</v>
      </c>
      <c r="S94" s="6" t="s">
        <v>185</v>
      </c>
      <c r="T94" s="6" t="s">
        <v>29</v>
      </c>
    </row>
    <row r="95" spans="1:20" x14ac:dyDescent="0.3">
      <c r="A95" s="6">
        <v>2192316</v>
      </c>
      <c r="B95" s="6" t="s">
        <v>217</v>
      </c>
      <c r="C95" s="6" t="s">
        <v>206</v>
      </c>
      <c r="D95" s="6" t="s">
        <v>64</v>
      </c>
      <c r="E95" s="6" t="s">
        <v>21</v>
      </c>
      <c r="F95" s="6" t="s">
        <v>22</v>
      </c>
      <c r="G95" s="6" t="s">
        <v>34</v>
      </c>
      <c r="H95" s="6" t="s">
        <v>215</v>
      </c>
      <c r="I95" s="9">
        <v>6.2500000000000003E-3</v>
      </c>
      <c r="J95" s="6">
        <v>0</v>
      </c>
      <c r="K95" s="21">
        <v>45299</v>
      </c>
      <c r="L95" s="6" t="s">
        <v>24</v>
      </c>
      <c r="M95" s="6" t="s">
        <v>218</v>
      </c>
      <c r="N95" s="6" t="s">
        <v>216</v>
      </c>
      <c r="O95" s="22">
        <v>45299.919687499998</v>
      </c>
      <c r="P95" s="22">
        <v>45299.92046296296</v>
      </c>
      <c r="Q95" s="6" t="s">
        <v>214</v>
      </c>
      <c r="R95" s="6" t="s">
        <v>77</v>
      </c>
      <c r="S95" s="6" t="s">
        <v>185</v>
      </c>
      <c r="T95" s="6" t="s">
        <v>53</v>
      </c>
    </row>
    <row r="96" spans="1:20" x14ac:dyDescent="0.3">
      <c r="A96" s="6">
        <v>2197539</v>
      </c>
      <c r="B96" s="6" t="s">
        <v>217</v>
      </c>
      <c r="C96" s="6" t="s">
        <v>203</v>
      </c>
      <c r="D96" s="6" t="s">
        <v>36</v>
      </c>
      <c r="E96" s="6" t="s">
        <v>21</v>
      </c>
      <c r="F96" s="6" t="s">
        <v>22</v>
      </c>
      <c r="G96" s="6" t="s">
        <v>37</v>
      </c>
      <c r="H96" s="6" t="s">
        <v>215</v>
      </c>
      <c r="I96" s="9">
        <v>9.6527777777777782E-2</v>
      </c>
      <c r="J96" s="6">
        <v>0</v>
      </c>
      <c r="K96" s="21">
        <v>45303</v>
      </c>
      <c r="L96" s="6" t="s">
        <v>24</v>
      </c>
      <c r="M96" s="6" t="s">
        <v>218</v>
      </c>
      <c r="N96" s="6" t="s">
        <v>216</v>
      </c>
      <c r="O96" s="22">
        <v>45303.924432870372</v>
      </c>
      <c r="P96" s="22">
        <v>45306.73028935185</v>
      </c>
      <c r="Q96" s="6" t="s">
        <v>26</v>
      </c>
      <c r="R96" s="6" t="s">
        <v>54</v>
      </c>
      <c r="S96" s="6" t="s">
        <v>185</v>
      </c>
      <c r="T96" s="6" t="s">
        <v>29</v>
      </c>
    </row>
    <row r="97" spans="1:20" x14ac:dyDescent="0.3">
      <c r="A97" s="6">
        <v>2201288</v>
      </c>
      <c r="B97" s="6" t="s">
        <v>217</v>
      </c>
      <c r="C97" s="6" t="s">
        <v>204</v>
      </c>
      <c r="D97" s="6" t="s">
        <v>46</v>
      </c>
      <c r="E97" s="6" t="s">
        <v>21</v>
      </c>
      <c r="F97" s="6" t="s">
        <v>47</v>
      </c>
      <c r="G97" s="6" t="s">
        <v>23</v>
      </c>
      <c r="H97" s="6" t="s">
        <v>215</v>
      </c>
      <c r="I97" s="9">
        <v>4.3055555555555555E-2</v>
      </c>
      <c r="J97" s="6">
        <v>0</v>
      </c>
      <c r="K97" s="21">
        <v>45307</v>
      </c>
      <c r="L97" s="6" t="s">
        <v>24</v>
      </c>
      <c r="M97" s="6" t="s">
        <v>218</v>
      </c>
      <c r="N97" s="6" t="s">
        <v>216</v>
      </c>
      <c r="O97" s="22">
        <v>45307.988634259258</v>
      </c>
      <c r="P97" s="22">
        <v>45309.47252314815</v>
      </c>
      <c r="Q97" s="6" t="s">
        <v>26</v>
      </c>
      <c r="R97" s="6" t="s">
        <v>32</v>
      </c>
      <c r="S97" s="6" t="s">
        <v>185</v>
      </c>
      <c r="T97" s="6" t="s">
        <v>29</v>
      </c>
    </row>
    <row r="98" spans="1:20" x14ac:dyDescent="0.3">
      <c r="A98" s="6">
        <v>2211714</v>
      </c>
      <c r="B98" s="6" t="s">
        <v>217</v>
      </c>
      <c r="C98" s="6" t="s">
        <v>202</v>
      </c>
      <c r="D98" s="6" t="s">
        <v>30</v>
      </c>
      <c r="E98" s="6" t="s">
        <v>21</v>
      </c>
      <c r="F98" s="6" t="s">
        <v>22</v>
      </c>
      <c r="G98" s="6" t="s">
        <v>28</v>
      </c>
      <c r="H98" s="6" t="s">
        <v>215</v>
      </c>
      <c r="I98" s="9">
        <v>4.7222222222222221E-2</v>
      </c>
      <c r="J98" s="6">
        <v>0</v>
      </c>
      <c r="K98" s="21">
        <v>45315</v>
      </c>
      <c r="L98" s="6" t="s">
        <v>24</v>
      </c>
      <c r="M98" s="6" t="s">
        <v>218</v>
      </c>
      <c r="N98" s="6" t="s">
        <v>216</v>
      </c>
      <c r="O98" s="22">
        <v>45315.730324074073</v>
      </c>
      <c r="P98" s="22">
        <v>45318.551157407404</v>
      </c>
      <c r="Q98" s="6" t="s">
        <v>26</v>
      </c>
      <c r="R98" s="6" t="s">
        <v>75</v>
      </c>
      <c r="S98" s="6" t="s">
        <v>185</v>
      </c>
      <c r="T98" s="6" t="s">
        <v>29</v>
      </c>
    </row>
    <row r="99" spans="1:20" x14ac:dyDescent="0.3">
      <c r="A99" s="6">
        <v>2206115</v>
      </c>
      <c r="B99" s="6" t="s">
        <v>217</v>
      </c>
      <c r="C99" s="6" t="s">
        <v>202</v>
      </c>
      <c r="D99" s="6" t="s">
        <v>30</v>
      </c>
      <c r="E99" s="6" t="s">
        <v>21</v>
      </c>
      <c r="F99" s="6" t="s">
        <v>22</v>
      </c>
      <c r="G99" s="6" t="s">
        <v>37</v>
      </c>
      <c r="H99" s="6" t="s">
        <v>215</v>
      </c>
      <c r="I99" s="9">
        <v>8.7499999999999994E-2</v>
      </c>
      <c r="J99" s="6">
        <v>0</v>
      </c>
      <c r="K99" s="21">
        <v>45311</v>
      </c>
      <c r="L99" s="6" t="s">
        <v>24</v>
      </c>
      <c r="M99" s="6" t="s">
        <v>218</v>
      </c>
      <c r="N99" s="6" t="s">
        <v>216</v>
      </c>
      <c r="O99" s="22">
        <v>45311.719039351854</v>
      </c>
      <c r="P99" s="22">
        <v>45312.628078703703</v>
      </c>
      <c r="Q99" s="6" t="s">
        <v>26</v>
      </c>
      <c r="R99" s="6" t="s">
        <v>39</v>
      </c>
      <c r="S99" s="6" t="s">
        <v>185</v>
      </c>
      <c r="T99" s="6" t="s">
        <v>29</v>
      </c>
    </row>
    <row r="100" spans="1:20" x14ac:dyDescent="0.3">
      <c r="A100" s="6">
        <v>2219111</v>
      </c>
      <c r="B100" s="6" t="s">
        <v>217</v>
      </c>
      <c r="C100" s="6" t="s">
        <v>203</v>
      </c>
      <c r="D100" s="6" t="s">
        <v>36</v>
      </c>
      <c r="E100" s="6" t="s">
        <v>21</v>
      </c>
      <c r="F100" s="6" t="s">
        <v>22</v>
      </c>
      <c r="G100" s="6" t="s">
        <v>40</v>
      </c>
      <c r="H100" s="6" t="s">
        <v>215</v>
      </c>
      <c r="I100" s="9">
        <v>2.0833333333333332E-2</v>
      </c>
      <c r="J100" s="6">
        <v>0</v>
      </c>
      <c r="K100" s="21">
        <v>45321</v>
      </c>
      <c r="L100" s="6" t="s">
        <v>24</v>
      </c>
      <c r="M100" s="6" t="s">
        <v>218</v>
      </c>
      <c r="N100" s="6" t="s">
        <v>216</v>
      </c>
      <c r="O100" s="22">
        <v>45321.929664351854</v>
      </c>
      <c r="P100" s="22">
        <v>45322.479560185187</v>
      </c>
      <c r="Q100" s="6" t="s">
        <v>26</v>
      </c>
      <c r="R100" s="6" t="s">
        <v>39</v>
      </c>
      <c r="S100" s="6" t="s">
        <v>185</v>
      </c>
      <c r="T100" s="6" t="s">
        <v>29</v>
      </c>
    </row>
    <row r="101" spans="1:20" x14ac:dyDescent="0.3">
      <c r="A101" s="6">
        <v>2198154</v>
      </c>
      <c r="B101" s="6" t="s">
        <v>217</v>
      </c>
      <c r="C101" s="6" t="s">
        <v>202</v>
      </c>
      <c r="D101" s="6" t="s">
        <v>30</v>
      </c>
      <c r="E101" s="6" t="s">
        <v>21</v>
      </c>
      <c r="F101" s="6" t="s">
        <v>22</v>
      </c>
      <c r="G101" s="6" t="s">
        <v>37</v>
      </c>
      <c r="H101" s="6" t="s">
        <v>215</v>
      </c>
      <c r="I101" s="9">
        <v>0.1125</v>
      </c>
      <c r="J101" s="6">
        <v>0</v>
      </c>
      <c r="K101" s="21">
        <v>45304</v>
      </c>
      <c r="L101" s="6" t="s">
        <v>24</v>
      </c>
      <c r="M101" s="6" t="s">
        <v>218</v>
      </c>
      <c r="N101" s="6" t="s">
        <v>216</v>
      </c>
      <c r="O101" s="22">
        <v>45304.71371527778</v>
      </c>
      <c r="P101" s="22">
        <v>45309.459502314814</v>
      </c>
      <c r="Q101" s="6" t="s">
        <v>26</v>
      </c>
      <c r="R101" s="6" t="s">
        <v>67</v>
      </c>
      <c r="S101" s="6" t="s">
        <v>185</v>
      </c>
      <c r="T101" s="6" t="s">
        <v>29</v>
      </c>
    </row>
    <row r="102" spans="1:20" x14ac:dyDescent="0.3">
      <c r="A102" s="6">
        <v>2218458</v>
      </c>
      <c r="B102" s="6" t="s">
        <v>217</v>
      </c>
      <c r="C102" s="6" t="s">
        <v>201</v>
      </c>
      <c r="D102" s="6" t="s">
        <v>20</v>
      </c>
      <c r="E102" s="6" t="s">
        <v>21</v>
      </c>
      <c r="F102" s="6" t="s">
        <v>22</v>
      </c>
      <c r="G102" s="6" t="s">
        <v>23</v>
      </c>
      <c r="H102" s="6" t="s">
        <v>215</v>
      </c>
      <c r="I102" s="9">
        <v>3.8194444444444448E-2</v>
      </c>
      <c r="J102" s="6">
        <v>0</v>
      </c>
      <c r="K102" s="21">
        <v>45321</v>
      </c>
      <c r="L102" s="6" t="s">
        <v>24</v>
      </c>
      <c r="M102" s="6" t="s">
        <v>218</v>
      </c>
      <c r="N102" s="6" t="s">
        <v>216</v>
      </c>
      <c r="O102" s="22">
        <v>45321.685069444444</v>
      </c>
      <c r="P102" s="22">
        <v>45323.307349537034</v>
      </c>
      <c r="Q102" s="6" t="s">
        <v>26</v>
      </c>
      <c r="R102" s="6" t="s">
        <v>32</v>
      </c>
      <c r="S102" s="6" t="s">
        <v>185</v>
      </c>
      <c r="T102" s="6" t="s">
        <v>29</v>
      </c>
    </row>
    <row r="103" spans="1:20" x14ac:dyDescent="0.3">
      <c r="A103" s="6">
        <v>2220246</v>
      </c>
      <c r="B103" s="6" t="s">
        <v>217</v>
      </c>
      <c r="C103" s="6" t="s">
        <v>202</v>
      </c>
      <c r="D103" s="6" t="s">
        <v>30</v>
      </c>
      <c r="E103" s="6" t="s">
        <v>21</v>
      </c>
      <c r="F103" s="6" t="s">
        <v>22</v>
      </c>
      <c r="G103" s="6" t="s">
        <v>37</v>
      </c>
      <c r="H103" s="6" t="s">
        <v>215</v>
      </c>
      <c r="I103" s="9">
        <v>0.20694444444444443</v>
      </c>
      <c r="J103" s="6">
        <v>0</v>
      </c>
      <c r="K103" s="21">
        <v>45322</v>
      </c>
      <c r="L103" s="6" t="s">
        <v>24</v>
      </c>
      <c r="M103" s="6" t="s">
        <v>218</v>
      </c>
      <c r="N103" s="6" t="s">
        <v>216</v>
      </c>
      <c r="O103" s="22">
        <v>45322.715925925928</v>
      </c>
      <c r="P103" s="22">
        <v>45323.373449074075</v>
      </c>
      <c r="Q103" s="6" t="s">
        <v>26</v>
      </c>
      <c r="R103" s="6" t="s">
        <v>67</v>
      </c>
      <c r="S103" s="6" t="s">
        <v>185</v>
      </c>
      <c r="T103" s="6" t="s">
        <v>29</v>
      </c>
    </row>
    <row r="104" spans="1:20" x14ac:dyDescent="0.3">
      <c r="A104" s="6">
        <v>2219071</v>
      </c>
      <c r="B104" s="6" t="s">
        <v>217</v>
      </c>
      <c r="C104" s="6" t="s">
        <v>203</v>
      </c>
      <c r="D104" s="6" t="s">
        <v>36</v>
      </c>
      <c r="E104" s="6" t="s">
        <v>21</v>
      </c>
      <c r="F104" s="6" t="s">
        <v>22</v>
      </c>
      <c r="G104" s="6" t="s">
        <v>37</v>
      </c>
      <c r="H104" s="6" t="s">
        <v>215</v>
      </c>
      <c r="I104" s="9">
        <v>5.9722222222222225E-2</v>
      </c>
      <c r="J104" s="6">
        <v>0</v>
      </c>
      <c r="K104" s="21">
        <v>45321</v>
      </c>
      <c r="L104" s="6" t="s">
        <v>24</v>
      </c>
      <c r="M104" s="6" t="s">
        <v>218</v>
      </c>
      <c r="N104" s="6" t="s">
        <v>216</v>
      </c>
      <c r="O104" s="22">
        <v>45321.91233796296</v>
      </c>
      <c r="P104" s="22">
        <v>45322.479409722226</v>
      </c>
      <c r="Q104" s="6" t="s">
        <v>26</v>
      </c>
      <c r="R104" s="6" t="s">
        <v>39</v>
      </c>
      <c r="S104" s="6" t="s">
        <v>185</v>
      </c>
      <c r="T104" s="6" t="s">
        <v>29</v>
      </c>
    </row>
    <row r="105" spans="1:20" x14ac:dyDescent="0.3">
      <c r="A105" s="6">
        <v>2191909</v>
      </c>
      <c r="B105" s="6" t="s">
        <v>217</v>
      </c>
      <c r="C105" s="6" t="s">
        <v>202</v>
      </c>
      <c r="D105" s="6" t="s">
        <v>30</v>
      </c>
      <c r="E105" s="6" t="s">
        <v>21</v>
      </c>
      <c r="F105" s="6" t="s">
        <v>22</v>
      </c>
      <c r="G105" s="6" t="s">
        <v>37</v>
      </c>
      <c r="H105" s="6" t="s">
        <v>215</v>
      </c>
      <c r="I105" s="9">
        <v>0.12013888888888889</v>
      </c>
      <c r="J105" s="6">
        <v>0</v>
      </c>
      <c r="K105" s="21">
        <v>45299</v>
      </c>
      <c r="L105" s="6" t="s">
        <v>24</v>
      </c>
      <c r="M105" s="6" t="s">
        <v>218</v>
      </c>
      <c r="N105" s="6" t="s">
        <v>216</v>
      </c>
      <c r="O105" s="22">
        <v>45299.713460648149</v>
      </c>
      <c r="P105" s="22">
        <v>45300.519895833335</v>
      </c>
      <c r="Q105" s="6" t="s">
        <v>26</v>
      </c>
      <c r="R105" s="6" t="s">
        <v>67</v>
      </c>
      <c r="S105" s="6" t="s">
        <v>185</v>
      </c>
      <c r="T105" s="6" t="s">
        <v>29</v>
      </c>
    </row>
    <row r="106" spans="1:20" x14ac:dyDescent="0.3">
      <c r="A106" s="6">
        <v>2193805</v>
      </c>
      <c r="B106" s="6" t="s">
        <v>217</v>
      </c>
      <c r="C106" s="6" t="s">
        <v>206</v>
      </c>
      <c r="D106" s="6" t="s">
        <v>64</v>
      </c>
      <c r="E106" s="6" t="s">
        <v>21</v>
      </c>
      <c r="F106" s="6" t="s">
        <v>22</v>
      </c>
      <c r="G106" s="6" t="s">
        <v>34</v>
      </c>
      <c r="H106" s="6" t="s">
        <v>215</v>
      </c>
      <c r="I106" s="9">
        <v>1.1111111111111112E-2</v>
      </c>
      <c r="J106" s="6">
        <v>0</v>
      </c>
      <c r="K106" s="21">
        <v>45300</v>
      </c>
      <c r="L106" s="6" t="s">
        <v>24</v>
      </c>
      <c r="M106" s="6" t="s">
        <v>218</v>
      </c>
      <c r="N106" s="6" t="s">
        <v>216</v>
      </c>
      <c r="O106" s="22">
        <v>45300.940034722225</v>
      </c>
      <c r="P106" s="22">
        <v>45301.362708333334</v>
      </c>
      <c r="Q106" s="6" t="s">
        <v>212</v>
      </c>
      <c r="R106" s="6" t="s">
        <v>35</v>
      </c>
      <c r="S106" s="6" t="s">
        <v>185</v>
      </c>
      <c r="T106" s="6" t="s">
        <v>53</v>
      </c>
    </row>
    <row r="107" spans="1:20" x14ac:dyDescent="0.3">
      <c r="A107" s="6">
        <v>2186821</v>
      </c>
      <c r="B107" s="6" t="s">
        <v>217</v>
      </c>
      <c r="C107" s="6" t="s">
        <v>206</v>
      </c>
      <c r="D107" s="6" t="s">
        <v>64</v>
      </c>
      <c r="E107" s="6" t="s">
        <v>21</v>
      </c>
      <c r="F107" s="6" t="s">
        <v>22</v>
      </c>
      <c r="G107" s="6" t="s">
        <v>23</v>
      </c>
      <c r="H107" s="6" t="s">
        <v>215</v>
      </c>
      <c r="I107" s="9">
        <v>4.8611111111111112E-2</v>
      </c>
      <c r="J107" s="6">
        <v>0</v>
      </c>
      <c r="K107" s="21">
        <v>45293</v>
      </c>
      <c r="L107" s="6" t="s">
        <v>24</v>
      </c>
      <c r="M107" s="6" t="s">
        <v>218</v>
      </c>
      <c r="N107" s="6" t="s">
        <v>216</v>
      </c>
      <c r="O107" s="22">
        <v>45294.097118055557</v>
      </c>
      <c r="P107" s="22">
        <v>45296.466412037036</v>
      </c>
      <c r="Q107" s="6" t="s">
        <v>26</v>
      </c>
      <c r="R107" s="6" t="s">
        <v>32</v>
      </c>
      <c r="S107" s="6" t="s">
        <v>185</v>
      </c>
      <c r="T107" s="6" t="s">
        <v>29</v>
      </c>
    </row>
    <row r="108" spans="1:20" x14ac:dyDescent="0.3">
      <c r="A108" s="6">
        <v>2192496</v>
      </c>
      <c r="B108" s="6" t="s">
        <v>217</v>
      </c>
      <c r="C108" s="6" t="s">
        <v>206</v>
      </c>
      <c r="D108" s="6" t="s">
        <v>64</v>
      </c>
      <c r="E108" s="6" t="s">
        <v>21</v>
      </c>
      <c r="F108" s="6" t="s">
        <v>22</v>
      </c>
      <c r="G108" s="6" t="s">
        <v>23</v>
      </c>
      <c r="H108" s="6" t="s">
        <v>215</v>
      </c>
      <c r="I108" s="9">
        <v>6.1111111111111109E-2</v>
      </c>
      <c r="J108" s="6">
        <v>0</v>
      </c>
      <c r="K108" s="21">
        <v>45299</v>
      </c>
      <c r="L108" s="6" t="s">
        <v>24</v>
      </c>
      <c r="M108" s="6" t="s">
        <v>218</v>
      </c>
      <c r="N108" s="6" t="s">
        <v>216</v>
      </c>
      <c r="O108" s="22">
        <v>45300.019085648149</v>
      </c>
      <c r="P108" s="22">
        <v>45300.533321759256</v>
      </c>
      <c r="Q108" s="6" t="s">
        <v>26</v>
      </c>
      <c r="R108" s="6" t="s">
        <v>32</v>
      </c>
      <c r="S108" s="6" t="s">
        <v>185</v>
      </c>
      <c r="T108" s="6" t="s">
        <v>29</v>
      </c>
    </row>
    <row r="109" spans="1:20" x14ac:dyDescent="0.3">
      <c r="A109" s="6">
        <v>2199835</v>
      </c>
      <c r="B109" s="6" t="s">
        <v>217</v>
      </c>
      <c r="C109" s="6" t="s">
        <v>203</v>
      </c>
      <c r="D109" s="6" t="s">
        <v>36</v>
      </c>
      <c r="E109" s="6" t="s">
        <v>21</v>
      </c>
      <c r="F109" s="6" t="s">
        <v>22</v>
      </c>
      <c r="G109" s="6" t="s">
        <v>37</v>
      </c>
      <c r="H109" s="6" t="s">
        <v>215</v>
      </c>
      <c r="I109" s="9">
        <v>0.1111111111111111</v>
      </c>
      <c r="J109" s="6">
        <v>0</v>
      </c>
      <c r="K109" s="21">
        <v>45306</v>
      </c>
      <c r="L109" s="6" t="s">
        <v>24</v>
      </c>
      <c r="M109" s="6" t="s">
        <v>218</v>
      </c>
      <c r="N109" s="6" t="s">
        <v>216</v>
      </c>
      <c r="O109" s="22">
        <v>45306.92832175926</v>
      </c>
      <c r="P109" s="22">
        <v>45307.460381944446</v>
      </c>
      <c r="Q109" s="6" t="s">
        <v>26</v>
      </c>
      <c r="R109" s="6" t="s">
        <v>39</v>
      </c>
      <c r="S109" s="6" t="s">
        <v>185</v>
      </c>
      <c r="T109" s="6" t="s">
        <v>29</v>
      </c>
    </row>
    <row r="110" spans="1:20" x14ac:dyDescent="0.3">
      <c r="A110" s="6">
        <v>2214103</v>
      </c>
      <c r="B110" s="6" t="s">
        <v>217</v>
      </c>
      <c r="C110" s="6" t="s">
        <v>205</v>
      </c>
      <c r="D110" s="6" t="s">
        <v>56</v>
      </c>
      <c r="E110" s="6" t="s">
        <v>21</v>
      </c>
      <c r="F110" s="6" t="s">
        <v>22</v>
      </c>
      <c r="G110" s="6" t="s">
        <v>43</v>
      </c>
      <c r="H110" s="6" t="s">
        <v>215</v>
      </c>
      <c r="I110" s="9">
        <v>5.2083333333333336E-2</v>
      </c>
      <c r="J110" s="6">
        <v>0</v>
      </c>
      <c r="K110" s="21">
        <v>45317</v>
      </c>
      <c r="L110" s="6" t="s">
        <v>24</v>
      </c>
      <c r="M110" s="6" t="s">
        <v>218</v>
      </c>
      <c r="N110" s="6" t="s">
        <v>216</v>
      </c>
      <c r="O110" s="22">
        <v>45317.436550925922</v>
      </c>
      <c r="P110" s="22">
        <v>45319.501284722224</v>
      </c>
      <c r="Q110" s="6" t="s">
        <v>213</v>
      </c>
      <c r="R110" s="6" t="s">
        <v>58</v>
      </c>
      <c r="S110" s="6" t="s">
        <v>185</v>
      </c>
      <c r="T110" s="6" t="s">
        <v>29</v>
      </c>
    </row>
    <row r="111" spans="1:20" x14ac:dyDescent="0.3">
      <c r="A111" s="6">
        <v>2203085</v>
      </c>
      <c r="B111" s="6" t="s">
        <v>217</v>
      </c>
      <c r="C111" s="6" t="s">
        <v>201</v>
      </c>
      <c r="D111" s="6" t="s">
        <v>20</v>
      </c>
      <c r="E111" s="6" t="s">
        <v>21</v>
      </c>
      <c r="F111" s="6" t="s">
        <v>22</v>
      </c>
      <c r="G111" s="6" t="s">
        <v>59</v>
      </c>
      <c r="H111" s="6" t="s">
        <v>215</v>
      </c>
      <c r="I111" s="9">
        <v>4.1666666666666666E-3</v>
      </c>
      <c r="J111" s="6">
        <v>0</v>
      </c>
      <c r="K111" s="21">
        <v>45309</v>
      </c>
      <c r="L111" s="6" t="s">
        <v>24</v>
      </c>
      <c r="M111" s="6" t="s">
        <v>218</v>
      </c>
      <c r="N111" s="6" t="s">
        <v>216</v>
      </c>
      <c r="O111" s="22">
        <v>45309.630972222221</v>
      </c>
      <c r="P111" s="22">
        <v>45309.692337962966</v>
      </c>
      <c r="Q111" s="6" t="s">
        <v>214</v>
      </c>
      <c r="R111" s="6" t="s">
        <v>35</v>
      </c>
      <c r="S111" s="6" t="s">
        <v>185</v>
      </c>
      <c r="T111" s="6" t="s">
        <v>53</v>
      </c>
    </row>
    <row r="112" spans="1:20" x14ac:dyDescent="0.3">
      <c r="A112" s="6">
        <v>2201154</v>
      </c>
      <c r="B112" s="6" t="s">
        <v>217</v>
      </c>
      <c r="C112" s="6" t="s">
        <v>203</v>
      </c>
      <c r="D112" s="6" t="s">
        <v>36</v>
      </c>
      <c r="E112" s="6" t="s">
        <v>21</v>
      </c>
      <c r="F112" s="6" t="s">
        <v>22</v>
      </c>
      <c r="G112" s="6" t="s">
        <v>37</v>
      </c>
      <c r="H112" s="6" t="s">
        <v>215</v>
      </c>
      <c r="I112" s="9">
        <v>6.1111111111111109E-2</v>
      </c>
      <c r="J112" s="6">
        <v>0</v>
      </c>
      <c r="K112" s="21">
        <v>45307</v>
      </c>
      <c r="L112" s="6" t="s">
        <v>24</v>
      </c>
      <c r="M112" s="6" t="s">
        <v>218</v>
      </c>
      <c r="N112" s="6" t="s">
        <v>216</v>
      </c>
      <c r="O112" s="22">
        <v>45307.938067129631</v>
      </c>
      <c r="P112" s="22">
        <v>45310.318842592591</v>
      </c>
      <c r="Q112" s="6" t="s">
        <v>26</v>
      </c>
      <c r="R112" s="6" t="s">
        <v>32</v>
      </c>
      <c r="S112" s="6" t="s">
        <v>185</v>
      </c>
      <c r="T112" s="6" t="s">
        <v>29</v>
      </c>
    </row>
    <row r="113" spans="1:20" x14ac:dyDescent="0.3">
      <c r="A113" s="6">
        <v>2202839</v>
      </c>
      <c r="B113" s="6" t="s">
        <v>217</v>
      </c>
      <c r="C113" s="6" t="s">
        <v>201</v>
      </c>
      <c r="D113" s="6" t="s">
        <v>20</v>
      </c>
      <c r="E113" s="6" t="s">
        <v>21</v>
      </c>
      <c r="F113" s="6" t="s">
        <v>22</v>
      </c>
      <c r="G113" s="6" t="s">
        <v>43</v>
      </c>
      <c r="H113" s="6" t="s">
        <v>215</v>
      </c>
      <c r="I113" s="9">
        <v>3.472222222222222E-3</v>
      </c>
      <c r="J113" s="6">
        <v>0</v>
      </c>
      <c r="K113" s="21">
        <v>45309</v>
      </c>
      <c r="L113" s="6" t="s">
        <v>24</v>
      </c>
      <c r="M113" s="6" t="s">
        <v>218</v>
      </c>
      <c r="N113" s="6" t="s">
        <v>216</v>
      </c>
      <c r="O113" s="22">
        <v>45309.497071759259</v>
      </c>
      <c r="P113" s="22">
        <v>45310.381828703707</v>
      </c>
      <c r="Q113" s="6" t="s">
        <v>211</v>
      </c>
      <c r="R113" s="6" t="s">
        <v>78</v>
      </c>
      <c r="S113" s="6" t="s">
        <v>185</v>
      </c>
      <c r="T113" s="6" t="s">
        <v>29</v>
      </c>
    </row>
    <row r="114" spans="1:20" x14ac:dyDescent="0.3">
      <c r="A114" s="6">
        <v>2204827</v>
      </c>
      <c r="B114" s="6" t="s">
        <v>217</v>
      </c>
      <c r="C114" s="6" t="s">
        <v>202</v>
      </c>
      <c r="D114" s="6" t="s">
        <v>30</v>
      </c>
      <c r="E114" s="6" t="s">
        <v>21</v>
      </c>
      <c r="F114" s="6" t="s">
        <v>22</v>
      </c>
      <c r="G114" s="6" t="s">
        <v>43</v>
      </c>
      <c r="H114" s="6" t="s">
        <v>215</v>
      </c>
      <c r="I114" s="9">
        <v>3.0555555555555555E-2</v>
      </c>
      <c r="J114" s="6">
        <v>0</v>
      </c>
      <c r="K114" s="21">
        <v>45310</v>
      </c>
      <c r="L114" s="6" t="s">
        <v>24</v>
      </c>
      <c r="M114" s="6" t="s">
        <v>218</v>
      </c>
      <c r="N114" s="6" t="s">
        <v>216</v>
      </c>
      <c r="O114" s="22">
        <v>45310.725856481484</v>
      </c>
      <c r="P114" s="22">
        <v>45311.389733796299</v>
      </c>
      <c r="Q114" s="6" t="s">
        <v>211</v>
      </c>
      <c r="R114" s="6" t="s">
        <v>63</v>
      </c>
      <c r="S114" s="6" t="s">
        <v>185</v>
      </c>
      <c r="T114" s="6" t="s">
        <v>29</v>
      </c>
    </row>
    <row r="115" spans="1:20" x14ac:dyDescent="0.3">
      <c r="A115" s="6">
        <v>2205530</v>
      </c>
      <c r="B115" s="6" t="s">
        <v>217</v>
      </c>
      <c r="C115" s="6" t="s">
        <v>206</v>
      </c>
      <c r="D115" s="6" t="s">
        <v>64</v>
      </c>
      <c r="E115" s="6" t="s">
        <v>21</v>
      </c>
      <c r="F115" s="6" t="s">
        <v>22</v>
      </c>
      <c r="G115" s="6" t="s">
        <v>28</v>
      </c>
      <c r="H115" s="6" t="s">
        <v>215</v>
      </c>
      <c r="I115" s="9">
        <v>3.6111111111111108E-2</v>
      </c>
      <c r="J115" s="6">
        <v>0</v>
      </c>
      <c r="K115" s="21">
        <v>45311</v>
      </c>
      <c r="L115" s="6" t="s">
        <v>24</v>
      </c>
      <c r="M115" s="6" t="s">
        <v>218</v>
      </c>
      <c r="N115" s="6" t="s">
        <v>216</v>
      </c>
      <c r="O115" s="22">
        <v>45311.102719907409</v>
      </c>
      <c r="P115" s="22">
        <v>45314.593402777777</v>
      </c>
      <c r="Q115" s="6" t="s">
        <v>26</v>
      </c>
      <c r="R115" s="6" t="s">
        <v>32</v>
      </c>
      <c r="S115" s="6" t="s">
        <v>185</v>
      </c>
      <c r="T115" s="6" t="s">
        <v>29</v>
      </c>
    </row>
    <row r="116" spans="1:20" x14ac:dyDescent="0.3">
      <c r="A116" s="6">
        <v>2200592</v>
      </c>
      <c r="B116" s="6" t="s">
        <v>217</v>
      </c>
      <c r="C116" s="6" t="s">
        <v>201</v>
      </c>
      <c r="D116" s="6" t="s">
        <v>20</v>
      </c>
      <c r="E116" s="6" t="s">
        <v>21</v>
      </c>
      <c r="F116" s="6" t="s">
        <v>22</v>
      </c>
      <c r="G116" s="6" t="s">
        <v>23</v>
      </c>
      <c r="H116" s="6" t="s">
        <v>215</v>
      </c>
      <c r="I116" s="9">
        <v>3.6805555555555557E-2</v>
      </c>
      <c r="J116" s="6">
        <v>0</v>
      </c>
      <c r="K116" s="21">
        <v>45307</v>
      </c>
      <c r="L116" s="6" t="s">
        <v>24</v>
      </c>
      <c r="M116" s="6" t="s">
        <v>218</v>
      </c>
      <c r="N116" s="6" t="s">
        <v>216</v>
      </c>
      <c r="O116" s="22">
        <v>45307.698009259257</v>
      </c>
      <c r="P116" s="22">
        <v>45309.47587962963</v>
      </c>
      <c r="Q116" s="6" t="s">
        <v>26</v>
      </c>
      <c r="R116" s="6" t="s">
        <v>32</v>
      </c>
      <c r="S116" s="6" t="s">
        <v>185</v>
      </c>
      <c r="T116" s="6" t="s">
        <v>29</v>
      </c>
    </row>
    <row r="117" spans="1:20" x14ac:dyDescent="0.3">
      <c r="A117" s="6">
        <v>2213865</v>
      </c>
      <c r="B117" s="6" t="s">
        <v>217</v>
      </c>
      <c r="C117" s="6" t="s">
        <v>203</v>
      </c>
      <c r="D117" s="6" t="s">
        <v>36</v>
      </c>
      <c r="E117" s="6" t="s">
        <v>21</v>
      </c>
      <c r="F117" s="6" t="s">
        <v>22</v>
      </c>
      <c r="G117" s="6" t="s">
        <v>37</v>
      </c>
      <c r="H117" s="6" t="s">
        <v>215</v>
      </c>
      <c r="I117" s="9">
        <v>0.13472222222222222</v>
      </c>
      <c r="J117" s="6">
        <v>0</v>
      </c>
      <c r="K117" s="21">
        <v>45316</v>
      </c>
      <c r="L117" s="6" t="s">
        <v>24</v>
      </c>
      <c r="M117" s="6" t="s">
        <v>218</v>
      </c>
      <c r="N117" s="6" t="s">
        <v>216</v>
      </c>
      <c r="O117" s="22">
        <v>45316.937222222223</v>
      </c>
      <c r="P117" s="22">
        <v>45318.333229166667</v>
      </c>
      <c r="Q117" s="6" t="s">
        <v>26</v>
      </c>
      <c r="R117" s="6" t="s">
        <v>39</v>
      </c>
      <c r="S117" s="6" t="s">
        <v>185</v>
      </c>
      <c r="T117" s="6" t="s">
        <v>29</v>
      </c>
    </row>
    <row r="118" spans="1:20" x14ac:dyDescent="0.3">
      <c r="A118" s="6">
        <v>2218627</v>
      </c>
      <c r="B118" s="6" t="s">
        <v>217</v>
      </c>
      <c r="C118" s="6" t="s">
        <v>202</v>
      </c>
      <c r="D118" s="6" t="s">
        <v>30</v>
      </c>
      <c r="E118" s="6" t="s">
        <v>21</v>
      </c>
      <c r="F118" s="6" t="s">
        <v>22</v>
      </c>
      <c r="G118" s="6" t="s">
        <v>23</v>
      </c>
      <c r="H118" s="6" t="s">
        <v>215</v>
      </c>
      <c r="I118" s="9">
        <v>3.888888888888889E-2</v>
      </c>
      <c r="J118" s="6">
        <v>0</v>
      </c>
      <c r="K118" s="21">
        <v>45321</v>
      </c>
      <c r="L118" s="6" t="s">
        <v>24</v>
      </c>
      <c r="M118" s="6" t="s">
        <v>218</v>
      </c>
      <c r="N118" s="6" t="s">
        <v>216</v>
      </c>
      <c r="O118" s="22">
        <v>45321.719108796293</v>
      </c>
      <c r="P118" s="22">
        <v>45323.307013888887</v>
      </c>
      <c r="Q118" s="6" t="s">
        <v>26</v>
      </c>
      <c r="R118" s="6" t="s">
        <v>32</v>
      </c>
      <c r="S118" s="6" t="s">
        <v>185</v>
      </c>
      <c r="T118" s="6" t="s">
        <v>29</v>
      </c>
    </row>
    <row r="119" spans="1:20" x14ac:dyDescent="0.3">
      <c r="A119" s="6">
        <v>2209399</v>
      </c>
      <c r="B119" s="6" t="s">
        <v>217</v>
      </c>
      <c r="C119" s="6" t="s">
        <v>201</v>
      </c>
      <c r="D119" s="6" t="s">
        <v>20</v>
      </c>
      <c r="E119" s="6" t="s">
        <v>21</v>
      </c>
      <c r="F119" s="6" t="s">
        <v>22</v>
      </c>
      <c r="G119" s="6" t="s">
        <v>23</v>
      </c>
      <c r="H119" s="6" t="s">
        <v>215</v>
      </c>
      <c r="I119" s="9">
        <v>4.027777777777778E-2</v>
      </c>
      <c r="J119" s="6">
        <v>0</v>
      </c>
      <c r="K119" s="21">
        <v>45314</v>
      </c>
      <c r="L119" s="6" t="s">
        <v>24</v>
      </c>
      <c r="M119" s="6" t="s">
        <v>218</v>
      </c>
      <c r="N119" s="6" t="s">
        <v>216</v>
      </c>
      <c r="O119" s="22">
        <v>45314.667129629626</v>
      </c>
      <c r="P119" s="22">
        <v>45315.476064814815</v>
      </c>
      <c r="Q119" s="6" t="s">
        <v>26</v>
      </c>
      <c r="R119" s="6" t="s">
        <v>39</v>
      </c>
      <c r="S119" s="6" t="s">
        <v>185</v>
      </c>
      <c r="T119" s="6" t="s">
        <v>29</v>
      </c>
    </row>
    <row r="120" spans="1:20" x14ac:dyDescent="0.3">
      <c r="A120" s="6">
        <v>2244922</v>
      </c>
      <c r="B120" s="6" t="s">
        <v>217</v>
      </c>
      <c r="C120" s="6" t="s">
        <v>204</v>
      </c>
      <c r="D120" s="6" t="s">
        <v>46</v>
      </c>
      <c r="E120" s="6" t="s">
        <v>21</v>
      </c>
      <c r="F120" s="6" t="s">
        <v>47</v>
      </c>
      <c r="G120" s="6" t="s">
        <v>28</v>
      </c>
      <c r="H120" s="6" t="s">
        <v>215</v>
      </c>
      <c r="I120" s="9">
        <v>5.347222222222222E-2</v>
      </c>
      <c r="J120" s="6">
        <v>0</v>
      </c>
      <c r="K120" s="21">
        <v>45342</v>
      </c>
      <c r="L120" s="6" t="s">
        <v>24</v>
      </c>
      <c r="M120" s="6" t="s">
        <v>218</v>
      </c>
      <c r="N120" s="6" t="s">
        <v>216</v>
      </c>
      <c r="O120" s="22">
        <v>45342.892418981479</v>
      </c>
      <c r="P120" s="22"/>
      <c r="Q120" s="6" t="s">
        <v>26</v>
      </c>
      <c r="R120" s="6" t="s">
        <v>75</v>
      </c>
      <c r="S120" s="6" t="s">
        <v>186</v>
      </c>
      <c r="T120" s="6" t="s">
        <v>29</v>
      </c>
    </row>
    <row r="121" spans="1:20" x14ac:dyDescent="0.3">
      <c r="A121" s="6">
        <v>2337342</v>
      </c>
      <c r="B121" s="6" t="s">
        <v>217</v>
      </c>
      <c r="C121" s="6" t="s">
        <v>203</v>
      </c>
      <c r="D121" s="6" t="s">
        <v>36</v>
      </c>
      <c r="E121" s="6" t="s">
        <v>21</v>
      </c>
      <c r="F121" s="6" t="s">
        <v>22</v>
      </c>
      <c r="G121" s="6" t="s">
        <v>37</v>
      </c>
      <c r="H121" s="6" t="s">
        <v>215</v>
      </c>
      <c r="I121" s="9">
        <v>6.6666666666666666E-2</v>
      </c>
      <c r="J121" s="6">
        <v>0</v>
      </c>
      <c r="K121" s="21">
        <v>45427</v>
      </c>
      <c r="L121" s="6" t="s">
        <v>24</v>
      </c>
      <c r="M121" s="6" t="s">
        <v>218</v>
      </c>
      <c r="N121" s="6" t="s">
        <v>216</v>
      </c>
      <c r="O121" s="22">
        <v>45427.919988425929</v>
      </c>
      <c r="P121" s="22"/>
      <c r="Q121" s="6" t="s">
        <v>26</v>
      </c>
      <c r="R121" s="6" t="s">
        <v>67</v>
      </c>
      <c r="S121" s="6" t="s">
        <v>189</v>
      </c>
      <c r="T121" s="6" t="s">
        <v>29</v>
      </c>
    </row>
    <row r="122" spans="1:20" x14ac:dyDescent="0.3">
      <c r="A122" s="6">
        <v>2279273</v>
      </c>
      <c r="B122" s="6" t="s">
        <v>217</v>
      </c>
      <c r="C122" s="6" t="s">
        <v>202</v>
      </c>
      <c r="D122" s="6" t="s">
        <v>30</v>
      </c>
      <c r="E122" s="6" t="s">
        <v>21</v>
      </c>
      <c r="F122" s="6" t="s">
        <v>22</v>
      </c>
      <c r="G122" s="6" t="s">
        <v>34</v>
      </c>
      <c r="H122" s="6" t="s">
        <v>215</v>
      </c>
      <c r="I122" s="9">
        <v>6.2500000000000003E-3</v>
      </c>
      <c r="J122" s="6">
        <v>0</v>
      </c>
      <c r="K122" s="21">
        <v>45369</v>
      </c>
      <c r="L122" s="6" t="s">
        <v>24</v>
      </c>
      <c r="M122" s="6" t="s">
        <v>218</v>
      </c>
      <c r="N122" s="6" t="s">
        <v>216</v>
      </c>
      <c r="O122" s="22">
        <v>45369.719976851855</v>
      </c>
      <c r="P122" s="22"/>
      <c r="Q122" s="6" t="s">
        <v>26</v>
      </c>
      <c r="R122" s="6" t="s">
        <v>79</v>
      </c>
      <c r="S122" s="6" t="s">
        <v>187</v>
      </c>
      <c r="T122" s="6" t="s">
        <v>53</v>
      </c>
    </row>
    <row r="123" spans="1:20" x14ac:dyDescent="0.3">
      <c r="A123" s="6">
        <v>2261246</v>
      </c>
      <c r="B123" s="6" t="s">
        <v>217</v>
      </c>
      <c r="C123" s="6" t="s">
        <v>205</v>
      </c>
      <c r="D123" s="6" t="s">
        <v>56</v>
      </c>
      <c r="E123" s="6" t="s">
        <v>21</v>
      </c>
      <c r="F123" s="6" t="s">
        <v>22</v>
      </c>
      <c r="G123" s="6" t="s">
        <v>43</v>
      </c>
      <c r="H123" s="6" t="s">
        <v>215</v>
      </c>
      <c r="I123" s="9">
        <v>1.1805555555555555E-2</v>
      </c>
      <c r="J123" s="6">
        <v>0</v>
      </c>
      <c r="K123" s="21">
        <v>45353</v>
      </c>
      <c r="L123" s="6" t="s">
        <v>24</v>
      </c>
      <c r="M123" s="6" t="s">
        <v>218</v>
      </c>
      <c r="N123" s="6" t="s">
        <v>216</v>
      </c>
      <c r="O123" s="22">
        <v>45353.549467592595</v>
      </c>
      <c r="P123" s="22"/>
      <c r="Q123" s="6" t="s">
        <v>26</v>
      </c>
      <c r="R123" s="6" t="s">
        <v>80</v>
      </c>
      <c r="S123" s="6" t="s">
        <v>187</v>
      </c>
      <c r="T123" s="6" t="s">
        <v>29</v>
      </c>
    </row>
    <row r="124" spans="1:20" x14ac:dyDescent="0.3">
      <c r="A124" s="6">
        <v>2281359</v>
      </c>
      <c r="B124" s="6" t="s">
        <v>217</v>
      </c>
      <c r="C124" s="6" t="s">
        <v>202</v>
      </c>
      <c r="D124" s="6" t="s">
        <v>30</v>
      </c>
      <c r="E124" s="6" t="s">
        <v>21</v>
      </c>
      <c r="F124" s="6" t="s">
        <v>22</v>
      </c>
      <c r="G124" s="6" t="s">
        <v>23</v>
      </c>
      <c r="H124" s="6" t="s">
        <v>215</v>
      </c>
      <c r="I124" s="9">
        <v>4.7222222222222221E-2</v>
      </c>
      <c r="J124" s="6">
        <v>0</v>
      </c>
      <c r="K124" s="21">
        <v>45371</v>
      </c>
      <c r="L124" s="6" t="s">
        <v>24</v>
      </c>
      <c r="M124" s="6" t="s">
        <v>218</v>
      </c>
      <c r="N124" s="6" t="s">
        <v>216</v>
      </c>
      <c r="O124" s="22">
        <v>45371.72996527778</v>
      </c>
      <c r="P124" s="22"/>
      <c r="Q124" s="6" t="s">
        <v>26</v>
      </c>
      <c r="R124" s="6" t="s">
        <v>54</v>
      </c>
      <c r="S124" s="6" t="s">
        <v>187</v>
      </c>
      <c r="T124" s="6" t="s">
        <v>29</v>
      </c>
    </row>
    <row r="125" spans="1:20" x14ac:dyDescent="0.3">
      <c r="A125" s="6">
        <v>2238544</v>
      </c>
      <c r="B125" s="6" t="s">
        <v>217</v>
      </c>
      <c r="C125" s="6" t="s">
        <v>202</v>
      </c>
      <c r="D125" s="6" t="s">
        <v>30</v>
      </c>
      <c r="E125" s="6" t="s">
        <v>21</v>
      </c>
      <c r="F125" s="6" t="s">
        <v>22</v>
      </c>
      <c r="G125" s="6" t="s">
        <v>28</v>
      </c>
      <c r="H125" s="6" t="s">
        <v>215</v>
      </c>
      <c r="I125" s="9">
        <v>1.4583333333333334E-2</v>
      </c>
      <c r="J125" s="6">
        <v>0</v>
      </c>
      <c r="K125" s="21">
        <v>45337</v>
      </c>
      <c r="L125" s="6" t="s">
        <v>24</v>
      </c>
      <c r="M125" s="6" t="s">
        <v>218</v>
      </c>
      <c r="N125" s="6" t="s">
        <v>216</v>
      </c>
      <c r="O125" s="22">
        <v>45337.71607638889</v>
      </c>
      <c r="P125" s="22"/>
      <c r="Q125" s="6" t="s">
        <v>26</v>
      </c>
      <c r="R125" s="6" t="s">
        <v>32</v>
      </c>
      <c r="S125" s="6" t="s">
        <v>186</v>
      </c>
      <c r="T125" s="6" t="s">
        <v>29</v>
      </c>
    </row>
    <row r="126" spans="1:20" x14ac:dyDescent="0.3">
      <c r="A126" s="6">
        <v>2280119</v>
      </c>
      <c r="B126" s="6" t="s">
        <v>217</v>
      </c>
      <c r="C126" s="6" t="s">
        <v>202</v>
      </c>
      <c r="D126" s="6" t="s">
        <v>30</v>
      </c>
      <c r="E126" s="6" t="s">
        <v>21</v>
      </c>
      <c r="F126" s="6" t="s">
        <v>22</v>
      </c>
      <c r="G126" s="6" t="s">
        <v>37</v>
      </c>
      <c r="H126" s="6" t="s">
        <v>215</v>
      </c>
      <c r="I126" s="9">
        <v>0.11805555555555555</v>
      </c>
      <c r="J126" s="6">
        <v>0</v>
      </c>
      <c r="K126" s="21">
        <v>45370</v>
      </c>
      <c r="L126" s="6" t="s">
        <v>24</v>
      </c>
      <c r="M126" s="6" t="s">
        <v>218</v>
      </c>
      <c r="N126" s="6" t="s">
        <v>216</v>
      </c>
      <c r="O126" s="22">
        <v>45370.715613425928</v>
      </c>
      <c r="P126" s="22"/>
      <c r="Q126" s="6" t="s">
        <v>26</v>
      </c>
      <c r="R126" s="6" t="s">
        <v>54</v>
      </c>
      <c r="S126" s="6" t="s">
        <v>187</v>
      </c>
      <c r="T126" s="6" t="s">
        <v>29</v>
      </c>
    </row>
    <row r="127" spans="1:20" x14ac:dyDescent="0.3">
      <c r="A127" s="6">
        <v>2336356</v>
      </c>
      <c r="B127" s="6" t="s">
        <v>217</v>
      </c>
      <c r="C127" s="6" t="s">
        <v>206</v>
      </c>
      <c r="D127" s="6" t="s">
        <v>64</v>
      </c>
      <c r="E127" s="6" t="s">
        <v>21</v>
      </c>
      <c r="F127" s="6" t="s">
        <v>22</v>
      </c>
      <c r="G127" s="6" t="s">
        <v>34</v>
      </c>
      <c r="H127" s="6" t="s">
        <v>215</v>
      </c>
      <c r="I127" s="9">
        <v>3.472222222222222E-3</v>
      </c>
      <c r="J127" s="6">
        <v>0</v>
      </c>
      <c r="K127" s="21">
        <v>45427</v>
      </c>
      <c r="L127" s="6" t="s">
        <v>24</v>
      </c>
      <c r="M127" s="6" t="s">
        <v>218</v>
      </c>
      <c r="N127" s="6" t="s">
        <v>216</v>
      </c>
      <c r="O127" s="22">
        <v>45427.070243055554</v>
      </c>
      <c r="P127" s="22"/>
      <c r="Q127" s="6" t="s">
        <v>26</v>
      </c>
      <c r="R127" s="6" t="s">
        <v>35</v>
      </c>
      <c r="S127" s="6" t="s">
        <v>189</v>
      </c>
      <c r="T127" s="6" t="s">
        <v>53</v>
      </c>
    </row>
    <row r="128" spans="1:20" x14ac:dyDescent="0.3">
      <c r="A128" s="6">
        <v>2272453</v>
      </c>
      <c r="B128" s="6" t="s">
        <v>217</v>
      </c>
      <c r="C128" s="6" t="s">
        <v>203</v>
      </c>
      <c r="D128" s="6" t="s">
        <v>36</v>
      </c>
      <c r="E128" s="6" t="s">
        <v>21</v>
      </c>
      <c r="F128" s="6" t="s">
        <v>22</v>
      </c>
      <c r="G128" s="6" t="s">
        <v>37</v>
      </c>
      <c r="H128" s="6" t="s">
        <v>215</v>
      </c>
      <c r="I128" s="9">
        <v>0.10277777777777777</v>
      </c>
      <c r="J128" s="6">
        <v>0</v>
      </c>
      <c r="K128" s="21">
        <v>45362</v>
      </c>
      <c r="L128" s="6" t="s">
        <v>24</v>
      </c>
      <c r="M128" s="6" t="s">
        <v>218</v>
      </c>
      <c r="N128" s="6" t="s">
        <v>216</v>
      </c>
      <c r="O128" s="22">
        <v>45362.922199074077</v>
      </c>
      <c r="P128" s="22"/>
      <c r="Q128" s="6" t="s">
        <v>26</v>
      </c>
      <c r="R128" s="6" t="s">
        <v>54</v>
      </c>
      <c r="S128" s="6" t="s">
        <v>187</v>
      </c>
      <c r="T128" s="6" t="s">
        <v>29</v>
      </c>
    </row>
    <row r="129" spans="1:20" x14ac:dyDescent="0.3">
      <c r="A129" s="6">
        <v>2386375</v>
      </c>
      <c r="B129" s="6" t="s">
        <v>217</v>
      </c>
      <c r="C129" s="6" t="s">
        <v>203</v>
      </c>
      <c r="D129" s="6" t="s">
        <v>36</v>
      </c>
      <c r="E129" s="6" t="s">
        <v>21</v>
      </c>
      <c r="F129" s="6" t="s">
        <v>22</v>
      </c>
      <c r="G129" s="6" t="s">
        <v>37</v>
      </c>
      <c r="H129" s="6" t="s">
        <v>215</v>
      </c>
      <c r="I129" s="9">
        <v>5.5555555555555552E-2</v>
      </c>
      <c r="J129" s="6">
        <v>0</v>
      </c>
      <c r="K129" s="21">
        <v>45475</v>
      </c>
      <c r="L129" s="6" t="s">
        <v>24</v>
      </c>
      <c r="M129" s="6" t="s">
        <v>218</v>
      </c>
      <c r="N129" s="6" t="s">
        <v>216</v>
      </c>
      <c r="O129" s="22">
        <v>45475.9606712963</v>
      </c>
      <c r="P129" s="22"/>
      <c r="Q129" s="6" t="s">
        <v>26</v>
      </c>
      <c r="R129" s="6" t="s">
        <v>81</v>
      </c>
      <c r="S129" s="6" t="s">
        <v>191</v>
      </c>
      <c r="T129" s="6" t="s">
        <v>29</v>
      </c>
    </row>
    <row r="130" spans="1:20" x14ac:dyDescent="0.3">
      <c r="A130" s="6">
        <v>2271519</v>
      </c>
      <c r="B130" s="6" t="s">
        <v>217</v>
      </c>
      <c r="C130" s="6" t="s">
        <v>205</v>
      </c>
      <c r="D130" s="6" t="s">
        <v>56</v>
      </c>
      <c r="E130" s="6" t="s">
        <v>21</v>
      </c>
      <c r="F130" s="6" t="s">
        <v>22</v>
      </c>
      <c r="G130" s="6" t="s">
        <v>43</v>
      </c>
      <c r="H130" s="6" t="s">
        <v>215</v>
      </c>
      <c r="I130" s="9">
        <v>2.2916666666666665E-2</v>
      </c>
      <c r="J130" s="6">
        <v>0</v>
      </c>
      <c r="K130" s="21">
        <v>45362</v>
      </c>
      <c r="L130" s="6" t="s">
        <v>24</v>
      </c>
      <c r="M130" s="6" t="s">
        <v>218</v>
      </c>
      <c r="N130" s="6" t="s">
        <v>216</v>
      </c>
      <c r="O130" s="22">
        <v>45362.575543981482</v>
      </c>
      <c r="P130" s="22"/>
      <c r="Q130" s="6" t="s">
        <v>26</v>
      </c>
      <c r="R130" s="6" t="s">
        <v>82</v>
      </c>
      <c r="S130" s="6" t="s">
        <v>187</v>
      </c>
      <c r="T130" s="6" t="s">
        <v>29</v>
      </c>
    </row>
    <row r="131" spans="1:20" x14ac:dyDescent="0.3">
      <c r="A131" s="6">
        <v>2226419</v>
      </c>
      <c r="B131" s="6" t="s">
        <v>217</v>
      </c>
      <c r="C131" s="6" t="s">
        <v>201</v>
      </c>
      <c r="D131" s="6" t="s">
        <v>20</v>
      </c>
      <c r="E131" s="6" t="s">
        <v>21</v>
      </c>
      <c r="F131" s="6" t="s">
        <v>22</v>
      </c>
      <c r="G131" s="6" t="s">
        <v>43</v>
      </c>
      <c r="H131" s="6" t="s">
        <v>215</v>
      </c>
      <c r="I131" s="9">
        <v>3.472222222222222E-3</v>
      </c>
      <c r="J131" s="6">
        <v>0</v>
      </c>
      <c r="K131" s="21">
        <v>45329</v>
      </c>
      <c r="L131" s="6" t="s">
        <v>24</v>
      </c>
      <c r="M131" s="6" t="s">
        <v>218</v>
      </c>
      <c r="N131" s="6" t="s">
        <v>216</v>
      </c>
      <c r="O131" s="22">
        <v>45329.462500000001</v>
      </c>
      <c r="P131" s="22"/>
      <c r="Q131" s="6" t="s">
        <v>26</v>
      </c>
      <c r="R131" s="6" t="s">
        <v>69</v>
      </c>
      <c r="S131" s="6" t="s">
        <v>186</v>
      </c>
      <c r="T131" s="6" t="s">
        <v>29</v>
      </c>
    </row>
    <row r="132" spans="1:20" x14ac:dyDescent="0.3">
      <c r="A132" s="6">
        <v>2373450</v>
      </c>
      <c r="B132" s="6" t="s">
        <v>217</v>
      </c>
      <c r="C132" s="6" t="s">
        <v>206</v>
      </c>
      <c r="D132" s="6" t="s">
        <v>64</v>
      </c>
      <c r="E132" s="6" t="s">
        <v>21</v>
      </c>
      <c r="F132" s="6" t="s">
        <v>22</v>
      </c>
      <c r="G132" s="6" t="s">
        <v>34</v>
      </c>
      <c r="H132" s="6" t="s">
        <v>215</v>
      </c>
      <c r="I132" s="9">
        <v>1.0416666666666666E-2</v>
      </c>
      <c r="J132" s="6">
        <v>0</v>
      </c>
      <c r="K132" s="21">
        <v>45463</v>
      </c>
      <c r="L132" s="6" t="s">
        <v>24</v>
      </c>
      <c r="M132" s="6" t="s">
        <v>218</v>
      </c>
      <c r="N132" s="6" t="s">
        <v>216</v>
      </c>
      <c r="O132" s="22">
        <v>45463.90625</v>
      </c>
      <c r="P132" s="22"/>
      <c r="Q132" s="6" t="s">
        <v>26</v>
      </c>
      <c r="R132" s="6" t="s">
        <v>83</v>
      </c>
      <c r="S132" s="6" t="s">
        <v>190</v>
      </c>
      <c r="T132" s="6" t="s">
        <v>53</v>
      </c>
    </row>
    <row r="133" spans="1:20" x14ac:dyDescent="0.3">
      <c r="A133" s="6">
        <v>2320980</v>
      </c>
      <c r="B133" s="6" t="s">
        <v>217</v>
      </c>
      <c r="C133" s="6" t="s">
        <v>203</v>
      </c>
      <c r="D133" s="6" t="s">
        <v>36</v>
      </c>
      <c r="E133" s="6" t="s">
        <v>21</v>
      </c>
      <c r="F133" s="6" t="s">
        <v>22</v>
      </c>
      <c r="G133" s="6" t="s">
        <v>37</v>
      </c>
      <c r="H133" s="6" t="s">
        <v>215</v>
      </c>
      <c r="I133" s="9">
        <v>5.4166666666666669E-2</v>
      </c>
      <c r="J133" s="6">
        <v>0</v>
      </c>
      <c r="K133" s="21">
        <v>45409</v>
      </c>
      <c r="L133" s="6" t="s">
        <v>24</v>
      </c>
      <c r="M133" s="6" t="s">
        <v>218</v>
      </c>
      <c r="N133" s="6" t="s">
        <v>216</v>
      </c>
      <c r="O133" s="22">
        <v>45409.938842592594</v>
      </c>
      <c r="P133" s="22"/>
      <c r="Q133" s="6" t="s">
        <v>26</v>
      </c>
      <c r="R133" s="6" t="s">
        <v>54</v>
      </c>
      <c r="S133" s="6" t="s">
        <v>188</v>
      </c>
      <c r="T133" s="6" t="s">
        <v>29</v>
      </c>
    </row>
    <row r="134" spans="1:20" x14ac:dyDescent="0.3">
      <c r="A134" s="6">
        <v>2229483</v>
      </c>
      <c r="B134" s="6" t="s">
        <v>217</v>
      </c>
      <c r="C134" s="6" t="s">
        <v>201</v>
      </c>
      <c r="D134" s="6" t="s">
        <v>20</v>
      </c>
      <c r="E134" s="6" t="s">
        <v>21</v>
      </c>
      <c r="F134" s="6" t="s">
        <v>22</v>
      </c>
      <c r="G134" s="6" t="s">
        <v>43</v>
      </c>
      <c r="H134" s="6" t="s">
        <v>215</v>
      </c>
      <c r="I134" s="9">
        <v>4.8611111111111112E-3</v>
      </c>
      <c r="J134" s="6">
        <v>0</v>
      </c>
      <c r="K134" s="21">
        <v>45331</v>
      </c>
      <c r="L134" s="6" t="s">
        <v>24</v>
      </c>
      <c r="M134" s="6" t="s">
        <v>218</v>
      </c>
      <c r="N134" s="6" t="s">
        <v>216</v>
      </c>
      <c r="O134" s="22">
        <v>45331.456238425926</v>
      </c>
      <c r="P134" s="22"/>
      <c r="Q134" s="6" t="s">
        <v>26</v>
      </c>
      <c r="R134" s="6" t="s">
        <v>84</v>
      </c>
      <c r="S134" s="6" t="s">
        <v>186</v>
      </c>
      <c r="T134" s="6" t="s">
        <v>29</v>
      </c>
    </row>
    <row r="135" spans="1:20" x14ac:dyDescent="0.3">
      <c r="A135" s="6">
        <v>2323334</v>
      </c>
      <c r="B135" s="6" t="s">
        <v>217</v>
      </c>
      <c r="C135" s="6" t="s">
        <v>202</v>
      </c>
      <c r="D135" s="6" t="s">
        <v>30</v>
      </c>
      <c r="E135" s="6" t="s">
        <v>21</v>
      </c>
      <c r="F135" s="6" t="s">
        <v>22</v>
      </c>
      <c r="G135" s="6" t="s">
        <v>23</v>
      </c>
      <c r="H135" s="6" t="s">
        <v>215</v>
      </c>
      <c r="I135" s="9">
        <v>6.3194444444444442E-2</v>
      </c>
      <c r="J135" s="6">
        <v>0</v>
      </c>
      <c r="K135" s="21">
        <v>45412</v>
      </c>
      <c r="L135" s="6" t="s">
        <v>24</v>
      </c>
      <c r="M135" s="6" t="s">
        <v>218</v>
      </c>
      <c r="N135" s="6" t="s">
        <v>216</v>
      </c>
      <c r="O135" s="22">
        <v>45412.736689814818</v>
      </c>
      <c r="P135" s="22"/>
      <c r="Q135" s="6" t="s">
        <v>26</v>
      </c>
      <c r="R135" s="6" t="s">
        <v>85</v>
      </c>
      <c r="S135" s="6" t="s">
        <v>188</v>
      </c>
      <c r="T135" s="6" t="s">
        <v>29</v>
      </c>
    </row>
    <row r="136" spans="1:20" x14ac:dyDescent="0.3">
      <c r="A136" s="6">
        <v>2362570</v>
      </c>
      <c r="B136" s="6" t="s">
        <v>217</v>
      </c>
      <c r="C136" s="6" t="s">
        <v>202</v>
      </c>
      <c r="D136" s="6" t="s">
        <v>30</v>
      </c>
      <c r="E136" s="6" t="s">
        <v>21</v>
      </c>
      <c r="F136" s="6" t="s">
        <v>22</v>
      </c>
      <c r="G136" s="6" t="s">
        <v>37</v>
      </c>
      <c r="H136" s="6" t="s">
        <v>215</v>
      </c>
      <c r="I136" s="9">
        <v>0.15555555555555556</v>
      </c>
      <c r="J136" s="6">
        <v>0</v>
      </c>
      <c r="K136" s="21">
        <v>45454</v>
      </c>
      <c r="L136" s="6" t="s">
        <v>24</v>
      </c>
      <c r="M136" s="6" t="s">
        <v>218</v>
      </c>
      <c r="N136" s="6" t="s">
        <v>216</v>
      </c>
      <c r="O136" s="22">
        <v>45454.72760416667</v>
      </c>
      <c r="P136" s="22"/>
      <c r="Q136" s="6" t="s">
        <v>26</v>
      </c>
      <c r="R136" s="6" t="s">
        <v>81</v>
      </c>
      <c r="S136" s="6" t="s">
        <v>190</v>
      </c>
      <c r="T136" s="6" t="s">
        <v>29</v>
      </c>
    </row>
    <row r="137" spans="1:20" x14ac:dyDescent="0.3">
      <c r="A137" s="6">
        <v>2256538</v>
      </c>
      <c r="B137" s="6" t="s">
        <v>217</v>
      </c>
      <c r="C137" s="6" t="s">
        <v>205</v>
      </c>
      <c r="D137" s="6" t="s">
        <v>56</v>
      </c>
      <c r="E137" s="6" t="s">
        <v>21</v>
      </c>
      <c r="F137" s="6" t="s">
        <v>22</v>
      </c>
      <c r="G137" s="6" t="s">
        <v>43</v>
      </c>
      <c r="H137" s="6" t="s">
        <v>215</v>
      </c>
      <c r="I137" s="9">
        <v>1.2500000000000001E-2</v>
      </c>
      <c r="J137" s="6">
        <v>0</v>
      </c>
      <c r="K137" s="21">
        <v>45350</v>
      </c>
      <c r="L137" s="6" t="s">
        <v>24</v>
      </c>
      <c r="M137" s="6" t="s">
        <v>218</v>
      </c>
      <c r="N137" s="6" t="s">
        <v>216</v>
      </c>
      <c r="O137" s="22">
        <v>45350.598171296297</v>
      </c>
      <c r="P137" s="22"/>
      <c r="Q137" s="6" t="s">
        <v>26</v>
      </c>
      <c r="R137" s="6" t="s">
        <v>58</v>
      </c>
      <c r="S137" s="6" t="s">
        <v>186</v>
      </c>
      <c r="T137" s="6" t="s">
        <v>29</v>
      </c>
    </row>
    <row r="138" spans="1:20" x14ac:dyDescent="0.3">
      <c r="A138" s="6">
        <v>2242680</v>
      </c>
      <c r="B138" s="6" t="s">
        <v>217</v>
      </c>
      <c r="C138" s="6" t="s">
        <v>202</v>
      </c>
      <c r="D138" s="6" t="s">
        <v>30</v>
      </c>
      <c r="E138" s="6" t="s">
        <v>21</v>
      </c>
      <c r="F138" s="6" t="s">
        <v>22</v>
      </c>
      <c r="G138" s="6" t="s">
        <v>37</v>
      </c>
      <c r="H138" s="6" t="s">
        <v>215</v>
      </c>
      <c r="I138" s="9">
        <v>0.10208333333333333</v>
      </c>
      <c r="J138" s="6">
        <v>0</v>
      </c>
      <c r="K138" s="21">
        <v>45341</v>
      </c>
      <c r="L138" s="6" t="s">
        <v>24</v>
      </c>
      <c r="M138" s="6" t="s">
        <v>218</v>
      </c>
      <c r="N138" s="6" t="s">
        <v>216</v>
      </c>
      <c r="O138" s="22">
        <v>45341.719039351854</v>
      </c>
      <c r="P138" s="22"/>
      <c r="Q138" s="6" t="s">
        <v>26</v>
      </c>
      <c r="R138" s="6" t="s">
        <v>54</v>
      </c>
      <c r="S138" s="6" t="s">
        <v>186</v>
      </c>
      <c r="T138" s="6" t="s">
        <v>29</v>
      </c>
    </row>
    <row r="139" spans="1:20" x14ac:dyDescent="0.3">
      <c r="A139" s="6">
        <v>2345585</v>
      </c>
      <c r="B139" s="6" t="s">
        <v>217</v>
      </c>
      <c r="C139" s="6" t="s">
        <v>201</v>
      </c>
      <c r="D139" s="6" t="s">
        <v>20</v>
      </c>
      <c r="E139" s="6" t="s">
        <v>21</v>
      </c>
      <c r="F139" s="6" t="s">
        <v>22</v>
      </c>
      <c r="G139" s="6" t="s">
        <v>43</v>
      </c>
      <c r="H139" s="6" t="s">
        <v>215</v>
      </c>
      <c r="I139" s="9">
        <v>5.2083333333333336E-2</v>
      </c>
      <c r="J139" s="6">
        <v>0</v>
      </c>
      <c r="K139" s="21">
        <v>45436</v>
      </c>
      <c r="L139" s="6" t="s">
        <v>24</v>
      </c>
      <c r="M139" s="6" t="s">
        <v>218</v>
      </c>
      <c r="N139" s="6" t="s">
        <v>216</v>
      </c>
      <c r="O139" s="22">
        <v>45436.712685185186</v>
      </c>
      <c r="P139" s="22"/>
      <c r="Q139" s="6" t="s">
        <v>26</v>
      </c>
      <c r="R139" s="6" t="s">
        <v>86</v>
      </c>
      <c r="S139" s="6" t="s">
        <v>189</v>
      </c>
      <c r="T139" s="6" t="s">
        <v>29</v>
      </c>
    </row>
    <row r="140" spans="1:20" x14ac:dyDescent="0.3">
      <c r="A140" s="6">
        <v>2354700</v>
      </c>
      <c r="B140" s="6" t="s">
        <v>217</v>
      </c>
      <c r="C140" s="6" t="s">
        <v>202</v>
      </c>
      <c r="D140" s="6" t="s">
        <v>30</v>
      </c>
      <c r="E140" s="6" t="s">
        <v>21</v>
      </c>
      <c r="F140" s="6" t="s">
        <v>22</v>
      </c>
      <c r="G140" s="6" t="s">
        <v>52</v>
      </c>
      <c r="H140" s="6" t="s">
        <v>215</v>
      </c>
      <c r="I140" s="9">
        <v>1.1805555555555555E-2</v>
      </c>
      <c r="J140" s="6">
        <v>0</v>
      </c>
      <c r="K140" s="21">
        <v>45446</v>
      </c>
      <c r="L140" s="6" t="s">
        <v>24</v>
      </c>
      <c r="M140" s="6" t="s">
        <v>218</v>
      </c>
      <c r="N140" s="6" t="s">
        <v>216</v>
      </c>
      <c r="O140" s="22">
        <v>45446.719027777777</v>
      </c>
      <c r="P140" s="22"/>
      <c r="Q140" s="6" t="s">
        <v>26</v>
      </c>
      <c r="R140" s="6" t="s">
        <v>35</v>
      </c>
      <c r="S140" s="6" t="s">
        <v>190</v>
      </c>
      <c r="T140" s="6" t="s">
        <v>53</v>
      </c>
    </row>
    <row r="141" spans="1:20" x14ac:dyDescent="0.3">
      <c r="A141" s="6">
        <v>2370189</v>
      </c>
      <c r="B141" s="6" t="s">
        <v>217</v>
      </c>
      <c r="C141" s="6" t="s">
        <v>204</v>
      </c>
      <c r="D141" s="6" t="s">
        <v>46</v>
      </c>
      <c r="E141" s="6" t="s">
        <v>21</v>
      </c>
      <c r="F141" s="6" t="s">
        <v>47</v>
      </c>
      <c r="G141" s="6" t="s">
        <v>43</v>
      </c>
      <c r="H141" s="6" t="s">
        <v>215</v>
      </c>
      <c r="I141" s="9">
        <v>5.5555555555555558E-3</v>
      </c>
      <c r="J141" s="6">
        <v>0</v>
      </c>
      <c r="K141" s="21">
        <v>45461</v>
      </c>
      <c r="L141" s="6" t="s">
        <v>24</v>
      </c>
      <c r="M141" s="6" t="s">
        <v>218</v>
      </c>
      <c r="N141" s="6" t="s">
        <v>216</v>
      </c>
      <c r="O141" s="22">
        <v>45461.995115740741</v>
      </c>
      <c r="P141" s="22"/>
      <c r="Q141" s="6" t="s">
        <v>26</v>
      </c>
      <c r="R141" s="6" t="s">
        <v>87</v>
      </c>
      <c r="S141" s="6" t="s">
        <v>190</v>
      </c>
      <c r="T141" s="6" t="s">
        <v>29</v>
      </c>
    </row>
    <row r="142" spans="1:20" x14ac:dyDescent="0.3">
      <c r="A142" s="6">
        <v>2250125</v>
      </c>
      <c r="B142" s="6" t="s">
        <v>217</v>
      </c>
      <c r="C142" s="6" t="s">
        <v>202</v>
      </c>
      <c r="D142" s="6" t="s">
        <v>30</v>
      </c>
      <c r="E142" s="6" t="s">
        <v>21</v>
      </c>
      <c r="F142" s="6" t="s">
        <v>22</v>
      </c>
      <c r="G142" s="6" t="s">
        <v>55</v>
      </c>
      <c r="H142" s="6" t="s">
        <v>215</v>
      </c>
      <c r="I142" s="9">
        <v>1.3194444444444444E-2</v>
      </c>
      <c r="J142" s="6">
        <v>0</v>
      </c>
      <c r="K142" s="21">
        <v>45345</v>
      </c>
      <c r="L142" s="6" t="s">
        <v>24</v>
      </c>
      <c r="M142" s="6" t="s">
        <v>218</v>
      </c>
      <c r="N142" s="6" t="s">
        <v>216</v>
      </c>
      <c r="O142" s="22">
        <v>45345.716990740744</v>
      </c>
      <c r="P142" s="22"/>
      <c r="Q142" s="6" t="s">
        <v>26</v>
      </c>
      <c r="R142" s="6" t="s">
        <v>35</v>
      </c>
      <c r="S142" s="6" t="s">
        <v>186</v>
      </c>
      <c r="T142" s="6" t="s">
        <v>53</v>
      </c>
    </row>
    <row r="143" spans="1:20" x14ac:dyDescent="0.3">
      <c r="A143" s="6">
        <v>2243842</v>
      </c>
      <c r="B143" s="6" t="s">
        <v>217</v>
      </c>
      <c r="C143" s="6" t="s">
        <v>205</v>
      </c>
      <c r="D143" s="6" t="s">
        <v>56</v>
      </c>
      <c r="E143" s="6" t="s">
        <v>21</v>
      </c>
      <c r="F143" s="6" t="s">
        <v>22</v>
      </c>
      <c r="G143" s="6" t="s">
        <v>43</v>
      </c>
      <c r="H143" s="6" t="s">
        <v>215</v>
      </c>
      <c r="I143" s="9">
        <v>8.3333333333333332E-3</v>
      </c>
      <c r="J143" s="6">
        <v>0</v>
      </c>
      <c r="K143" s="21">
        <v>45342</v>
      </c>
      <c r="L143" s="6" t="s">
        <v>24</v>
      </c>
      <c r="M143" s="6" t="s">
        <v>218</v>
      </c>
      <c r="N143" s="6" t="s">
        <v>216</v>
      </c>
      <c r="O143" s="22">
        <v>45342.606550925928</v>
      </c>
      <c r="P143" s="22"/>
      <c r="Q143" s="6" t="s">
        <v>26</v>
      </c>
      <c r="R143" s="6" t="s">
        <v>58</v>
      </c>
      <c r="S143" s="6" t="s">
        <v>186</v>
      </c>
      <c r="T143" s="6" t="s">
        <v>29</v>
      </c>
    </row>
    <row r="144" spans="1:20" x14ac:dyDescent="0.3">
      <c r="A144" s="6">
        <v>2313063</v>
      </c>
      <c r="B144" s="6" t="s">
        <v>217</v>
      </c>
      <c r="C144" s="6" t="s">
        <v>201</v>
      </c>
      <c r="D144" s="6" t="s">
        <v>20</v>
      </c>
      <c r="E144" s="6" t="s">
        <v>21</v>
      </c>
      <c r="F144" s="6" t="s">
        <v>22</v>
      </c>
      <c r="G144" s="6" t="s">
        <v>37</v>
      </c>
      <c r="H144" s="6" t="s">
        <v>215</v>
      </c>
      <c r="I144" s="9">
        <v>2.013888888888889E-2</v>
      </c>
      <c r="J144" s="6">
        <v>0</v>
      </c>
      <c r="K144" s="21">
        <v>45401</v>
      </c>
      <c r="L144" s="6" t="s">
        <v>24</v>
      </c>
      <c r="M144" s="6" t="s">
        <v>218</v>
      </c>
      <c r="N144" s="6" t="s">
        <v>216</v>
      </c>
      <c r="O144" s="22">
        <v>45401.532500000001</v>
      </c>
      <c r="P144" s="22"/>
      <c r="Q144" s="6" t="s">
        <v>26</v>
      </c>
      <c r="R144" s="6" t="s">
        <v>54</v>
      </c>
      <c r="S144" s="6" t="s">
        <v>188</v>
      </c>
      <c r="T144" s="6" t="s">
        <v>29</v>
      </c>
    </row>
    <row r="145" spans="1:20" x14ac:dyDescent="0.3">
      <c r="A145" s="6">
        <v>2240862</v>
      </c>
      <c r="B145" s="6" t="s">
        <v>217</v>
      </c>
      <c r="C145" s="6" t="s">
        <v>203</v>
      </c>
      <c r="D145" s="6" t="s">
        <v>36</v>
      </c>
      <c r="E145" s="6" t="s">
        <v>21</v>
      </c>
      <c r="F145" s="6" t="s">
        <v>22</v>
      </c>
      <c r="G145" s="6" t="s">
        <v>37</v>
      </c>
      <c r="H145" s="6" t="s">
        <v>215</v>
      </c>
      <c r="I145" s="9">
        <v>5.1388888888888887E-2</v>
      </c>
      <c r="J145" s="6">
        <v>0</v>
      </c>
      <c r="K145" s="21">
        <v>45339</v>
      </c>
      <c r="L145" s="6" t="s">
        <v>24</v>
      </c>
      <c r="M145" s="6" t="s">
        <v>218</v>
      </c>
      <c r="N145" s="6" t="s">
        <v>216</v>
      </c>
      <c r="O145" s="22">
        <v>45339.631111111114</v>
      </c>
      <c r="P145" s="22"/>
      <c r="Q145" s="6" t="s">
        <v>26</v>
      </c>
      <c r="R145" s="6" t="s">
        <v>39</v>
      </c>
      <c r="S145" s="6" t="s">
        <v>186</v>
      </c>
      <c r="T145" s="6" t="s">
        <v>29</v>
      </c>
    </row>
    <row r="146" spans="1:20" x14ac:dyDescent="0.3">
      <c r="A146" s="6">
        <v>2270384</v>
      </c>
      <c r="B146" s="6" t="s">
        <v>217</v>
      </c>
      <c r="C146" s="6" t="s">
        <v>202</v>
      </c>
      <c r="D146" s="6" t="s">
        <v>30</v>
      </c>
      <c r="E146" s="6" t="s">
        <v>21</v>
      </c>
      <c r="F146" s="6" t="s">
        <v>22</v>
      </c>
      <c r="G146" s="6" t="s">
        <v>37</v>
      </c>
      <c r="H146" s="6" t="s">
        <v>215</v>
      </c>
      <c r="I146" s="9">
        <v>6.7361111111111108E-2</v>
      </c>
      <c r="J146" s="6">
        <v>0</v>
      </c>
      <c r="K146" s="21">
        <v>45360</v>
      </c>
      <c r="L146" s="6" t="s">
        <v>24</v>
      </c>
      <c r="M146" s="6" t="s">
        <v>218</v>
      </c>
      <c r="N146" s="6" t="s">
        <v>216</v>
      </c>
      <c r="O146" s="22">
        <v>45360.719664351855</v>
      </c>
      <c r="P146" s="22"/>
      <c r="Q146" s="6" t="s">
        <v>26</v>
      </c>
      <c r="R146" s="6" t="s">
        <v>54</v>
      </c>
      <c r="S146" s="6" t="s">
        <v>187</v>
      </c>
      <c r="T146" s="6" t="s">
        <v>29</v>
      </c>
    </row>
    <row r="147" spans="1:20" x14ac:dyDescent="0.3">
      <c r="A147" s="6">
        <v>2316875</v>
      </c>
      <c r="B147" s="6" t="s">
        <v>217</v>
      </c>
      <c r="C147" s="6" t="s">
        <v>203</v>
      </c>
      <c r="D147" s="6" t="s">
        <v>36</v>
      </c>
      <c r="E147" s="6" t="s">
        <v>21</v>
      </c>
      <c r="F147" s="6" t="s">
        <v>22</v>
      </c>
      <c r="G147" s="6" t="s">
        <v>37</v>
      </c>
      <c r="H147" s="6" t="s">
        <v>215</v>
      </c>
      <c r="I147" s="9">
        <v>6.6666666666666666E-2</v>
      </c>
      <c r="J147" s="6">
        <v>0</v>
      </c>
      <c r="K147" s="21">
        <v>45405</v>
      </c>
      <c r="L147" s="6" t="s">
        <v>24</v>
      </c>
      <c r="M147" s="6" t="s">
        <v>218</v>
      </c>
      <c r="N147" s="6" t="s">
        <v>216</v>
      </c>
      <c r="O147" s="22">
        <v>45405.924351851849</v>
      </c>
      <c r="P147" s="22"/>
      <c r="Q147" s="6" t="s">
        <v>26</v>
      </c>
      <c r="R147" s="6" t="s">
        <v>54</v>
      </c>
      <c r="S147" s="6" t="s">
        <v>188</v>
      </c>
      <c r="T147" s="6" t="s">
        <v>29</v>
      </c>
    </row>
    <row r="148" spans="1:20" x14ac:dyDescent="0.3">
      <c r="A148" s="6">
        <v>2408079</v>
      </c>
      <c r="B148" s="6" t="s">
        <v>217</v>
      </c>
      <c r="C148" s="6" t="s">
        <v>203</v>
      </c>
      <c r="D148" s="6" t="s">
        <v>36</v>
      </c>
      <c r="E148" s="6" t="s">
        <v>21</v>
      </c>
      <c r="F148" s="6" t="s">
        <v>22</v>
      </c>
      <c r="G148" s="6" t="s">
        <v>37</v>
      </c>
      <c r="H148" s="6" t="s">
        <v>215</v>
      </c>
      <c r="I148" s="9">
        <v>5.5555555555555552E-2</v>
      </c>
      <c r="J148" s="6">
        <v>0</v>
      </c>
      <c r="K148" s="21">
        <v>45496</v>
      </c>
      <c r="L148" s="6" t="s">
        <v>24</v>
      </c>
      <c r="M148" s="6" t="s">
        <v>218</v>
      </c>
      <c r="N148" s="6" t="s">
        <v>216</v>
      </c>
      <c r="O148" s="22">
        <v>45496.945219907408</v>
      </c>
      <c r="P148" s="22"/>
      <c r="Q148" s="6" t="s">
        <v>26</v>
      </c>
      <c r="R148" s="6" t="s">
        <v>81</v>
      </c>
      <c r="S148" s="6" t="s">
        <v>191</v>
      </c>
      <c r="T148" s="6" t="s">
        <v>29</v>
      </c>
    </row>
    <row r="149" spans="1:20" x14ac:dyDescent="0.3">
      <c r="A149" s="6">
        <v>2269318</v>
      </c>
      <c r="B149" s="6" t="s">
        <v>217</v>
      </c>
      <c r="C149" s="6" t="s">
        <v>202</v>
      </c>
      <c r="D149" s="6" t="s">
        <v>30</v>
      </c>
      <c r="E149" s="6" t="s">
        <v>21</v>
      </c>
      <c r="F149" s="6" t="s">
        <v>22</v>
      </c>
      <c r="G149" s="6" t="s">
        <v>43</v>
      </c>
      <c r="H149" s="6" t="s">
        <v>215</v>
      </c>
      <c r="I149" s="9">
        <v>4.1666666666666664E-2</v>
      </c>
      <c r="J149" s="6">
        <v>0</v>
      </c>
      <c r="K149" s="21">
        <v>45359</v>
      </c>
      <c r="L149" s="6" t="s">
        <v>24</v>
      </c>
      <c r="M149" s="6" t="s">
        <v>218</v>
      </c>
      <c r="N149" s="6" t="s">
        <v>216</v>
      </c>
      <c r="O149" s="22">
        <v>45359.724178240744</v>
      </c>
      <c r="P149" s="22"/>
      <c r="Q149" s="6" t="s">
        <v>26</v>
      </c>
      <c r="R149" s="6" t="s">
        <v>88</v>
      </c>
      <c r="S149" s="6" t="s">
        <v>187</v>
      </c>
      <c r="T149" s="6" t="s">
        <v>29</v>
      </c>
    </row>
    <row r="150" spans="1:20" x14ac:dyDescent="0.3">
      <c r="A150" s="6">
        <v>2305437</v>
      </c>
      <c r="B150" s="6" t="s">
        <v>217</v>
      </c>
      <c r="C150" s="6" t="s">
        <v>205</v>
      </c>
      <c r="D150" s="6" t="s">
        <v>56</v>
      </c>
      <c r="E150" s="6" t="s">
        <v>21</v>
      </c>
      <c r="F150" s="6" t="s">
        <v>22</v>
      </c>
      <c r="G150" s="6" t="s">
        <v>43</v>
      </c>
      <c r="H150" s="6" t="s">
        <v>215</v>
      </c>
      <c r="I150" s="9">
        <v>2.1527777777777778E-2</v>
      </c>
      <c r="J150" s="6">
        <v>0</v>
      </c>
      <c r="K150" s="21">
        <v>45393</v>
      </c>
      <c r="L150" s="6" t="s">
        <v>24</v>
      </c>
      <c r="M150" s="6" t="s">
        <v>218</v>
      </c>
      <c r="N150" s="6" t="s">
        <v>216</v>
      </c>
      <c r="O150" s="22">
        <v>45393.473275462966</v>
      </c>
      <c r="P150" s="22"/>
      <c r="Q150" s="6" t="s">
        <v>26</v>
      </c>
      <c r="R150" s="6" t="s">
        <v>58</v>
      </c>
      <c r="S150" s="6" t="s">
        <v>188</v>
      </c>
      <c r="T150" s="6" t="s">
        <v>29</v>
      </c>
    </row>
    <row r="151" spans="1:20" x14ac:dyDescent="0.3">
      <c r="A151" s="6">
        <v>2232699</v>
      </c>
      <c r="B151" s="6" t="s">
        <v>217</v>
      </c>
      <c r="C151" s="6" t="s">
        <v>201</v>
      </c>
      <c r="D151" s="6" t="s">
        <v>20</v>
      </c>
      <c r="E151" s="6" t="s">
        <v>21</v>
      </c>
      <c r="F151" s="6" t="s">
        <v>22</v>
      </c>
      <c r="G151" s="6" t="s">
        <v>43</v>
      </c>
      <c r="H151" s="6" t="s">
        <v>215</v>
      </c>
      <c r="I151" s="9">
        <v>4.1666666666666666E-3</v>
      </c>
      <c r="J151" s="6">
        <v>0</v>
      </c>
      <c r="K151" s="21">
        <v>45334</v>
      </c>
      <c r="L151" s="6" t="s">
        <v>24</v>
      </c>
      <c r="M151" s="6" t="s">
        <v>218</v>
      </c>
      <c r="N151" s="6" t="s">
        <v>216</v>
      </c>
      <c r="O151" s="22">
        <v>45334.535486111112</v>
      </c>
      <c r="P151" s="22"/>
      <c r="Q151" s="6" t="s">
        <v>26</v>
      </c>
      <c r="R151" s="6" t="s">
        <v>89</v>
      </c>
      <c r="S151" s="6" t="s">
        <v>186</v>
      </c>
      <c r="T151" s="6" t="s">
        <v>29</v>
      </c>
    </row>
    <row r="152" spans="1:20" x14ac:dyDescent="0.3">
      <c r="A152" s="6">
        <v>2256410</v>
      </c>
      <c r="B152" s="6" t="s">
        <v>217</v>
      </c>
      <c r="C152" s="6" t="s">
        <v>201</v>
      </c>
      <c r="D152" s="6" t="s">
        <v>20</v>
      </c>
      <c r="E152" s="6" t="s">
        <v>21</v>
      </c>
      <c r="F152" s="6" t="s">
        <v>22</v>
      </c>
      <c r="G152" s="6" t="s">
        <v>40</v>
      </c>
      <c r="H152" s="6" t="s">
        <v>215</v>
      </c>
      <c r="I152" s="9">
        <v>1.0416666666666666E-2</v>
      </c>
      <c r="J152" s="6">
        <v>0</v>
      </c>
      <c r="K152" s="21">
        <v>45350</v>
      </c>
      <c r="L152" s="6" t="s">
        <v>24</v>
      </c>
      <c r="M152" s="6" t="s">
        <v>218</v>
      </c>
      <c r="N152" s="6" t="s">
        <v>216</v>
      </c>
      <c r="O152" s="22">
        <v>45350.511828703704</v>
      </c>
      <c r="P152" s="22"/>
      <c r="Q152" s="6" t="s">
        <v>26</v>
      </c>
      <c r="R152" s="6" t="s">
        <v>90</v>
      </c>
      <c r="S152" s="6" t="s">
        <v>186</v>
      </c>
      <c r="T152" s="6" t="s">
        <v>29</v>
      </c>
    </row>
    <row r="153" spans="1:20" x14ac:dyDescent="0.3">
      <c r="A153" s="6">
        <v>2266840</v>
      </c>
      <c r="B153" s="6" t="s">
        <v>217</v>
      </c>
      <c r="C153" s="6" t="s">
        <v>204</v>
      </c>
      <c r="D153" s="6" t="s">
        <v>46</v>
      </c>
      <c r="E153" s="6" t="s">
        <v>21</v>
      </c>
      <c r="F153" s="6" t="s">
        <v>47</v>
      </c>
      <c r="G153" s="6" t="s">
        <v>23</v>
      </c>
      <c r="H153" s="6" t="s">
        <v>215</v>
      </c>
      <c r="I153" s="9">
        <v>4.583333333333333E-2</v>
      </c>
      <c r="J153" s="6">
        <v>0</v>
      </c>
      <c r="K153" s="21">
        <v>45357</v>
      </c>
      <c r="L153" s="6" t="s">
        <v>24</v>
      </c>
      <c r="M153" s="6" t="s">
        <v>218</v>
      </c>
      <c r="N153" s="6" t="s">
        <v>216</v>
      </c>
      <c r="O153" s="22">
        <v>45357.984872685185</v>
      </c>
      <c r="P153" s="22"/>
      <c r="Q153" s="6" t="s">
        <v>26</v>
      </c>
      <c r="R153" s="6" t="s">
        <v>32</v>
      </c>
      <c r="S153" s="6" t="s">
        <v>187</v>
      </c>
      <c r="T153" s="6" t="s">
        <v>29</v>
      </c>
    </row>
    <row r="154" spans="1:20" x14ac:dyDescent="0.3">
      <c r="A154" s="6">
        <v>2250644</v>
      </c>
      <c r="B154" s="6" t="s">
        <v>217</v>
      </c>
      <c r="C154" s="6" t="s">
        <v>203</v>
      </c>
      <c r="D154" s="6" t="s">
        <v>36</v>
      </c>
      <c r="E154" s="6" t="s">
        <v>21</v>
      </c>
      <c r="F154" s="6" t="s">
        <v>22</v>
      </c>
      <c r="G154" s="6" t="s">
        <v>48</v>
      </c>
      <c r="H154" s="6" t="s">
        <v>215</v>
      </c>
      <c r="I154" s="9">
        <v>1.0416666666666666E-2</v>
      </c>
      <c r="J154" s="6">
        <v>0</v>
      </c>
      <c r="K154" s="21">
        <v>45345</v>
      </c>
      <c r="L154" s="6" t="s">
        <v>24</v>
      </c>
      <c r="M154" s="6" t="s">
        <v>218</v>
      </c>
      <c r="N154" s="6" t="s">
        <v>216</v>
      </c>
      <c r="O154" s="22">
        <v>45345.927835648145</v>
      </c>
      <c r="P154" s="22"/>
      <c r="Q154" s="6" t="s">
        <v>26</v>
      </c>
      <c r="R154" s="6" t="s">
        <v>35</v>
      </c>
      <c r="S154" s="6" t="s">
        <v>186</v>
      </c>
      <c r="T154" s="6" t="s">
        <v>53</v>
      </c>
    </row>
    <row r="155" spans="1:20" x14ac:dyDescent="0.3">
      <c r="A155" s="6">
        <v>2408937</v>
      </c>
      <c r="B155" s="6" t="s">
        <v>217</v>
      </c>
      <c r="C155" s="6" t="s">
        <v>202</v>
      </c>
      <c r="D155" s="6" t="s">
        <v>30</v>
      </c>
      <c r="E155" s="6" t="s">
        <v>21</v>
      </c>
      <c r="F155" s="6" t="s">
        <v>22</v>
      </c>
      <c r="G155" s="6" t="s">
        <v>23</v>
      </c>
      <c r="H155" s="6" t="s">
        <v>215</v>
      </c>
      <c r="I155" s="9">
        <v>2.0833333333333332E-2</v>
      </c>
      <c r="J155" s="6">
        <v>0</v>
      </c>
      <c r="K155" s="21">
        <v>45497</v>
      </c>
      <c r="L155" s="6" t="s">
        <v>24</v>
      </c>
      <c r="M155" s="6" t="s">
        <v>218</v>
      </c>
      <c r="N155" s="6" t="s">
        <v>216</v>
      </c>
      <c r="O155" s="22">
        <v>45497.726539351854</v>
      </c>
      <c r="P155" s="22"/>
      <c r="Q155" s="6" t="s">
        <v>26</v>
      </c>
      <c r="R155" s="6" t="s">
        <v>81</v>
      </c>
      <c r="S155" s="6" t="s">
        <v>191</v>
      </c>
      <c r="T155" s="6" t="s">
        <v>29</v>
      </c>
    </row>
    <row r="156" spans="1:20" x14ac:dyDescent="0.3">
      <c r="A156" s="6">
        <v>2243263</v>
      </c>
      <c r="B156" s="6" t="s">
        <v>217</v>
      </c>
      <c r="C156" s="6" t="s">
        <v>203</v>
      </c>
      <c r="D156" s="6" t="s">
        <v>36</v>
      </c>
      <c r="E156" s="6" t="s">
        <v>21</v>
      </c>
      <c r="F156" s="6" t="s">
        <v>22</v>
      </c>
      <c r="G156" s="6" t="s">
        <v>37</v>
      </c>
      <c r="H156" s="6" t="s">
        <v>215</v>
      </c>
      <c r="I156" s="9">
        <v>3.1944444444444442E-2</v>
      </c>
      <c r="J156" s="6">
        <v>0</v>
      </c>
      <c r="K156" s="21">
        <v>45341</v>
      </c>
      <c r="L156" s="6" t="s">
        <v>24</v>
      </c>
      <c r="M156" s="6" t="s">
        <v>218</v>
      </c>
      <c r="N156" s="6" t="s">
        <v>216</v>
      </c>
      <c r="O156" s="22">
        <v>45341.959305555552</v>
      </c>
      <c r="P156" s="22"/>
      <c r="Q156" s="6" t="s">
        <v>26</v>
      </c>
      <c r="R156" s="6" t="s">
        <v>39</v>
      </c>
      <c r="S156" s="6" t="s">
        <v>186</v>
      </c>
      <c r="T156" s="6" t="s">
        <v>29</v>
      </c>
    </row>
    <row r="157" spans="1:20" x14ac:dyDescent="0.3">
      <c r="A157" s="6">
        <v>2339362</v>
      </c>
      <c r="B157" s="6" t="s">
        <v>217</v>
      </c>
      <c r="C157" s="6" t="s">
        <v>203</v>
      </c>
      <c r="D157" s="6" t="s">
        <v>36</v>
      </c>
      <c r="E157" s="6" t="s">
        <v>21</v>
      </c>
      <c r="F157" s="6" t="s">
        <v>22</v>
      </c>
      <c r="G157" s="6" t="s">
        <v>34</v>
      </c>
      <c r="H157" s="6" t="s">
        <v>215</v>
      </c>
      <c r="I157" s="9">
        <v>1.3888888888888888E-2</v>
      </c>
      <c r="J157" s="6">
        <v>0</v>
      </c>
      <c r="K157" s="21">
        <v>45429</v>
      </c>
      <c r="L157" s="6" t="s">
        <v>24</v>
      </c>
      <c r="M157" s="6" t="s">
        <v>218</v>
      </c>
      <c r="N157" s="6" t="s">
        <v>216</v>
      </c>
      <c r="O157" s="22">
        <v>45429.92931712963</v>
      </c>
      <c r="P157" s="22"/>
      <c r="Q157" s="6" t="s">
        <v>26</v>
      </c>
      <c r="R157" s="6" t="s">
        <v>35</v>
      </c>
      <c r="S157" s="6" t="s">
        <v>189</v>
      </c>
      <c r="T157" s="6" t="s">
        <v>53</v>
      </c>
    </row>
    <row r="158" spans="1:20" x14ac:dyDescent="0.3">
      <c r="A158" s="6">
        <v>2242995</v>
      </c>
      <c r="B158" s="6" t="s">
        <v>217</v>
      </c>
      <c r="C158" s="6" t="s">
        <v>201</v>
      </c>
      <c r="D158" s="6" t="s">
        <v>20</v>
      </c>
      <c r="E158" s="6" t="s">
        <v>21</v>
      </c>
      <c r="F158" s="6" t="s">
        <v>22</v>
      </c>
      <c r="G158" s="6" t="s">
        <v>55</v>
      </c>
      <c r="H158" s="6" t="s">
        <v>215</v>
      </c>
      <c r="I158" s="9">
        <v>7.7083333333333337E-2</v>
      </c>
      <c r="J158" s="6">
        <v>0</v>
      </c>
      <c r="K158" s="21">
        <v>45341</v>
      </c>
      <c r="L158" s="6" t="s">
        <v>24</v>
      </c>
      <c r="M158" s="6" t="s">
        <v>218</v>
      </c>
      <c r="N158" s="6" t="s">
        <v>216</v>
      </c>
      <c r="O158" s="22">
        <v>45341.877418981479</v>
      </c>
      <c r="P158" s="22"/>
      <c r="Q158" s="6" t="s">
        <v>26</v>
      </c>
      <c r="R158" s="6" t="s">
        <v>35</v>
      </c>
      <c r="S158" s="6" t="s">
        <v>186</v>
      </c>
      <c r="T158" s="6" t="s">
        <v>53</v>
      </c>
    </row>
    <row r="159" spans="1:20" x14ac:dyDescent="0.3">
      <c r="A159" s="6">
        <v>2350085</v>
      </c>
      <c r="B159" s="6" t="s">
        <v>217</v>
      </c>
      <c r="C159" s="6" t="s">
        <v>202</v>
      </c>
      <c r="D159" s="6" t="s">
        <v>30</v>
      </c>
      <c r="E159" s="6" t="s">
        <v>21</v>
      </c>
      <c r="F159" s="6" t="s">
        <v>22</v>
      </c>
      <c r="G159" s="6" t="s">
        <v>55</v>
      </c>
      <c r="H159" s="6" t="s">
        <v>215</v>
      </c>
      <c r="I159" s="9">
        <v>1.6666666666666666E-2</v>
      </c>
      <c r="J159" s="6">
        <v>0</v>
      </c>
      <c r="K159" s="21">
        <v>45441</v>
      </c>
      <c r="L159" s="6" t="s">
        <v>24</v>
      </c>
      <c r="M159" s="6" t="s">
        <v>218</v>
      </c>
      <c r="N159" s="6" t="s">
        <v>216</v>
      </c>
      <c r="O159" s="22">
        <v>45441.718391203707</v>
      </c>
      <c r="P159" s="22"/>
      <c r="Q159" s="6" t="s">
        <v>26</v>
      </c>
      <c r="R159" s="6" t="s">
        <v>83</v>
      </c>
      <c r="S159" s="6" t="s">
        <v>189</v>
      </c>
      <c r="T159" s="6" t="s">
        <v>53</v>
      </c>
    </row>
    <row r="160" spans="1:20" x14ac:dyDescent="0.3">
      <c r="A160" s="6">
        <v>2350561</v>
      </c>
      <c r="B160" s="6" t="s">
        <v>217</v>
      </c>
      <c r="C160" s="6" t="s">
        <v>203</v>
      </c>
      <c r="D160" s="6" t="s">
        <v>36</v>
      </c>
      <c r="E160" s="6" t="s">
        <v>21</v>
      </c>
      <c r="F160" s="6" t="s">
        <v>22</v>
      </c>
      <c r="G160" s="6" t="s">
        <v>34</v>
      </c>
      <c r="H160" s="6" t="s">
        <v>215</v>
      </c>
      <c r="I160" s="9">
        <v>1.0416666666666666E-2</v>
      </c>
      <c r="J160" s="6">
        <v>0</v>
      </c>
      <c r="K160" s="21">
        <v>45441</v>
      </c>
      <c r="L160" s="6" t="s">
        <v>24</v>
      </c>
      <c r="M160" s="6" t="s">
        <v>218</v>
      </c>
      <c r="N160" s="6" t="s">
        <v>216</v>
      </c>
      <c r="O160" s="22">
        <v>45441.929513888892</v>
      </c>
      <c r="P160" s="22"/>
      <c r="Q160" s="6" t="s">
        <v>26</v>
      </c>
      <c r="R160" s="6" t="s">
        <v>35</v>
      </c>
      <c r="S160" s="6" t="s">
        <v>189</v>
      </c>
      <c r="T160" s="6" t="s">
        <v>53</v>
      </c>
    </row>
    <row r="161" spans="1:20" x14ac:dyDescent="0.3">
      <c r="A161" s="6">
        <v>2345595</v>
      </c>
      <c r="B161" s="6" t="s">
        <v>217</v>
      </c>
      <c r="C161" s="6" t="s">
        <v>202</v>
      </c>
      <c r="D161" s="6" t="s">
        <v>30</v>
      </c>
      <c r="E161" s="6" t="s">
        <v>21</v>
      </c>
      <c r="F161" s="6" t="s">
        <v>22</v>
      </c>
      <c r="G161" s="6" t="s">
        <v>43</v>
      </c>
      <c r="H161" s="6" t="s">
        <v>215</v>
      </c>
      <c r="I161" s="9">
        <v>6.5972222222222224E-2</v>
      </c>
      <c r="J161" s="6">
        <v>0</v>
      </c>
      <c r="K161" s="21">
        <v>45436</v>
      </c>
      <c r="L161" s="6" t="s">
        <v>24</v>
      </c>
      <c r="M161" s="6" t="s">
        <v>218</v>
      </c>
      <c r="N161" s="6" t="s">
        <v>216</v>
      </c>
      <c r="O161" s="22">
        <v>45436.713472222225</v>
      </c>
      <c r="P161" s="22"/>
      <c r="Q161" s="6" t="s">
        <v>26</v>
      </c>
      <c r="R161" s="6" t="s">
        <v>86</v>
      </c>
      <c r="S161" s="6" t="s">
        <v>189</v>
      </c>
      <c r="T161" s="6" t="s">
        <v>29</v>
      </c>
    </row>
    <row r="162" spans="1:20" x14ac:dyDescent="0.3">
      <c r="A162" s="6">
        <v>2340506</v>
      </c>
      <c r="B162" s="6" t="s">
        <v>217</v>
      </c>
      <c r="C162" s="6" t="s">
        <v>202</v>
      </c>
      <c r="D162" s="6" t="s">
        <v>30</v>
      </c>
      <c r="E162" s="6" t="s">
        <v>21</v>
      </c>
      <c r="F162" s="6" t="s">
        <v>22</v>
      </c>
      <c r="G162" s="6" t="s">
        <v>37</v>
      </c>
      <c r="H162" s="6" t="s">
        <v>215</v>
      </c>
      <c r="I162" s="9">
        <v>0.12152777777777778</v>
      </c>
      <c r="J162" s="6">
        <v>0</v>
      </c>
      <c r="K162" s="21">
        <v>45430</v>
      </c>
      <c r="L162" s="6" t="s">
        <v>24</v>
      </c>
      <c r="M162" s="6" t="s">
        <v>218</v>
      </c>
      <c r="N162" s="6" t="s">
        <v>216</v>
      </c>
      <c r="O162" s="22">
        <v>45432.351412037038</v>
      </c>
      <c r="P162" s="22"/>
      <c r="Q162" s="6" t="s">
        <v>26</v>
      </c>
      <c r="R162" s="6" t="s">
        <v>67</v>
      </c>
      <c r="S162" s="6" t="s">
        <v>189</v>
      </c>
      <c r="T162" s="6" t="s">
        <v>29</v>
      </c>
    </row>
    <row r="163" spans="1:20" x14ac:dyDescent="0.3">
      <c r="A163" s="6">
        <v>2328602</v>
      </c>
      <c r="B163" s="6" t="s">
        <v>217</v>
      </c>
      <c r="C163" s="6" t="s">
        <v>206</v>
      </c>
      <c r="D163" s="6" t="s">
        <v>64</v>
      </c>
      <c r="E163" s="6" t="s">
        <v>21</v>
      </c>
      <c r="F163" s="6" t="s">
        <v>22</v>
      </c>
      <c r="G163" s="6" t="s">
        <v>33</v>
      </c>
      <c r="H163" s="6" t="s">
        <v>215</v>
      </c>
      <c r="I163" s="9">
        <v>2.361111111111111E-2</v>
      </c>
      <c r="J163" s="6">
        <v>0</v>
      </c>
      <c r="K163" s="21">
        <v>45418</v>
      </c>
      <c r="L163" s="6" t="s">
        <v>24</v>
      </c>
      <c r="M163" s="6" t="s">
        <v>218</v>
      </c>
      <c r="N163" s="6" t="s">
        <v>216</v>
      </c>
      <c r="O163" s="22">
        <v>45418.992118055554</v>
      </c>
      <c r="P163" s="22"/>
      <c r="Q163" s="6" t="s">
        <v>26</v>
      </c>
      <c r="R163" s="6" t="s">
        <v>32</v>
      </c>
      <c r="S163" s="6" t="s">
        <v>189</v>
      </c>
      <c r="T163" s="6" t="s">
        <v>29</v>
      </c>
    </row>
    <row r="164" spans="1:20" x14ac:dyDescent="0.3">
      <c r="A164" s="6">
        <v>2366342</v>
      </c>
      <c r="B164" s="6" t="s">
        <v>217</v>
      </c>
      <c r="C164" s="6" t="s">
        <v>206</v>
      </c>
      <c r="D164" s="6" t="s">
        <v>64</v>
      </c>
      <c r="E164" s="6" t="s">
        <v>21</v>
      </c>
      <c r="F164" s="6" t="s">
        <v>22</v>
      </c>
      <c r="G164" s="6" t="s">
        <v>23</v>
      </c>
      <c r="H164" s="6" t="s">
        <v>215</v>
      </c>
      <c r="I164" s="9">
        <v>3.4722222222222224E-2</v>
      </c>
      <c r="J164" s="6">
        <v>0</v>
      </c>
      <c r="K164" s="21">
        <v>45457</v>
      </c>
      <c r="L164" s="6" t="s">
        <v>24</v>
      </c>
      <c r="M164" s="6" t="s">
        <v>218</v>
      </c>
      <c r="N164" s="6" t="s">
        <v>216</v>
      </c>
      <c r="O164" s="22">
        <v>45458.005219907405</v>
      </c>
      <c r="P164" s="22"/>
      <c r="Q164" s="6" t="s">
        <v>26</v>
      </c>
      <c r="R164" s="6" t="s">
        <v>54</v>
      </c>
      <c r="S164" s="6" t="s">
        <v>190</v>
      </c>
      <c r="T164" s="6" t="s">
        <v>29</v>
      </c>
    </row>
    <row r="165" spans="1:20" x14ac:dyDescent="0.3">
      <c r="A165" s="6">
        <v>2394028</v>
      </c>
      <c r="B165" s="6" t="s">
        <v>217</v>
      </c>
      <c r="C165" s="6" t="s">
        <v>205</v>
      </c>
      <c r="D165" s="6" t="s">
        <v>56</v>
      </c>
      <c r="E165" s="6" t="s">
        <v>21</v>
      </c>
      <c r="F165" s="6" t="s">
        <v>22</v>
      </c>
      <c r="G165" s="6" t="s">
        <v>23</v>
      </c>
      <c r="H165" s="6" t="s">
        <v>215</v>
      </c>
      <c r="I165" s="9">
        <v>3.8194444444444448E-2</v>
      </c>
      <c r="J165" s="6">
        <v>0</v>
      </c>
      <c r="K165" s="21">
        <v>45483</v>
      </c>
      <c r="L165" s="6" t="s">
        <v>24</v>
      </c>
      <c r="M165" s="6" t="s">
        <v>218</v>
      </c>
      <c r="N165" s="6" t="s">
        <v>216</v>
      </c>
      <c r="O165" s="22">
        <v>45483.349409722221</v>
      </c>
      <c r="P165" s="22"/>
      <c r="Q165" s="6" t="s">
        <v>26</v>
      </c>
      <c r="R165" s="6" t="s">
        <v>81</v>
      </c>
      <c r="S165" s="6" t="s">
        <v>191</v>
      </c>
      <c r="T165" s="6" t="s">
        <v>29</v>
      </c>
    </row>
    <row r="166" spans="1:20" x14ac:dyDescent="0.3">
      <c r="A166" s="6">
        <v>2415310</v>
      </c>
      <c r="B166" s="6" t="s">
        <v>217</v>
      </c>
      <c r="C166" s="6" t="s">
        <v>202</v>
      </c>
      <c r="D166" s="6" t="s">
        <v>30</v>
      </c>
      <c r="E166" s="6" t="s">
        <v>21</v>
      </c>
      <c r="F166" s="6" t="s">
        <v>22</v>
      </c>
      <c r="G166" s="6" t="s">
        <v>37</v>
      </c>
      <c r="H166" s="6" t="s">
        <v>215</v>
      </c>
      <c r="I166" s="9">
        <v>0.14027777777777778</v>
      </c>
      <c r="J166" s="6">
        <v>0</v>
      </c>
      <c r="K166" s="21">
        <v>45503</v>
      </c>
      <c r="L166" s="6" t="s">
        <v>24</v>
      </c>
      <c r="M166" s="6" t="s">
        <v>218</v>
      </c>
      <c r="N166" s="6" t="s">
        <v>216</v>
      </c>
      <c r="O166" s="22">
        <v>45503.713680555556</v>
      </c>
      <c r="P166" s="22"/>
      <c r="Q166" s="6" t="s">
        <v>26</v>
      </c>
      <c r="R166" s="6" t="s">
        <v>81</v>
      </c>
      <c r="S166" s="6" t="s">
        <v>191</v>
      </c>
      <c r="T166" s="6" t="s">
        <v>29</v>
      </c>
    </row>
    <row r="167" spans="1:20" x14ac:dyDescent="0.3">
      <c r="A167" s="6">
        <v>2250842</v>
      </c>
      <c r="B167" s="6" t="s">
        <v>217</v>
      </c>
      <c r="C167" s="6" t="s">
        <v>206</v>
      </c>
      <c r="D167" s="6" t="s">
        <v>64</v>
      </c>
      <c r="E167" s="6" t="s">
        <v>21</v>
      </c>
      <c r="F167" s="6" t="s">
        <v>22</v>
      </c>
      <c r="G167" s="6" t="s">
        <v>23</v>
      </c>
      <c r="H167" s="6" t="s">
        <v>215</v>
      </c>
      <c r="I167" s="9">
        <v>6.3194444444444442E-2</v>
      </c>
      <c r="J167" s="6">
        <v>0</v>
      </c>
      <c r="K167" s="21">
        <v>45345</v>
      </c>
      <c r="L167" s="6" t="s">
        <v>24</v>
      </c>
      <c r="M167" s="6" t="s">
        <v>218</v>
      </c>
      <c r="N167" s="6" t="s">
        <v>216</v>
      </c>
      <c r="O167" s="22">
        <v>45345.999768518515</v>
      </c>
      <c r="P167" s="22"/>
      <c r="Q167" s="6" t="s">
        <v>26</v>
      </c>
      <c r="R167" s="6" t="s">
        <v>32</v>
      </c>
      <c r="S167" s="6" t="s">
        <v>186</v>
      </c>
      <c r="T167" s="6" t="s">
        <v>29</v>
      </c>
    </row>
    <row r="168" spans="1:20" x14ac:dyDescent="0.3">
      <c r="A168" s="6">
        <v>2372047</v>
      </c>
      <c r="B168" s="6" t="s">
        <v>217</v>
      </c>
      <c r="C168" s="6" t="s">
        <v>205</v>
      </c>
      <c r="D168" s="6" t="s">
        <v>56</v>
      </c>
      <c r="E168" s="6" t="s">
        <v>21</v>
      </c>
      <c r="F168" s="6" t="s">
        <v>22</v>
      </c>
      <c r="G168" s="6" t="s">
        <v>59</v>
      </c>
      <c r="H168" s="6" t="s">
        <v>215</v>
      </c>
      <c r="I168" s="9">
        <v>2.8472222222222222E-2</v>
      </c>
      <c r="J168" s="6">
        <v>0</v>
      </c>
      <c r="K168" s="21">
        <v>45463</v>
      </c>
      <c r="L168" s="6" t="s">
        <v>24</v>
      </c>
      <c r="M168" s="6" t="s">
        <v>218</v>
      </c>
      <c r="N168" s="6" t="s">
        <v>216</v>
      </c>
      <c r="O168" s="22">
        <v>45463.466863425929</v>
      </c>
      <c r="P168" s="22"/>
      <c r="Q168" s="6" t="s">
        <v>26</v>
      </c>
      <c r="R168" s="6" t="s">
        <v>91</v>
      </c>
      <c r="S168" s="6" t="s">
        <v>190</v>
      </c>
      <c r="T168" s="6" t="s">
        <v>53</v>
      </c>
    </row>
    <row r="169" spans="1:20" x14ac:dyDescent="0.3">
      <c r="A169" s="6">
        <v>2320371</v>
      </c>
      <c r="B169" s="6" t="s">
        <v>217</v>
      </c>
      <c r="C169" s="6" t="s">
        <v>205</v>
      </c>
      <c r="D169" s="6" t="s">
        <v>56</v>
      </c>
      <c r="E169" s="6" t="s">
        <v>21</v>
      </c>
      <c r="F169" s="6" t="s">
        <v>22</v>
      </c>
      <c r="G169" s="6" t="s">
        <v>59</v>
      </c>
      <c r="H169" s="6" t="s">
        <v>215</v>
      </c>
      <c r="I169" s="9">
        <v>1.0416666666666666E-2</v>
      </c>
      <c r="J169" s="6">
        <v>0</v>
      </c>
      <c r="K169" s="21">
        <v>45409</v>
      </c>
      <c r="L169" s="6" t="s">
        <v>24</v>
      </c>
      <c r="M169" s="6" t="s">
        <v>218</v>
      </c>
      <c r="N169" s="6" t="s">
        <v>216</v>
      </c>
      <c r="O169" s="22">
        <v>45409.448101851849</v>
      </c>
      <c r="P169" s="22"/>
      <c r="Q169" s="6" t="s">
        <v>26</v>
      </c>
      <c r="R169" s="6" t="s">
        <v>91</v>
      </c>
      <c r="S169" s="6" t="s">
        <v>188</v>
      </c>
      <c r="T169" s="6" t="s">
        <v>53</v>
      </c>
    </row>
    <row r="170" spans="1:20" x14ac:dyDescent="0.3">
      <c r="A170" s="6">
        <v>2408336</v>
      </c>
      <c r="B170" s="6" t="s">
        <v>217</v>
      </c>
      <c r="C170" s="6" t="s">
        <v>201</v>
      </c>
      <c r="D170" s="6" t="s">
        <v>20</v>
      </c>
      <c r="E170" s="6" t="s">
        <v>21</v>
      </c>
      <c r="F170" s="6" t="s">
        <v>22</v>
      </c>
      <c r="G170" s="6" t="s">
        <v>23</v>
      </c>
      <c r="H170" s="6" t="s">
        <v>215</v>
      </c>
      <c r="I170" s="9">
        <v>2.0833333333333332E-2</v>
      </c>
      <c r="J170" s="6">
        <v>0</v>
      </c>
      <c r="K170" s="21">
        <v>45497</v>
      </c>
      <c r="L170" s="6" t="s">
        <v>24</v>
      </c>
      <c r="M170" s="6" t="s">
        <v>218</v>
      </c>
      <c r="N170" s="6" t="s">
        <v>216</v>
      </c>
      <c r="O170" s="22">
        <v>45497.45826388889</v>
      </c>
      <c r="P170" s="22"/>
      <c r="Q170" s="6" t="s">
        <v>26</v>
      </c>
      <c r="R170" s="6" t="s">
        <v>81</v>
      </c>
      <c r="S170" s="6" t="s">
        <v>191</v>
      </c>
      <c r="T170" s="6" t="s">
        <v>29</v>
      </c>
    </row>
    <row r="171" spans="1:20" x14ac:dyDescent="0.3">
      <c r="A171" s="6">
        <v>2354703</v>
      </c>
      <c r="B171" s="6" t="s">
        <v>217</v>
      </c>
      <c r="C171" s="6" t="s">
        <v>202</v>
      </c>
      <c r="D171" s="6" t="s">
        <v>30</v>
      </c>
      <c r="E171" s="6" t="s">
        <v>21</v>
      </c>
      <c r="F171" s="6" t="s">
        <v>22</v>
      </c>
      <c r="G171" s="6" t="s">
        <v>52</v>
      </c>
      <c r="H171" s="6" t="s">
        <v>215</v>
      </c>
      <c r="I171" s="9">
        <v>1.7361111111111112E-2</v>
      </c>
      <c r="J171" s="6">
        <v>0</v>
      </c>
      <c r="K171" s="21">
        <v>45446</v>
      </c>
      <c r="L171" s="6" t="s">
        <v>24</v>
      </c>
      <c r="M171" s="6" t="s">
        <v>218</v>
      </c>
      <c r="N171" s="6" t="s">
        <v>216</v>
      </c>
      <c r="O171" s="22">
        <v>45446.720219907409</v>
      </c>
      <c r="P171" s="22"/>
      <c r="Q171" s="6" t="s">
        <v>26</v>
      </c>
      <c r="R171" s="6" t="s">
        <v>35</v>
      </c>
      <c r="S171" s="6" t="s">
        <v>190</v>
      </c>
      <c r="T171" s="6" t="s">
        <v>53</v>
      </c>
    </row>
    <row r="172" spans="1:20" x14ac:dyDescent="0.3">
      <c r="A172" s="6">
        <v>2409769</v>
      </c>
      <c r="B172" s="6" t="s">
        <v>217</v>
      </c>
      <c r="C172" s="6" t="s">
        <v>205</v>
      </c>
      <c r="D172" s="6" t="s">
        <v>56</v>
      </c>
      <c r="E172" s="6" t="s">
        <v>21</v>
      </c>
      <c r="F172" s="6" t="s">
        <v>22</v>
      </c>
      <c r="G172" s="6" t="s">
        <v>43</v>
      </c>
      <c r="H172" s="6" t="s">
        <v>215</v>
      </c>
      <c r="I172" s="9">
        <v>1.7361111111111112E-2</v>
      </c>
      <c r="J172" s="6">
        <v>0</v>
      </c>
      <c r="K172" s="21">
        <v>45498</v>
      </c>
      <c r="L172" s="6" t="s">
        <v>24</v>
      </c>
      <c r="M172" s="6" t="s">
        <v>218</v>
      </c>
      <c r="N172" s="6" t="s">
        <v>216</v>
      </c>
      <c r="O172" s="22">
        <v>45498.599583333336</v>
      </c>
      <c r="P172" s="22"/>
      <c r="Q172" s="6" t="s">
        <v>26</v>
      </c>
      <c r="R172" s="6" t="s">
        <v>54</v>
      </c>
      <c r="S172" s="6" t="s">
        <v>191</v>
      </c>
      <c r="T172" s="6" t="s">
        <v>29</v>
      </c>
    </row>
    <row r="173" spans="1:20" x14ac:dyDescent="0.3">
      <c r="A173" s="6">
        <v>2226706</v>
      </c>
      <c r="B173" s="6" t="s">
        <v>217</v>
      </c>
      <c r="C173" s="6" t="s">
        <v>201</v>
      </c>
      <c r="D173" s="6" t="s">
        <v>20</v>
      </c>
      <c r="E173" s="6" t="s">
        <v>21</v>
      </c>
      <c r="F173" s="6" t="s">
        <v>22</v>
      </c>
      <c r="G173" s="6" t="s">
        <v>28</v>
      </c>
      <c r="H173" s="6" t="s">
        <v>215</v>
      </c>
      <c r="I173" s="9">
        <v>7.4999999999999997E-2</v>
      </c>
      <c r="J173" s="6">
        <v>0</v>
      </c>
      <c r="K173" s="21">
        <v>45329</v>
      </c>
      <c r="L173" s="6" t="s">
        <v>24</v>
      </c>
      <c r="M173" s="6" t="s">
        <v>218</v>
      </c>
      <c r="N173" s="6" t="s">
        <v>216</v>
      </c>
      <c r="O173" s="22">
        <v>45329.641203703701</v>
      </c>
      <c r="P173" s="22"/>
      <c r="Q173" s="6" t="s">
        <v>26</v>
      </c>
      <c r="R173" s="6" t="s">
        <v>75</v>
      </c>
      <c r="S173" s="6" t="s">
        <v>186</v>
      </c>
      <c r="T173" s="6" t="s">
        <v>29</v>
      </c>
    </row>
    <row r="174" spans="1:20" x14ac:dyDescent="0.3">
      <c r="A174" s="6">
        <v>2303755</v>
      </c>
      <c r="B174" s="6" t="s">
        <v>217</v>
      </c>
      <c r="C174" s="6" t="s">
        <v>203</v>
      </c>
      <c r="D174" s="6" t="s">
        <v>36</v>
      </c>
      <c r="E174" s="6" t="s">
        <v>21</v>
      </c>
      <c r="F174" s="6" t="s">
        <v>22</v>
      </c>
      <c r="G174" s="6" t="s">
        <v>37</v>
      </c>
      <c r="H174" s="6" t="s">
        <v>215</v>
      </c>
      <c r="I174" s="9">
        <v>6.0416666666666667E-2</v>
      </c>
      <c r="J174" s="6">
        <v>0</v>
      </c>
      <c r="K174" s="21">
        <v>45391</v>
      </c>
      <c r="L174" s="6" t="s">
        <v>24</v>
      </c>
      <c r="M174" s="6" t="s">
        <v>218</v>
      </c>
      <c r="N174" s="6" t="s">
        <v>216</v>
      </c>
      <c r="O174" s="22">
        <v>45391.914525462962</v>
      </c>
      <c r="P174" s="22"/>
      <c r="Q174" s="6" t="s">
        <v>26</v>
      </c>
      <c r="R174" s="6" t="s">
        <v>54</v>
      </c>
      <c r="S174" s="6" t="s">
        <v>188</v>
      </c>
      <c r="T174" s="6" t="s">
        <v>29</v>
      </c>
    </row>
    <row r="175" spans="1:20" x14ac:dyDescent="0.3">
      <c r="A175" s="6">
        <v>2344582</v>
      </c>
      <c r="B175" s="6" t="s">
        <v>217</v>
      </c>
      <c r="C175" s="6" t="s">
        <v>202</v>
      </c>
      <c r="D175" s="6" t="s">
        <v>30</v>
      </c>
      <c r="E175" s="6" t="s">
        <v>21</v>
      </c>
      <c r="F175" s="6" t="s">
        <v>22</v>
      </c>
      <c r="G175" s="6" t="s">
        <v>52</v>
      </c>
      <c r="H175" s="6" t="s">
        <v>215</v>
      </c>
      <c r="I175" s="9">
        <v>1.1805555555555555E-2</v>
      </c>
      <c r="J175" s="6">
        <v>0</v>
      </c>
      <c r="K175" s="21">
        <v>45435</v>
      </c>
      <c r="L175" s="6" t="s">
        <v>24</v>
      </c>
      <c r="M175" s="6" t="s">
        <v>218</v>
      </c>
      <c r="N175" s="6" t="s">
        <v>216</v>
      </c>
      <c r="O175" s="22">
        <v>45435.720509259256</v>
      </c>
      <c r="P175" s="22"/>
      <c r="Q175" s="6" t="s">
        <v>26</v>
      </c>
      <c r="R175" s="6" t="s">
        <v>35</v>
      </c>
      <c r="S175" s="6" t="s">
        <v>189</v>
      </c>
      <c r="T175" s="6" t="s">
        <v>53</v>
      </c>
    </row>
    <row r="176" spans="1:20" x14ac:dyDescent="0.3">
      <c r="A176" s="6">
        <v>2310084</v>
      </c>
      <c r="B176" s="6" t="s">
        <v>217</v>
      </c>
      <c r="C176" s="6" t="s">
        <v>202</v>
      </c>
      <c r="D176" s="6" t="s">
        <v>30</v>
      </c>
      <c r="E176" s="6" t="s">
        <v>21</v>
      </c>
      <c r="F176" s="6" t="s">
        <v>22</v>
      </c>
      <c r="G176" s="6" t="s">
        <v>37</v>
      </c>
      <c r="H176" s="6" t="s">
        <v>215</v>
      </c>
      <c r="I176" s="9">
        <v>0.12152777777777778</v>
      </c>
      <c r="J176" s="6">
        <v>0</v>
      </c>
      <c r="K176" s="21">
        <v>45398</v>
      </c>
      <c r="L176" s="6" t="s">
        <v>24</v>
      </c>
      <c r="M176" s="6" t="s">
        <v>218</v>
      </c>
      <c r="N176" s="6" t="s">
        <v>216</v>
      </c>
      <c r="O176" s="22">
        <v>45398.723240740743</v>
      </c>
      <c r="P176" s="22"/>
      <c r="Q176" s="6" t="s">
        <v>26</v>
      </c>
      <c r="R176" s="6" t="s">
        <v>54</v>
      </c>
      <c r="S176" s="6" t="s">
        <v>188</v>
      </c>
      <c r="T176" s="6" t="s">
        <v>29</v>
      </c>
    </row>
    <row r="177" spans="1:20" x14ac:dyDescent="0.3">
      <c r="A177" s="6">
        <v>2273012</v>
      </c>
      <c r="B177" s="6" t="s">
        <v>217</v>
      </c>
      <c r="C177" s="6" t="s">
        <v>205</v>
      </c>
      <c r="D177" s="6" t="s">
        <v>56</v>
      </c>
      <c r="E177" s="6" t="s">
        <v>21</v>
      </c>
      <c r="F177" s="6" t="s">
        <v>22</v>
      </c>
      <c r="G177" s="6" t="s">
        <v>23</v>
      </c>
      <c r="H177" s="6" t="s">
        <v>215</v>
      </c>
      <c r="I177" s="9">
        <v>5.2777777777777778E-2</v>
      </c>
      <c r="J177" s="6">
        <v>0</v>
      </c>
      <c r="K177" s="21">
        <v>45363</v>
      </c>
      <c r="L177" s="6" t="s">
        <v>24</v>
      </c>
      <c r="M177" s="6" t="s">
        <v>218</v>
      </c>
      <c r="N177" s="6" t="s">
        <v>216</v>
      </c>
      <c r="O177" s="22">
        <v>45363.613634259258</v>
      </c>
      <c r="P177" s="22"/>
      <c r="Q177" s="6" t="s">
        <v>26</v>
      </c>
      <c r="R177" s="6" t="s">
        <v>39</v>
      </c>
      <c r="S177" s="6" t="s">
        <v>187</v>
      </c>
      <c r="T177" s="6" t="s">
        <v>29</v>
      </c>
    </row>
    <row r="178" spans="1:20" x14ac:dyDescent="0.3">
      <c r="A178" s="6">
        <v>2377049</v>
      </c>
      <c r="B178" s="6" t="s">
        <v>217</v>
      </c>
      <c r="C178" s="6" t="s">
        <v>203</v>
      </c>
      <c r="D178" s="6" t="s">
        <v>36</v>
      </c>
      <c r="E178" s="6" t="s">
        <v>21</v>
      </c>
      <c r="F178" s="6" t="s">
        <v>22</v>
      </c>
      <c r="G178" s="6" t="s">
        <v>37</v>
      </c>
      <c r="H178" s="6" t="s">
        <v>215</v>
      </c>
      <c r="I178" s="9">
        <v>5.1388888888888887E-2</v>
      </c>
      <c r="J178" s="6">
        <v>0</v>
      </c>
      <c r="K178" s="21">
        <v>45466</v>
      </c>
      <c r="L178" s="6" t="s">
        <v>24</v>
      </c>
      <c r="M178" s="6" t="s">
        <v>218</v>
      </c>
      <c r="N178" s="6" t="s">
        <v>216</v>
      </c>
      <c r="O178" s="22">
        <v>45467.943229166667</v>
      </c>
      <c r="P178" s="22"/>
      <c r="Q178" s="6" t="s">
        <v>26</v>
      </c>
      <c r="R178" s="6" t="s">
        <v>92</v>
      </c>
      <c r="S178" s="6" t="s">
        <v>190</v>
      </c>
      <c r="T178" s="6" t="s">
        <v>29</v>
      </c>
    </row>
    <row r="179" spans="1:20" x14ac:dyDescent="0.3">
      <c r="A179" s="6">
        <v>2391246</v>
      </c>
      <c r="B179" s="6" t="s">
        <v>217</v>
      </c>
      <c r="C179" s="6" t="s">
        <v>205</v>
      </c>
      <c r="D179" s="6" t="s">
        <v>56</v>
      </c>
      <c r="E179" s="6" t="s">
        <v>21</v>
      </c>
      <c r="F179" s="6" t="s">
        <v>22</v>
      </c>
      <c r="G179" s="6" t="s">
        <v>43</v>
      </c>
      <c r="H179" s="6" t="s">
        <v>215</v>
      </c>
      <c r="I179" s="9">
        <v>1.4583333333333334E-2</v>
      </c>
      <c r="J179" s="6">
        <v>0</v>
      </c>
      <c r="K179" s="21">
        <v>45481</v>
      </c>
      <c r="L179" s="6" t="s">
        <v>24</v>
      </c>
      <c r="M179" s="6" t="s">
        <v>218</v>
      </c>
      <c r="N179" s="6" t="s">
        <v>216</v>
      </c>
      <c r="O179" s="22">
        <v>45481.533229166664</v>
      </c>
      <c r="P179" s="22"/>
      <c r="Q179" s="6" t="s">
        <v>26</v>
      </c>
      <c r="R179" s="6" t="s">
        <v>54</v>
      </c>
      <c r="S179" s="6" t="s">
        <v>191</v>
      </c>
      <c r="T179" s="6" t="s">
        <v>29</v>
      </c>
    </row>
    <row r="180" spans="1:20" x14ac:dyDescent="0.3">
      <c r="A180" s="6">
        <v>2241963</v>
      </c>
      <c r="B180" s="6" t="s">
        <v>217</v>
      </c>
      <c r="C180" s="6" t="s">
        <v>201</v>
      </c>
      <c r="D180" s="6" t="s">
        <v>20</v>
      </c>
      <c r="E180" s="6" t="s">
        <v>21</v>
      </c>
      <c r="F180" s="6" t="s">
        <v>22</v>
      </c>
      <c r="G180" s="6" t="s">
        <v>43</v>
      </c>
      <c r="H180" s="6" t="s">
        <v>215</v>
      </c>
      <c r="I180" s="9">
        <v>2.0833333333333333E-3</v>
      </c>
      <c r="J180" s="6">
        <v>0</v>
      </c>
      <c r="K180" s="21">
        <v>45341</v>
      </c>
      <c r="L180" s="6" t="s">
        <v>24</v>
      </c>
      <c r="M180" s="6" t="s">
        <v>218</v>
      </c>
      <c r="N180" s="6" t="s">
        <v>216</v>
      </c>
      <c r="O180" s="22">
        <v>45341.477824074071</v>
      </c>
      <c r="P180" s="22"/>
      <c r="Q180" s="6" t="s">
        <v>26</v>
      </c>
      <c r="R180" s="6" t="s">
        <v>63</v>
      </c>
      <c r="S180" s="6" t="s">
        <v>186</v>
      </c>
      <c r="T180" s="6" t="s">
        <v>29</v>
      </c>
    </row>
    <row r="181" spans="1:20" x14ac:dyDescent="0.3">
      <c r="A181" s="6">
        <v>2394511</v>
      </c>
      <c r="B181" s="6" t="s">
        <v>217</v>
      </c>
      <c r="C181" s="6" t="s">
        <v>202</v>
      </c>
      <c r="D181" s="6" t="s">
        <v>30</v>
      </c>
      <c r="E181" s="6" t="s">
        <v>21</v>
      </c>
      <c r="F181" s="6" t="s">
        <v>22</v>
      </c>
      <c r="G181" s="6" t="s">
        <v>37</v>
      </c>
      <c r="H181" s="6" t="s">
        <v>215</v>
      </c>
      <c r="I181" s="9">
        <v>0.16041666666666668</v>
      </c>
      <c r="J181" s="6">
        <v>0</v>
      </c>
      <c r="K181" s="21">
        <v>45483</v>
      </c>
      <c r="L181" s="6" t="s">
        <v>24</v>
      </c>
      <c r="M181" s="6" t="s">
        <v>218</v>
      </c>
      <c r="N181" s="6" t="s">
        <v>216</v>
      </c>
      <c r="O181" s="22">
        <v>45483.738078703704</v>
      </c>
      <c r="P181" s="22"/>
      <c r="Q181" s="6" t="s">
        <v>26</v>
      </c>
      <c r="R181" s="6" t="s">
        <v>81</v>
      </c>
      <c r="S181" s="6" t="s">
        <v>191</v>
      </c>
      <c r="T181" s="6" t="s">
        <v>29</v>
      </c>
    </row>
    <row r="182" spans="1:20" x14ac:dyDescent="0.3">
      <c r="A182" s="6">
        <v>2316225</v>
      </c>
      <c r="B182" s="6" t="s">
        <v>217</v>
      </c>
      <c r="C182" s="6" t="s">
        <v>201</v>
      </c>
      <c r="D182" s="6" t="s">
        <v>20</v>
      </c>
      <c r="E182" s="6" t="s">
        <v>21</v>
      </c>
      <c r="F182" s="6" t="s">
        <v>22</v>
      </c>
      <c r="G182" s="6" t="s">
        <v>52</v>
      </c>
      <c r="H182" s="6" t="s">
        <v>215</v>
      </c>
      <c r="I182" s="9">
        <v>8.3333333333333329E-2</v>
      </c>
      <c r="J182" s="6">
        <v>0</v>
      </c>
      <c r="K182" s="21">
        <v>45405</v>
      </c>
      <c r="L182" s="6" t="s">
        <v>24</v>
      </c>
      <c r="M182" s="6" t="s">
        <v>218</v>
      </c>
      <c r="N182" s="6" t="s">
        <v>216</v>
      </c>
      <c r="O182" s="22">
        <v>45405.627256944441</v>
      </c>
      <c r="P182" s="22"/>
      <c r="Q182" s="6" t="s">
        <v>26</v>
      </c>
      <c r="R182" s="6" t="s">
        <v>35</v>
      </c>
      <c r="S182" s="6" t="s">
        <v>188</v>
      </c>
      <c r="T182" s="6" t="s">
        <v>53</v>
      </c>
    </row>
    <row r="183" spans="1:20" x14ac:dyDescent="0.3">
      <c r="A183" s="6">
        <v>2336378</v>
      </c>
      <c r="B183" s="6" t="s">
        <v>217</v>
      </c>
      <c r="C183" s="6" t="s">
        <v>205</v>
      </c>
      <c r="D183" s="6" t="s">
        <v>56</v>
      </c>
      <c r="E183" s="6" t="s">
        <v>21</v>
      </c>
      <c r="F183" s="6" t="s">
        <v>22</v>
      </c>
      <c r="G183" s="6" t="s">
        <v>59</v>
      </c>
      <c r="H183" s="6" t="s">
        <v>215</v>
      </c>
      <c r="I183" s="9">
        <v>6.9444444444444441E-3</v>
      </c>
      <c r="J183" s="6">
        <v>0</v>
      </c>
      <c r="K183" s="21">
        <v>45427</v>
      </c>
      <c r="L183" s="6" t="s">
        <v>24</v>
      </c>
      <c r="M183" s="6" t="s">
        <v>218</v>
      </c>
      <c r="N183" s="6" t="s">
        <v>216</v>
      </c>
      <c r="O183" s="22">
        <v>45427.39025462963</v>
      </c>
      <c r="P183" s="22"/>
      <c r="Q183" s="6" t="s">
        <v>26</v>
      </c>
      <c r="R183" s="6" t="s">
        <v>91</v>
      </c>
      <c r="S183" s="6" t="s">
        <v>189</v>
      </c>
      <c r="T183" s="6" t="s">
        <v>53</v>
      </c>
    </row>
    <row r="184" spans="1:20" x14ac:dyDescent="0.3">
      <c r="A184" s="6">
        <v>2275042</v>
      </c>
      <c r="B184" s="6" t="s">
        <v>217</v>
      </c>
      <c r="C184" s="6" t="s">
        <v>203</v>
      </c>
      <c r="D184" s="6" t="s">
        <v>36</v>
      </c>
      <c r="E184" s="6" t="s">
        <v>21</v>
      </c>
      <c r="F184" s="6" t="s">
        <v>22</v>
      </c>
      <c r="G184" s="6" t="s">
        <v>37</v>
      </c>
      <c r="H184" s="6" t="s">
        <v>215</v>
      </c>
      <c r="I184" s="9">
        <v>0.05</v>
      </c>
      <c r="J184" s="6">
        <v>0</v>
      </c>
      <c r="K184" s="21">
        <v>45364</v>
      </c>
      <c r="L184" s="6" t="s">
        <v>24</v>
      </c>
      <c r="M184" s="6" t="s">
        <v>218</v>
      </c>
      <c r="N184" s="6" t="s">
        <v>216</v>
      </c>
      <c r="O184" s="22">
        <v>45364.905115740738</v>
      </c>
      <c r="P184" s="22"/>
      <c r="Q184" s="6" t="s">
        <v>26</v>
      </c>
      <c r="R184" s="6" t="s">
        <v>54</v>
      </c>
      <c r="S184" s="6" t="s">
        <v>187</v>
      </c>
      <c r="T184" s="6" t="s">
        <v>29</v>
      </c>
    </row>
    <row r="185" spans="1:20" x14ac:dyDescent="0.3">
      <c r="A185" s="6">
        <v>2398387</v>
      </c>
      <c r="B185" s="6" t="s">
        <v>217</v>
      </c>
      <c r="C185" s="6" t="s">
        <v>203</v>
      </c>
      <c r="D185" s="6" t="s">
        <v>36</v>
      </c>
      <c r="E185" s="6" t="s">
        <v>21</v>
      </c>
      <c r="F185" s="6" t="s">
        <v>22</v>
      </c>
      <c r="G185" s="6" t="s">
        <v>37</v>
      </c>
      <c r="H185" s="6" t="s">
        <v>215</v>
      </c>
      <c r="I185" s="9">
        <v>6.25E-2</v>
      </c>
      <c r="J185" s="6">
        <v>0</v>
      </c>
      <c r="K185" s="21">
        <v>45486</v>
      </c>
      <c r="L185" s="6" t="s">
        <v>24</v>
      </c>
      <c r="M185" s="6" t="s">
        <v>218</v>
      </c>
      <c r="N185" s="6" t="s">
        <v>216</v>
      </c>
      <c r="O185" s="22">
        <v>45486.965532407405</v>
      </c>
      <c r="P185" s="22"/>
      <c r="Q185" s="6" t="s">
        <v>26</v>
      </c>
      <c r="R185" s="6" t="s">
        <v>81</v>
      </c>
      <c r="S185" s="6" t="s">
        <v>191</v>
      </c>
      <c r="T185" s="6" t="s">
        <v>29</v>
      </c>
    </row>
    <row r="186" spans="1:20" x14ac:dyDescent="0.3">
      <c r="A186" s="6">
        <v>2302526</v>
      </c>
      <c r="B186" s="6" t="s">
        <v>217</v>
      </c>
      <c r="C186" s="6" t="s">
        <v>206</v>
      </c>
      <c r="D186" s="6" t="s">
        <v>64</v>
      </c>
      <c r="E186" s="6" t="s">
        <v>21</v>
      </c>
      <c r="F186" s="6" t="s">
        <v>22</v>
      </c>
      <c r="G186" s="6" t="s">
        <v>23</v>
      </c>
      <c r="H186" s="6" t="s">
        <v>215</v>
      </c>
      <c r="I186" s="9">
        <v>5.2083333333333336E-2</v>
      </c>
      <c r="J186" s="6">
        <v>0</v>
      </c>
      <c r="K186" s="21">
        <v>45390</v>
      </c>
      <c r="L186" s="6" t="s">
        <v>24</v>
      </c>
      <c r="M186" s="6" t="s">
        <v>218</v>
      </c>
      <c r="N186" s="6" t="s">
        <v>216</v>
      </c>
      <c r="O186" s="22">
        <v>45391.011828703704</v>
      </c>
      <c r="P186" s="22"/>
      <c r="Q186" s="6" t="s">
        <v>26</v>
      </c>
      <c r="R186" s="6" t="s">
        <v>32</v>
      </c>
      <c r="S186" s="6" t="s">
        <v>188</v>
      </c>
      <c r="T186" s="6" t="s">
        <v>29</v>
      </c>
    </row>
    <row r="187" spans="1:20" x14ac:dyDescent="0.3">
      <c r="A187" s="6">
        <v>2221235</v>
      </c>
      <c r="B187" s="6" t="s">
        <v>217</v>
      </c>
      <c r="C187" s="6" t="s">
        <v>205</v>
      </c>
      <c r="D187" s="6" t="s">
        <v>56</v>
      </c>
      <c r="E187" s="6" t="s">
        <v>21</v>
      </c>
      <c r="F187" s="6" t="s">
        <v>22</v>
      </c>
      <c r="G187" s="6" t="s">
        <v>43</v>
      </c>
      <c r="H187" s="6" t="s">
        <v>215</v>
      </c>
      <c r="I187" s="9">
        <v>0.30833333333333335</v>
      </c>
      <c r="J187" s="6">
        <v>0</v>
      </c>
      <c r="K187" s="21">
        <v>45323</v>
      </c>
      <c r="L187" s="6" t="s">
        <v>24</v>
      </c>
      <c r="M187" s="6" t="s">
        <v>218</v>
      </c>
      <c r="N187" s="6" t="s">
        <v>216</v>
      </c>
      <c r="O187" s="22">
        <v>45323.614085648151</v>
      </c>
      <c r="P187" s="22"/>
      <c r="Q187" s="6" t="s">
        <v>26</v>
      </c>
      <c r="R187" s="6" t="s">
        <v>93</v>
      </c>
      <c r="S187" s="6" t="s">
        <v>186</v>
      </c>
      <c r="T187" s="6" t="s">
        <v>29</v>
      </c>
    </row>
    <row r="188" spans="1:20" x14ac:dyDescent="0.3">
      <c r="A188" s="6">
        <v>2279505</v>
      </c>
      <c r="B188" s="6" t="s">
        <v>217</v>
      </c>
      <c r="C188" s="6" t="s">
        <v>203</v>
      </c>
      <c r="D188" s="6" t="s">
        <v>36</v>
      </c>
      <c r="E188" s="6" t="s">
        <v>21</v>
      </c>
      <c r="F188" s="6" t="s">
        <v>22</v>
      </c>
      <c r="G188" s="6" t="s">
        <v>34</v>
      </c>
      <c r="H188" s="6" t="s">
        <v>215</v>
      </c>
      <c r="I188" s="9">
        <v>1.1111111111111112E-2</v>
      </c>
      <c r="J188" s="6">
        <v>0</v>
      </c>
      <c r="K188" s="21">
        <v>45369</v>
      </c>
      <c r="L188" s="6" t="s">
        <v>24</v>
      </c>
      <c r="M188" s="6" t="s">
        <v>218</v>
      </c>
      <c r="N188" s="6" t="s">
        <v>216</v>
      </c>
      <c r="O188" s="22">
        <v>45369.938275462962</v>
      </c>
      <c r="P188" s="22"/>
      <c r="Q188" s="6" t="s">
        <v>26</v>
      </c>
      <c r="R188" s="6" t="s">
        <v>35</v>
      </c>
      <c r="S188" s="6" t="s">
        <v>187</v>
      </c>
      <c r="T188" s="6" t="s">
        <v>53</v>
      </c>
    </row>
    <row r="189" spans="1:20" x14ac:dyDescent="0.3">
      <c r="A189" s="6">
        <v>2283144</v>
      </c>
      <c r="B189" s="6" t="s">
        <v>217</v>
      </c>
      <c r="C189" s="6" t="s">
        <v>202</v>
      </c>
      <c r="D189" s="6" t="s">
        <v>30</v>
      </c>
      <c r="E189" s="6" t="s">
        <v>21</v>
      </c>
      <c r="F189" s="6" t="s">
        <v>22</v>
      </c>
      <c r="G189" s="6" t="s">
        <v>34</v>
      </c>
      <c r="H189" s="6" t="s">
        <v>215</v>
      </c>
      <c r="I189" s="9">
        <v>1.0416666666666666E-2</v>
      </c>
      <c r="J189" s="6">
        <v>0</v>
      </c>
      <c r="K189" s="21">
        <v>45372</v>
      </c>
      <c r="L189" s="6" t="s">
        <v>24</v>
      </c>
      <c r="M189" s="6" t="s">
        <v>218</v>
      </c>
      <c r="N189" s="6" t="s">
        <v>216</v>
      </c>
      <c r="O189" s="22">
        <v>45372.725266203706</v>
      </c>
      <c r="P189" s="22"/>
      <c r="Q189" s="6" t="s">
        <v>26</v>
      </c>
      <c r="R189" s="6" t="s">
        <v>35</v>
      </c>
      <c r="S189" s="6" t="s">
        <v>187</v>
      </c>
      <c r="T189" s="6" t="s">
        <v>53</v>
      </c>
    </row>
    <row r="190" spans="1:20" x14ac:dyDescent="0.3">
      <c r="A190" s="6">
        <v>2320013</v>
      </c>
      <c r="B190" s="6" t="s">
        <v>217</v>
      </c>
      <c r="C190" s="6" t="s">
        <v>206</v>
      </c>
      <c r="D190" s="6" t="s">
        <v>64</v>
      </c>
      <c r="E190" s="6" t="s">
        <v>21</v>
      </c>
      <c r="F190" s="6" t="s">
        <v>22</v>
      </c>
      <c r="G190" s="6" t="s">
        <v>34</v>
      </c>
      <c r="H190" s="6" t="s">
        <v>215</v>
      </c>
      <c r="I190" s="9">
        <v>1.5277777777777777E-2</v>
      </c>
      <c r="J190" s="6">
        <v>0</v>
      </c>
      <c r="K190" s="21">
        <v>45408</v>
      </c>
      <c r="L190" s="6" t="s">
        <v>24</v>
      </c>
      <c r="M190" s="6" t="s">
        <v>218</v>
      </c>
      <c r="N190" s="6" t="s">
        <v>216</v>
      </c>
      <c r="O190" s="22">
        <v>45408.828680555554</v>
      </c>
      <c r="P190" s="22"/>
      <c r="Q190" s="6" t="s">
        <v>26</v>
      </c>
      <c r="R190" s="6" t="s">
        <v>77</v>
      </c>
      <c r="S190" s="6" t="s">
        <v>188</v>
      </c>
      <c r="T190" s="6" t="s">
        <v>53</v>
      </c>
    </row>
    <row r="191" spans="1:20" x14ac:dyDescent="0.3">
      <c r="A191" s="6">
        <v>2320736</v>
      </c>
      <c r="B191" s="6" t="s">
        <v>217</v>
      </c>
      <c r="C191" s="6" t="s">
        <v>202</v>
      </c>
      <c r="D191" s="6" t="s">
        <v>30</v>
      </c>
      <c r="E191" s="6" t="s">
        <v>21</v>
      </c>
      <c r="F191" s="6" t="s">
        <v>22</v>
      </c>
      <c r="G191" s="6" t="s">
        <v>37</v>
      </c>
      <c r="H191" s="6" t="s">
        <v>215</v>
      </c>
      <c r="I191" s="9">
        <v>0.13680555555555557</v>
      </c>
      <c r="J191" s="6">
        <v>0</v>
      </c>
      <c r="K191" s="21">
        <v>45409</v>
      </c>
      <c r="L191" s="6" t="s">
        <v>24</v>
      </c>
      <c r="M191" s="6" t="s">
        <v>218</v>
      </c>
      <c r="N191" s="6" t="s">
        <v>216</v>
      </c>
      <c r="O191" s="22">
        <v>45409.715462962966</v>
      </c>
      <c r="P191" s="22"/>
      <c r="Q191" s="6" t="s">
        <v>26</v>
      </c>
      <c r="R191" s="6" t="s">
        <v>85</v>
      </c>
      <c r="S191" s="6" t="s">
        <v>188</v>
      </c>
      <c r="T191" s="6" t="s">
        <v>29</v>
      </c>
    </row>
    <row r="192" spans="1:20" x14ac:dyDescent="0.3">
      <c r="A192" s="6">
        <v>2263076</v>
      </c>
      <c r="B192" s="6" t="s">
        <v>217</v>
      </c>
      <c r="C192" s="6" t="s">
        <v>202</v>
      </c>
      <c r="D192" s="6" t="s">
        <v>30</v>
      </c>
      <c r="E192" s="6" t="s">
        <v>21</v>
      </c>
      <c r="F192" s="6" t="s">
        <v>22</v>
      </c>
      <c r="G192" s="6" t="s">
        <v>37</v>
      </c>
      <c r="H192" s="6" t="s">
        <v>215</v>
      </c>
      <c r="I192" s="9">
        <v>0.11666666666666667</v>
      </c>
      <c r="J192" s="6">
        <v>0</v>
      </c>
      <c r="K192" s="21">
        <v>45355</v>
      </c>
      <c r="L192" s="6" t="s">
        <v>24</v>
      </c>
      <c r="M192" s="6" t="s">
        <v>218</v>
      </c>
      <c r="N192" s="6" t="s">
        <v>216</v>
      </c>
      <c r="O192" s="22">
        <v>45355.729560185187</v>
      </c>
      <c r="P192" s="22"/>
      <c r="Q192" s="6" t="s">
        <v>26</v>
      </c>
      <c r="R192" s="6" t="s">
        <v>67</v>
      </c>
      <c r="S192" s="6" t="s">
        <v>187</v>
      </c>
      <c r="T192" s="6" t="s">
        <v>29</v>
      </c>
    </row>
    <row r="193" spans="1:20" x14ac:dyDescent="0.3">
      <c r="A193" s="6">
        <v>2281994</v>
      </c>
      <c r="B193" s="6" t="s">
        <v>217</v>
      </c>
      <c r="C193" s="6" t="s">
        <v>206</v>
      </c>
      <c r="D193" s="6" t="s">
        <v>64</v>
      </c>
      <c r="E193" s="6" t="s">
        <v>21</v>
      </c>
      <c r="F193" s="6" t="s">
        <v>22</v>
      </c>
      <c r="G193" s="6" t="s">
        <v>34</v>
      </c>
      <c r="H193" s="6" t="s">
        <v>215</v>
      </c>
      <c r="I193" s="9">
        <v>5.5555555555555558E-3</v>
      </c>
      <c r="J193" s="6">
        <v>0</v>
      </c>
      <c r="K193" s="21">
        <v>45371</v>
      </c>
      <c r="L193" s="6" t="s">
        <v>24</v>
      </c>
      <c r="M193" s="6" t="s">
        <v>218</v>
      </c>
      <c r="N193" s="6" t="s">
        <v>216</v>
      </c>
      <c r="O193" s="22">
        <v>45371.960011574076</v>
      </c>
      <c r="P193" s="22"/>
      <c r="Q193" s="6" t="s">
        <v>26</v>
      </c>
      <c r="R193" s="6" t="s">
        <v>35</v>
      </c>
      <c r="S193" s="6" t="s">
        <v>187</v>
      </c>
      <c r="T193" s="6" t="s">
        <v>53</v>
      </c>
    </row>
    <row r="194" spans="1:20" x14ac:dyDescent="0.3">
      <c r="A194" s="6">
        <v>2311722</v>
      </c>
      <c r="B194" s="6" t="s">
        <v>217</v>
      </c>
      <c r="C194" s="6" t="s">
        <v>204</v>
      </c>
      <c r="D194" s="6" t="s">
        <v>46</v>
      </c>
      <c r="E194" s="6" t="s">
        <v>21</v>
      </c>
      <c r="F194" s="6" t="s">
        <v>47</v>
      </c>
      <c r="G194" s="6" t="s">
        <v>23</v>
      </c>
      <c r="H194" s="6" t="s">
        <v>215</v>
      </c>
      <c r="I194" s="9">
        <v>2.0833333333333332E-2</v>
      </c>
      <c r="J194" s="6">
        <v>0</v>
      </c>
      <c r="K194" s="21">
        <v>45399</v>
      </c>
      <c r="L194" s="6" t="s">
        <v>24</v>
      </c>
      <c r="M194" s="6" t="s">
        <v>218</v>
      </c>
      <c r="N194" s="6" t="s">
        <v>216</v>
      </c>
      <c r="O194" s="22">
        <v>45399.98228009259</v>
      </c>
      <c r="P194" s="22"/>
      <c r="Q194" s="6" t="s">
        <v>26</v>
      </c>
      <c r="R194" s="6" t="s">
        <v>54</v>
      </c>
      <c r="S194" s="6" t="s">
        <v>188</v>
      </c>
      <c r="T194" s="6" t="s">
        <v>29</v>
      </c>
    </row>
    <row r="195" spans="1:20" x14ac:dyDescent="0.3">
      <c r="A195" s="6">
        <v>2316004</v>
      </c>
      <c r="B195" s="6" t="s">
        <v>217</v>
      </c>
      <c r="C195" s="6" t="s">
        <v>205</v>
      </c>
      <c r="D195" s="6" t="s">
        <v>56</v>
      </c>
      <c r="E195" s="6" t="s">
        <v>21</v>
      </c>
      <c r="F195" s="6" t="s">
        <v>22</v>
      </c>
      <c r="G195" s="6" t="s">
        <v>43</v>
      </c>
      <c r="H195" s="6" t="s">
        <v>215</v>
      </c>
      <c r="I195" s="9">
        <v>2.2222222222222223E-2</v>
      </c>
      <c r="J195" s="6">
        <v>0</v>
      </c>
      <c r="K195" s="21">
        <v>45404</v>
      </c>
      <c r="L195" s="6" t="s">
        <v>24</v>
      </c>
      <c r="M195" s="6" t="s">
        <v>218</v>
      </c>
      <c r="N195" s="6" t="s">
        <v>216</v>
      </c>
      <c r="O195" s="22">
        <v>45405.456342592595</v>
      </c>
      <c r="P195" s="22"/>
      <c r="Q195" s="6" t="s">
        <v>26</v>
      </c>
      <c r="R195" s="6" t="s">
        <v>58</v>
      </c>
      <c r="S195" s="6" t="s">
        <v>188</v>
      </c>
      <c r="T195" s="6" t="s">
        <v>29</v>
      </c>
    </row>
    <row r="196" spans="1:20" x14ac:dyDescent="0.3">
      <c r="A196" s="6">
        <v>2307525</v>
      </c>
      <c r="B196" s="6" t="s">
        <v>217</v>
      </c>
      <c r="C196" s="6" t="s">
        <v>206</v>
      </c>
      <c r="D196" s="6" t="s">
        <v>64</v>
      </c>
      <c r="E196" s="6" t="s">
        <v>21</v>
      </c>
      <c r="F196" s="6" t="s">
        <v>22</v>
      </c>
      <c r="G196" s="6" t="s">
        <v>28</v>
      </c>
      <c r="H196" s="6" t="s">
        <v>215</v>
      </c>
      <c r="I196" s="9">
        <v>7.6388888888888886E-3</v>
      </c>
      <c r="J196" s="6">
        <v>0</v>
      </c>
      <c r="K196" s="21">
        <v>45395</v>
      </c>
      <c r="L196" s="6" t="s">
        <v>24</v>
      </c>
      <c r="M196" s="6" t="s">
        <v>218</v>
      </c>
      <c r="N196" s="6" t="s">
        <v>216</v>
      </c>
      <c r="O196" s="22">
        <v>45395.076527777775</v>
      </c>
      <c r="P196" s="22"/>
      <c r="Q196" s="6" t="s">
        <v>26</v>
      </c>
      <c r="R196" s="6" t="s">
        <v>75</v>
      </c>
      <c r="S196" s="6" t="s">
        <v>188</v>
      </c>
      <c r="T196" s="6" t="s">
        <v>29</v>
      </c>
    </row>
    <row r="197" spans="1:20" x14ac:dyDescent="0.3">
      <c r="A197" s="6">
        <v>2237687</v>
      </c>
      <c r="B197" s="6" t="s">
        <v>217</v>
      </c>
      <c r="C197" s="6" t="s">
        <v>205</v>
      </c>
      <c r="D197" s="6" t="s">
        <v>56</v>
      </c>
      <c r="E197" s="6" t="s">
        <v>21</v>
      </c>
      <c r="F197" s="6" t="s">
        <v>22</v>
      </c>
      <c r="G197" s="6" t="s">
        <v>28</v>
      </c>
      <c r="H197" s="6" t="s">
        <v>215</v>
      </c>
      <c r="I197" s="9">
        <v>3.8194444444444448E-2</v>
      </c>
      <c r="J197" s="6">
        <v>0</v>
      </c>
      <c r="K197" s="21">
        <v>45337</v>
      </c>
      <c r="L197" s="6" t="s">
        <v>24</v>
      </c>
      <c r="M197" s="6" t="s">
        <v>218</v>
      </c>
      <c r="N197" s="6" t="s">
        <v>216</v>
      </c>
      <c r="O197" s="22">
        <v>45337.543634259258</v>
      </c>
      <c r="P197" s="22"/>
      <c r="Q197" s="6" t="s">
        <v>26</v>
      </c>
      <c r="R197" s="6" t="s">
        <v>32</v>
      </c>
      <c r="S197" s="6" t="s">
        <v>186</v>
      </c>
      <c r="T197" s="6" t="s">
        <v>29</v>
      </c>
    </row>
    <row r="198" spans="1:20" x14ac:dyDescent="0.3">
      <c r="A198" s="6">
        <v>2390471</v>
      </c>
      <c r="B198" s="6" t="s">
        <v>217</v>
      </c>
      <c r="C198" s="6" t="s">
        <v>202</v>
      </c>
      <c r="D198" s="6" t="s">
        <v>30</v>
      </c>
      <c r="E198" s="6" t="s">
        <v>21</v>
      </c>
      <c r="F198" s="6" t="s">
        <v>22</v>
      </c>
      <c r="G198" s="6" t="s">
        <v>37</v>
      </c>
      <c r="H198" s="6" t="s">
        <v>215</v>
      </c>
      <c r="I198" s="9">
        <v>0.1388888888888889</v>
      </c>
      <c r="J198" s="6">
        <v>0</v>
      </c>
      <c r="K198" s="21">
        <v>45479</v>
      </c>
      <c r="L198" s="6" t="s">
        <v>24</v>
      </c>
      <c r="M198" s="6" t="s">
        <v>218</v>
      </c>
      <c r="N198" s="6" t="s">
        <v>216</v>
      </c>
      <c r="O198" s="22">
        <v>45479.724490740744</v>
      </c>
      <c r="P198" s="22"/>
      <c r="Q198" s="6" t="s">
        <v>26</v>
      </c>
      <c r="R198" s="6" t="s">
        <v>54</v>
      </c>
      <c r="S198" s="6" t="s">
        <v>191</v>
      </c>
      <c r="T198" s="6" t="s">
        <v>29</v>
      </c>
    </row>
    <row r="199" spans="1:20" x14ac:dyDescent="0.3">
      <c r="A199" s="6">
        <v>2319784</v>
      </c>
      <c r="B199" s="6" t="s">
        <v>217</v>
      </c>
      <c r="C199" s="6" t="s">
        <v>201</v>
      </c>
      <c r="D199" s="6" t="s">
        <v>20</v>
      </c>
      <c r="E199" s="6" t="s">
        <v>21</v>
      </c>
      <c r="F199" s="6" t="s">
        <v>22</v>
      </c>
      <c r="G199" s="6" t="s">
        <v>34</v>
      </c>
      <c r="H199" s="6" t="s">
        <v>215</v>
      </c>
      <c r="I199" s="9">
        <v>1.0416666666666666E-2</v>
      </c>
      <c r="J199" s="6">
        <v>0</v>
      </c>
      <c r="K199" s="21">
        <v>45408</v>
      </c>
      <c r="L199" s="6" t="s">
        <v>24</v>
      </c>
      <c r="M199" s="6" t="s">
        <v>218</v>
      </c>
      <c r="N199" s="6" t="s">
        <v>216</v>
      </c>
      <c r="O199" s="22">
        <v>45408.708449074074</v>
      </c>
      <c r="P199" s="22"/>
      <c r="Q199" s="6" t="s">
        <v>26</v>
      </c>
      <c r="R199" s="6" t="s">
        <v>35</v>
      </c>
      <c r="S199" s="6" t="s">
        <v>188</v>
      </c>
      <c r="T199" s="6" t="s">
        <v>53</v>
      </c>
    </row>
    <row r="200" spans="1:20" x14ac:dyDescent="0.3">
      <c r="A200" s="6">
        <v>2237349</v>
      </c>
      <c r="B200" s="6" t="s">
        <v>217</v>
      </c>
      <c r="C200" s="6" t="s">
        <v>206</v>
      </c>
      <c r="D200" s="6" t="s">
        <v>64</v>
      </c>
      <c r="E200" s="6" t="s">
        <v>21</v>
      </c>
      <c r="F200" s="6" t="s">
        <v>22</v>
      </c>
      <c r="G200" s="6" t="s">
        <v>28</v>
      </c>
      <c r="H200" s="6" t="s">
        <v>215</v>
      </c>
      <c r="I200" s="9">
        <v>1.7361111111111112E-2</v>
      </c>
      <c r="J200" s="6">
        <v>0</v>
      </c>
      <c r="K200" s="21">
        <v>45336</v>
      </c>
      <c r="L200" s="6" t="s">
        <v>24</v>
      </c>
      <c r="M200" s="6" t="s">
        <v>218</v>
      </c>
      <c r="N200" s="6" t="s">
        <v>216</v>
      </c>
      <c r="O200" s="22">
        <v>45336.98300925926</v>
      </c>
      <c r="P200" s="22"/>
      <c r="Q200" s="6" t="s">
        <v>26</v>
      </c>
      <c r="R200" s="6" t="s">
        <v>32</v>
      </c>
      <c r="S200" s="6" t="s">
        <v>186</v>
      </c>
      <c r="T200" s="6" t="s">
        <v>29</v>
      </c>
    </row>
    <row r="201" spans="1:20" x14ac:dyDescent="0.3">
      <c r="A201" s="6">
        <v>2274755</v>
      </c>
      <c r="B201" s="6" t="s">
        <v>217</v>
      </c>
      <c r="C201" s="6" t="s">
        <v>202</v>
      </c>
      <c r="D201" s="6" t="s">
        <v>30</v>
      </c>
      <c r="E201" s="6" t="s">
        <v>21</v>
      </c>
      <c r="F201" s="6" t="s">
        <v>22</v>
      </c>
      <c r="G201" s="6" t="s">
        <v>34</v>
      </c>
      <c r="H201" s="6" t="s">
        <v>215</v>
      </c>
      <c r="I201" s="9">
        <v>1.7361111111111112E-2</v>
      </c>
      <c r="J201" s="6">
        <v>0</v>
      </c>
      <c r="K201" s="21">
        <v>45364</v>
      </c>
      <c r="L201" s="6" t="s">
        <v>24</v>
      </c>
      <c r="M201" s="6" t="s">
        <v>218</v>
      </c>
      <c r="N201" s="6" t="s">
        <v>216</v>
      </c>
      <c r="O201" s="22">
        <v>45364.7184375</v>
      </c>
      <c r="P201" s="22"/>
      <c r="Q201" s="6" t="s">
        <v>26</v>
      </c>
      <c r="R201" s="6" t="s">
        <v>35</v>
      </c>
      <c r="S201" s="6" t="s">
        <v>187</v>
      </c>
      <c r="T201" s="6" t="s">
        <v>53</v>
      </c>
    </row>
    <row r="202" spans="1:20" x14ac:dyDescent="0.3">
      <c r="A202" s="6">
        <v>2274193</v>
      </c>
      <c r="B202" s="6" t="s">
        <v>217</v>
      </c>
      <c r="C202" s="6" t="s">
        <v>205</v>
      </c>
      <c r="D202" s="6" t="s">
        <v>56</v>
      </c>
      <c r="E202" s="6" t="s">
        <v>21</v>
      </c>
      <c r="F202" s="6" t="s">
        <v>22</v>
      </c>
      <c r="G202" s="6" t="s">
        <v>37</v>
      </c>
      <c r="H202" s="6" t="s">
        <v>215</v>
      </c>
      <c r="I202" s="9">
        <v>7.6388888888888895E-2</v>
      </c>
      <c r="J202" s="6">
        <v>0</v>
      </c>
      <c r="K202" s="21">
        <v>45364</v>
      </c>
      <c r="L202" s="6" t="s">
        <v>24</v>
      </c>
      <c r="M202" s="6" t="s">
        <v>218</v>
      </c>
      <c r="N202" s="6" t="s">
        <v>216</v>
      </c>
      <c r="O202" s="22">
        <v>45364.508275462962</v>
      </c>
      <c r="P202" s="22"/>
      <c r="Q202" s="6" t="s">
        <v>26</v>
      </c>
      <c r="R202" s="6" t="s">
        <v>54</v>
      </c>
      <c r="S202" s="6" t="s">
        <v>187</v>
      </c>
      <c r="T202" s="6" t="s">
        <v>29</v>
      </c>
    </row>
    <row r="203" spans="1:20" x14ac:dyDescent="0.3">
      <c r="A203" s="6">
        <v>2329836</v>
      </c>
      <c r="B203" s="6" t="s">
        <v>217</v>
      </c>
      <c r="C203" s="6" t="s">
        <v>201</v>
      </c>
      <c r="D203" s="6" t="s">
        <v>20</v>
      </c>
      <c r="E203" s="6" t="s">
        <v>21</v>
      </c>
      <c r="F203" s="6" t="s">
        <v>22</v>
      </c>
      <c r="G203" s="6" t="s">
        <v>43</v>
      </c>
      <c r="H203" s="6" t="s">
        <v>215</v>
      </c>
      <c r="I203" s="9">
        <v>1.3888888888888888E-2</v>
      </c>
      <c r="J203" s="6">
        <v>0</v>
      </c>
      <c r="K203" s="21">
        <v>45420</v>
      </c>
      <c r="L203" s="6" t="s">
        <v>24</v>
      </c>
      <c r="M203" s="6" t="s">
        <v>218</v>
      </c>
      <c r="N203" s="6" t="s">
        <v>216</v>
      </c>
      <c r="O203" s="22">
        <v>45420.552407407406</v>
      </c>
      <c r="P203" s="22"/>
      <c r="Q203" s="6" t="s">
        <v>26</v>
      </c>
      <c r="R203" s="6" t="s">
        <v>94</v>
      </c>
      <c r="S203" s="6" t="s">
        <v>189</v>
      </c>
      <c r="T203" s="6" t="s">
        <v>29</v>
      </c>
    </row>
    <row r="204" spans="1:20" x14ac:dyDescent="0.3">
      <c r="A204" s="6">
        <v>2364539</v>
      </c>
      <c r="B204" s="6" t="s">
        <v>217</v>
      </c>
      <c r="C204" s="6" t="s">
        <v>202</v>
      </c>
      <c r="D204" s="6" t="s">
        <v>30</v>
      </c>
      <c r="E204" s="6" t="s">
        <v>21</v>
      </c>
      <c r="F204" s="6" t="s">
        <v>22</v>
      </c>
      <c r="G204" s="6" t="s">
        <v>37</v>
      </c>
      <c r="H204" s="6" t="s">
        <v>215</v>
      </c>
      <c r="I204" s="9">
        <v>0.2361111111111111</v>
      </c>
      <c r="J204" s="6">
        <v>0</v>
      </c>
      <c r="K204" s="21">
        <v>45456</v>
      </c>
      <c r="L204" s="6" t="s">
        <v>24</v>
      </c>
      <c r="M204" s="6" t="s">
        <v>218</v>
      </c>
      <c r="N204" s="6" t="s">
        <v>216</v>
      </c>
      <c r="O204" s="22">
        <v>45456.624699074076</v>
      </c>
      <c r="P204" s="22"/>
      <c r="Q204" s="6" t="s">
        <v>26</v>
      </c>
      <c r="R204" s="6" t="s">
        <v>54</v>
      </c>
      <c r="S204" s="6" t="s">
        <v>190</v>
      </c>
      <c r="T204" s="6" t="s">
        <v>29</v>
      </c>
    </row>
    <row r="205" spans="1:20" x14ac:dyDescent="0.3">
      <c r="A205" s="6">
        <v>2289160</v>
      </c>
      <c r="B205" s="6" t="s">
        <v>217</v>
      </c>
      <c r="C205" s="6" t="s">
        <v>204</v>
      </c>
      <c r="D205" s="6" t="s">
        <v>46</v>
      </c>
      <c r="E205" s="6" t="s">
        <v>21</v>
      </c>
      <c r="F205" s="6" t="s">
        <v>47</v>
      </c>
      <c r="G205" s="6" t="s">
        <v>23</v>
      </c>
      <c r="H205" s="6" t="s">
        <v>215</v>
      </c>
      <c r="I205" s="9">
        <v>3.2638888888888891E-2</v>
      </c>
      <c r="J205" s="6">
        <v>0</v>
      </c>
      <c r="K205" s="21">
        <v>45377</v>
      </c>
      <c r="L205" s="6" t="s">
        <v>24</v>
      </c>
      <c r="M205" s="6" t="s">
        <v>218</v>
      </c>
      <c r="N205" s="6" t="s">
        <v>216</v>
      </c>
      <c r="O205" s="22">
        <v>45377.983032407406</v>
      </c>
      <c r="P205" s="22"/>
      <c r="Q205" s="6" t="s">
        <v>26</v>
      </c>
      <c r="R205" s="6" t="s">
        <v>32</v>
      </c>
      <c r="S205" s="6" t="s">
        <v>187</v>
      </c>
      <c r="T205" s="6" t="s">
        <v>29</v>
      </c>
    </row>
    <row r="206" spans="1:20" x14ac:dyDescent="0.3">
      <c r="A206" s="6">
        <v>2406875</v>
      </c>
      <c r="B206" s="6" t="s">
        <v>217</v>
      </c>
      <c r="C206" s="6" t="s">
        <v>205</v>
      </c>
      <c r="D206" s="6" t="s">
        <v>56</v>
      </c>
      <c r="E206" s="6" t="s">
        <v>21</v>
      </c>
      <c r="F206" s="6" t="s">
        <v>22</v>
      </c>
      <c r="G206" s="6" t="s">
        <v>43</v>
      </c>
      <c r="H206" s="6" t="s">
        <v>215</v>
      </c>
      <c r="I206" s="9">
        <v>1.3194444444444444E-2</v>
      </c>
      <c r="J206" s="6">
        <v>0</v>
      </c>
      <c r="K206" s="21">
        <v>45496</v>
      </c>
      <c r="L206" s="6" t="s">
        <v>24</v>
      </c>
      <c r="M206" s="6" t="s">
        <v>218</v>
      </c>
      <c r="N206" s="6" t="s">
        <v>216</v>
      </c>
      <c r="O206" s="22">
        <v>45496.449664351851</v>
      </c>
      <c r="P206" s="22"/>
      <c r="Q206" s="6" t="s">
        <v>26</v>
      </c>
      <c r="R206" s="6" t="s">
        <v>54</v>
      </c>
      <c r="S206" s="6" t="s">
        <v>191</v>
      </c>
      <c r="T206" s="6" t="s">
        <v>29</v>
      </c>
    </row>
    <row r="207" spans="1:20" x14ac:dyDescent="0.3">
      <c r="A207" s="6">
        <v>2266637</v>
      </c>
      <c r="B207" s="6" t="s">
        <v>217</v>
      </c>
      <c r="C207" s="6" t="s">
        <v>203</v>
      </c>
      <c r="D207" s="6" t="s">
        <v>36</v>
      </c>
      <c r="E207" s="6" t="s">
        <v>21</v>
      </c>
      <c r="F207" s="6" t="s">
        <v>22</v>
      </c>
      <c r="G207" s="6" t="s">
        <v>37</v>
      </c>
      <c r="H207" s="6" t="s">
        <v>215</v>
      </c>
      <c r="I207" s="9">
        <v>9.7222222222222224E-2</v>
      </c>
      <c r="J207" s="6">
        <v>0</v>
      </c>
      <c r="K207" s="21">
        <v>45357</v>
      </c>
      <c r="L207" s="6" t="s">
        <v>24</v>
      </c>
      <c r="M207" s="6" t="s">
        <v>218</v>
      </c>
      <c r="N207" s="6" t="s">
        <v>216</v>
      </c>
      <c r="O207" s="22">
        <v>45357.904432870368</v>
      </c>
      <c r="P207" s="22"/>
      <c r="Q207" s="6" t="s">
        <v>26</v>
      </c>
      <c r="R207" s="6" t="s">
        <v>54</v>
      </c>
      <c r="S207" s="6" t="s">
        <v>187</v>
      </c>
      <c r="T207" s="6" t="s">
        <v>29</v>
      </c>
    </row>
    <row r="208" spans="1:20" x14ac:dyDescent="0.3">
      <c r="A208" s="6">
        <v>2303305</v>
      </c>
      <c r="B208" s="6" t="s">
        <v>217</v>
      </c>
      <c r="C208" s="6" t="s">
        <v>202</v>
      </c>
      <c r="D208" s="6" t="s">
        <v>30</v>
      </c>
      <c r="E208" s="6" t="s">
        <v>21</v>
      </c>
      <c r="F208" s="6" t="s">
        <v>22</v>
      </c>
      <c r="G208" s="6" t="s">
        <v>37</v>
      </c>
      <c r="H208" s="6" t="s">
        <v>215</v>
      </c>
      <c r="I208" s="9">
        <v>0.14583333333333334</v>
      </c>
      <c r="J208" s="6">
        <v>0</v>
      </c>
      <c r="K208" s="21">
        <v>45391</v>
      </c>
      <c r="L208" s="6" t="s">
        <v>24</v>
      </c>
      <c r="M208" s="6" t="s">
        <v>218</v>
      </c>
      <c r="N208" s="6" t="s">
        <v>216</v>
      </c>
      <c r="O208" s="22">
        <v>45391.717731481483</v>
      </c>
      <c r="P208" s="22"/>
      <c r="Q208" s="6" t="s">
        <v>26</v>
      </c>
      <c r="R208" s="6" t="s">
        <v>54</v>
      </c>
      <c r="S208" s="6" t="s">
        <v>188</v>
      </c>
      <c r="T208" s="6" t="s">
        <v>29</v>
      </c>
    </row>
    <row r="209" spans="1:20" x14ac:dyDescent="0.3">
      <c r="A209" s="6">
        <v>2377925</v>
      </c>
      <c r="B209" s="6" t="s">
        <v>217</v>
      </c>
      <c r="C209" s="6" t="s">
        <v>201</v>
      </c>
      <c r="D209" s="6" t="s">
        <v>20</v>
      </c>
      <c r="E209" s="6" t="s">
        <v>21</v>
      </c>
      <c r="F209" s="6" t="s">
        <v>22</v>
      </c>
      <c r="G209" s="6" t="s">
        <v>23</v>
      </c>
      <c r="H209" s="6" t="s">
        <v>215</v>
      </c>
      <c r="I209" s="9">
        <v>5.2083333333333336E-2</v>
      </c>
      <c r="J209" s="6">
        <v>0</v>
      </c>
      <c r="K209" s="21">
        <v>45468</v>
      </c>
      <c r="L209" s="6" t="s">
        <v>24</v>
      </c>
      <c r="M209" s="6" t="s">
        <v>218</v>
      </c>
      <c r="N209" s="6" t="s">
        <v>216</v>
      </c>
      <c r="O209" s="22">
        <v>45468.709872685184</v>
      </c>
      <c r="P209" s="22"/>
      <c r="Q209" s="6" t="s">
        <v>26</v>
      </c>
      <c r="R209" s="6" t="s">
        <v>92</v>
      </c>
      <c r="S209" s="6" t="s">
        <v>190</v>
      </c>
      <c r="T209" s="6" t="s">
        <v>29</v>
      </c>
    </row>
    <row r="210" spans="1:20" x14ac:dyDescent="0.3">
      <c r="A210" s="6">
        <v>2352683</v>
      </c>
      <c r="B210" s="6" t="s">
        <v>217</v>
      </c>
      <c r="C210" s="6" t="s">
        <v>201</v>
      </c>
      <c r="D210" s="6" t="s">
        <v>20</v>
      </c>
      <c r="E210" s="6" t="s">
        <v>21</v>
      </c>
      <c r="F210" s="6" t="s">
        <v>22</v>
      </c>
      <c r="G210" s="6" t="s">
        <v>59</v>
      </c>
      <c r="H210" s="6" t="s">
        <v>215</v>
      </c>
      <c r="I210" s="9">
        <v>2.0833333333333332E-2</v>
      </c>
      <c r="J210" s="6">
        <v>0</v>
      </c>
      <c r="K210" s="21">
        <v>45443</v>
      </c>
      <c r="L210" s="6" t="s">
        <v>24</v>
      </c>
      <c r="M210" s="6" t="s">
        <v>218</v>
      </c>
      <c r="N210" s="6" t="s">
        <v>216</v>
      </c>
      <c r="O210" s="22">
        <v>45443.711967592593</v>
      </c>
      <c r="P210" s="22"/>
      <c r="Q210" s="6" t="s">
        <v>26</v>
      </c>
      <c r="R210" s="6" t="s">
        <v>77</v>
      </c>
      <c r="S210" s="6" t="s">
        <v>189</v>
      </c>
      <c r="T210" s="6" t="s">
        <v>53</v>
      </c>
    </row>
    <row r="211" spans="1:20" x14ac:dyDescent="0.3">
      <c r="A211" s="6">
        <v>2388160</v>
      </c>
      <c r="B211" s="6" t="s">
        <v>217</v>
      </c>
      <c r="C211" s="6" t="s">
        <v>201</v>
      </c>
      <c r="D211" s="6" t="s">
        <v>20</v>
      </c>
      <c r="E211" s="6" t="s">
        <v>21</v>
      </c>
      <c r="F211" s="6" t="s">
        <v>22</v>
      </c>
      <c r="G211" s="6" t="s">
        <v>23</v>
      </c>
      <c r="H211" s="6" t="s">
        <v>215</v>
      </c>
      <c r="I211" s="9">
        <v>3.5416666666666666E-2</v>
      </c>
      <c r="J211" s="6">
        <v>0</v>
      </c>
      <c r="K211" s="21">
        <v>45477</v>
      </c>
      <c r="L211" s="6" t="s">
        <v>24</v>
      </c>
      <c r="M211" s="6" t="s">
        <v>218</v>
      </c>
      <c r="N211" s="6" t="s">
        <v>216</v>
      </c>
      <c r="O211" s="22">
        <v>45477.688171296293</v>
      </c>
      <c r="P211" s="22"/>
      <c r="Q211" s="6" t="s">
        <v>26</v>
      </c>
      <c r="R211" s="6" t="s">
        <v>54</v>
      </c>
      <c r="S211" s="6" t="s">
        <v>191</v>
      </c>
      <c r="T211" s="6" t="s">
        <v>29</v>
      </c>
    </row>
    <row r="212" spans="1:20" x14ac:dyDescent="0.3">
      <c r="A212" s="6">
        <v>2320730</v>
      </c>
      <c r="B212" s="6" t="s">
        <v>217</v>
      </c>
      <c r="C212" s="6" t="s">
        <v>202</v>
      </c>
      <c r="D212" s="6" t="s">
        <v>30</v>
      </c>
      <c r="E212" s="6" t="s">
        <v>21</v>
      </c>
      <c r="F212" s="6" t="s">
        <v>22</v>
      </c>
      <c r="G212" s="6" t="s">
        <v>28</v>
      </c>
      <c r="H212" s="6" t="s">
        <v>215</v>
      </c>
      <c r="I212" s="9">
        <v>7.6388888888888886E-3</v>
      </c>
      <c r="J212" s="6">
        <v>0</v>
      </c>
      <c r="K212" s="21">
        <v>45409</v>
      </c>
      <c r="L212" s="6" t="s">
        <v>24</v>
      </c>
      <c r="M212" s="6" t="s">
        <v>218</v>
      </c>
      <c r="N212" s="6" t="s">
        <v>216</v>
      </c>
      <c r="O212" s="22">
        <v>45409.714201388888</v>
      </c>
      <c r="P212" s="22"/>
      <c r="Q212" s="6" t="s">
        <v>26</v>
      </c>
      <c r="R212" s="6" t="s">
        <v>95</v>
      </c>
      <c r="S212" s="6" t="s">
        <v>188</v>
      </c>
      <c r="T212" s="6" t="s">
        <v>29</v>
      </c>
    </row>
    <row r="213" spans="1:20" x14ac:dyDescent="0.3">
      <c r="A213" s="6">
        <v>2369450</v>
      </c>
      <c r="B213" s="6" t="s">
        <v>217</v>
      </c>
      <c r="C213" s="6" t="s">
        <v>201</v>
      </c>
      <c r="D213" s="6" t="s">
        <v>20</v>
      </c>
      <c r="E213" s="6" t="s">
        <v>21</v>
      </c>
      <c r="F213" s="6" t="s">
        <v>22</v>
      </c>
      <c r="G213" s="6" t="s">
        <v>23</v>
      </c>
      <c r="H213" s="6" t="s">
        <v>215</v>
      </c>
      <c r="I213" s="9">
        <v>6.6666666666666666E-2</v>
      </c>
      <c r="J213" s="6">
        <v>0</v>
      </c>
      <c r="K213" s="21">
        <v>45461</v>
      </c>
      <c r="L213" s="6" t="s">
        <v>24</v>
      </c>
      <c r="M213" s="6" t="s">
        <v>218</v>
      </c>
      <c r="N213" s="6" t="s">
        <v>216</v>
      </c>
      <c r="O213" s="22">
        <v>45461.71292824074</v>
      </c>
      <c r="P213" s="22"/>
      <c r="Q213" s="6" t="s">
        <v>26</v>
      </c>
      <c r="R213" s="6" t="s">
        <v>81</v>
      </c>
      <c r="S213" s="6" t="s">
        <v>190</v>
      </c>
      <c r="T213" s="6" t="s">
        <v>29</v>
      </c>
    </row>
    <row r="214" spans="1:20" x14ac:dyDescent="0.3">
      <c r="A214" s="6">
        <v>2246460</v>
      </c>
      <c r="B214" s="6" t="s">
        <v>217</v>
      </c>
      <c r="C214" s="6" t="s">
        <v>202</v>
      </c>
      <c r="D214" s="6" t="s">
        <v>30</v>
      </c>
      <c r="E214" s="6" t="s">
        <v>21</v>
      </c>
      <c r="F214" s="6" t="s">
        <v>22</v>
      </c>
      <c r="G214" s="6" t="s">
        <v>28</v>
      </c>
      <c r="H214" s="6" t="s">
        <v>215</v>
      </c>
      <c r="I214" s="9">
        <v>3.0555555555555555E-2</v>
      </c>
      <c r="J214" s="6">
        <v>0</v>
      </c>
      <c r="K214" s="21">
        <v>45343</v>
      </c>
      <c r="L214" s="6" t="s">
        <v>24</v>
      </c>
      <c r="M214" s="6" t="s">
        <v>218</v>
      </c>
      <c r="N214" s="6" t="s">
        <v>216</v>
      </c>
      <c r="O214" s="22">
        <v>45343.731782407405</v>
      </c>
      <c r="P214" s="22"/>
      <c r="Q214" s="6" t="s">
        <v>26</v>
      </c>
      <c r="R214" s="6" t="s">
        <v>32</v>
      </c>
      <c r="S214" s="6" t="s">
        <v>186</v>
      </c>
      <c r="T214" s="6" t="s">
        <v>29</v>
      </c>
    </row>
    <row r="215" spans="1:20" x14ac:dyDescent="0.3">
      <c r="A215" s="6">
        <v>2278153</v>
      </c>
      <c r="B215" s="6" t="s">
        <v>217</v>
      </c>
      <c r="C215" s="6" t="s">
        <v>201</v>
      </c>
      <c r="D215" s="6" t="s">
        <v>20</v>
      </c>
      <c r="E215" s="6" t="s">
        <v>21</v>
      </c>
      <c r="F215" s="6" t="s">
        <v>22</v>
      </c>
      <c r="G215" s="6" t="s">
        <v>55</v>
      </c>
      <c r="H215" s="6" t="s">
        <v>215</v>
      </c>
      <c r="I215" s="9">
        <v>5.9027777777777776E-2</v>
      </c>
      <c r="J215" s="6">
        <v>0</v>
      </c>
      <c r="K215" s="21">
        <v>45367</v>
      </c>
      <c r="L215" s="6" t="s">
        <v>24</v>
      </c>
      <c r="M215" s="6" t="s">
        <v>218</v>
      </c>
      <c r="N215" s="6" t="s">
        <v>216</v>
      </c>
      <c r="O215" s="22">
        <v>45367.712002314816</v>
      </c>
      <c r="P215" s="22"/>
      <c r="Q215" s="6" t="s">
        <v>26</v>
      </c>
      <c r="R215" s="6" t="s">
        <v>35</v>
      </c>
      <c r="S215" s="6" t="s">
        <v>187</v>
      </c>
      <c r="T215" s="6" t="s">
        <v>53</v>
      </c>
    </row>
    <row r="216" spans="1:20" x14ac:dyDescent="0.3">
      <c r="A216" s="6">
        <v>2225928</v>
      </c>
      <c r="B216" s="6" t="s">
        <v>217</v>
      </c>
      <c r="C216" s="6" t="s">
        <v>203</v>
      </c>
      <c r="D216" s="6" t="s">
        <v>36</v>
      </c>
      <c r="E216" s="6" t="s">
        <v>21</v>
      </c>
      <c r="F216" s="6" t="s">
        <v>22</v>
      </c>
      <c r="G216" s="6" t="s">
        <v>37</v>
      </c>
      <c r="H216" s="6" t="s">
        <v>215</v>
      </c>
      <c r="I216" s="9">
        <v>6.1111111111111109E-2</v>
      </c>
      <c r="J216" s="6">
        <v>0</v>
      </c>
      <c r="K216" s="21">
        <v>45328</v>
      </c>
      <c r="L216" s="6" t="s">
        <v>24</v>
      </c>
      <c r="M216" s="6" t="s">
        <v>218</v>
      </c>
      <c r="N216" s="6" t="s">
        <v>216</v>
      </c>
      <c r="O216" s="22">
        <v>45328.874016203707</v>
      </c>
      <c r="P216" s="22"/>
      <c r="Q216" s="6" t="s">
        <v>26</v>
      </c>
      <c r="R216" s="6" t="s">
        <v>54</v>
      </c>
      <c r="S216" s="6" t="s">
        <v>186</v>
      </c>
      <c r="T216" s="6" t="s">
        <v>29</v>
      </c>
    </row>
    <row r="217" spans="1:20" x14ac:dyDescent="0.3">
      <c r="A217" s="6">
        <v>2324326</v>
      </c>
      <c r="B217" s="6" t="s">
        <v>217</v>
      </c>
      <c r="C217" s="6" t="s">
        <v>206</v>
      </c>
      <c r="D217" s="6" t="s">
        <v>64</v>
      </c>
      <c r="E217" s="6" t="s">
        <v>21</v>
      </c>
      <c r="F217" s="6" t="s">
        <v>22</v>
      </c>
      <c r="G217" s="6" t="s">
        <v>52</v>
      </c>
      <c r="H217" s="6" t="s">
        <v>215</v>
      </c>
      <c r="I217" s="9">
        <v>7.6388888888888886E-3</v>
      </c>
      <c r="J217" s="6">
        <v>0</v>
      </c>
      <c r="K217" s="21">
        <v>45413</v>
      </c>
      <c r="L217" s="6" t="s">
        <v>24</v>
      </c>
      <c r="M217" s="6" t="s">
        <v>218</v>
      </c>
      <c r="N217" s="6" t="s">
        <v>216</v>
      </c>
      <c r="O217" s="22">
        <v>45414.024687500001</v>
      </c>
      <c r="P217" s="22"/>
      <c r="Q217" s="6" t="s">
        <v>26</v>
      </c>
      <c r="R217" s="6" t="s">
        <v>35</v>
      </c>
      <c r="S217" s="6" t="s">
        <v>189</v>
      </c>
      <c r="T217" s="6" t="s">
        <v>53</v>
      </c>
    </row>
    <row r="218" spans="1:20" x14ac:dyDescent="0.3">
      <c r="A218" s="6">
        <v>2339510</v>
      </c>
      <c r="B218" s="6" t="s">
        <v>217</v>
      </c>
      <c r="C218" s="6" t="s">
        <v>202</v>
      </c>
      <c r="D218" s="6" t="s">
        <v>30</v>
      </c>
      <c r="E218" s="6" t="s">
        <v>21</v>
      </c>
      <c r="F218" s="6" t="s">
        <v>22</v>
      </c>
      <c r="G218" s="6" t="s">
        <v>37</v>
      </c>
      <c r="H218" s="6" t="s">
        <v>215</v>
      </c>
      <c r="I218" s="9">
        <v>8.9583333333333334E-2</v>
      </c>
      <c r="J218" s="6">
        <v>0</v>
      </c>
      <c r="K218" s="21">
        <v>45429</v>
      </c>
      <c r="L218" s="6" t="s">
        <v>24</v>
      </c>
      <c r="M218" s="6" t="s">
        <v>218</v>
      </c>
      <c r="N218" s="6" t="s">
        <v>216</v>
      </c>
      <c r="O218" s="22">
        <v>45430.423125000001</v>
      </c>
      <c r="P218" s="22"/>
      <c r="Q218" s="6" t="s">
        <v>26</v>
      </c>
      <c r="R218" s="6" t="s">
        <v>67</v>
      </c>
      <c r="S218" s="6" t="s">
        <v>189</v>
      </c>
      <c r="T218" s="6" t="s">
        <v>29</v>
      </c>
    </row>
    <row r="219" spans="1:20" x14ac:dyDescent="0.3">
      <c r="A219" s="6">
        <v>2371869</v>
      </c>
      <c r="B219" s="6" t="s">
        <v>217</v>
      </c>
      <c r="C219" s="6" t="s">
        <v>206</v>
      </c>
      <c r="D219" s="6" t="s">
        <v>64</v>
      </c>
      <c r="E219" s="6" t="s">
        <v>21</v>
      </c>
      <c r="F219" s="6" t="s">
        <v>22</v>
      </c>
      <c r="G219" s="6" t="s">
        <v>34</v>
      </c>
      <c r="H219" s="6" t="s">
        <v>215</v>
      </c>
      <c r="I219" s="9">
        <v>4.1666666666666666E-3</v>
      </c>
      <c r="J219" s="6">
        <v>0</v>
      </c>
      <c r="K219" s="21">
        <v>45463</v>
      </c>
      <c r="L219" s="6" t="s">
        <v>24</v>
      </c>
      <c r="M219" s="6" t="s">
        <v>218</v>
      </c>
      <c r="N219" s="6" t="s">
        <v>216</v>
      </c>
      <c r="O219" s="22">
        <v>45463.091435185182</v>
      </c>
      <c r="P219" s="22"/>
      <c r="Q219" s="6" t="s">
        <v>26</v>
      </c>
      <c r="R219" s="6" t="s">
        <v>35</v>
      </c>
      <c r="S219" s="6" t="s">
        <v>190</v>
      </c>
      <c r="T219" s="6" t="s">
        <v>53</v>
      </c>
    </row>
    <row r="220" spans="1:20" x14ac:dyDescent="0.3">
      <c r="A220" s="6">
        <v>2227534</v>
      </c>
      <c r="B220" s="6" t="s">
        <v>217</v>
      </c>
      <c r="C220" s="6" t="s">
        <v>206</v>
      </c>
      <c r="D220" s="6" t="s">
        <v>64</v>
      </c>
      <c r="E220" s="6" t="s">
        <v>21</v>
      </c>
      <c r="F220" s="6" t="s">
        <v>22</v>
      </c>
      <c r="G220" s="6" t="s">
        <v>28</v>
      </c>
      <c r="H220" s="6" t="s">
        <v>215</v>
      </c>
      <c r="I220" s="9">
        <v>7.1527777777777773E-2</v>
      </c>
      <c r="J220" s="6">
        <v>0</v>
      </c>
      <c r="K220" s="21">
        <v>45329</v>
      </c>
      <c r="L220" s="6" t="s">
        <v>24</v>
      </c>
      <c r="M220" s="6" t="s">
        <v>218</v>
      </c>
      <c r="N220" s="6" t="s">
        <v>216</v>
      </c>
      <c r="O220" s="22">
        <v>45329.889803240738</v>
      </c>
      <c r="P220" s="22"/>
      <c r="Q220" s="6" t="s">
        <v>26</v>
      </c>
      <c r="R220" s="6" t="s">
        <v>96</v>
      </c>
      <c r="S220" s="6" t="s">
        <v>186</v>
      </c>
      <c r="T220" s="6" t="s">
        <v>29</v>
      </c>
    </row>
    <row r="221" spans="1:20" x14ac:dyDescent="0.3">
      <c r="A221" s="6">
        <v>2403355</v>
      </c>
      <c r="B221" s="6" t="s">
        <v>217</v>
      </c>
      <c r="C221" s="6" t="s">
        <v>203</v>
      </c>
      <c r="D221" s="6" t="s">
        <v>36</v>
      </c>
      <c r="E221" s="6" t="s">
        <v>21</v>
      </c>
      <c r="F221" s="6" t="s">
        <v>22</v>
      </c>
      <c r="G221" s="6" t="s">
        <v>37</v>
      </c>
      <c r="H221" s="6" t="s">
        <v>215</v>
      </c>
      <c r="I221" s="9">
        <v>7.2916666666666671E-2</v>
      </c>
      <c r="J221" s="6">
        <v>0</v>
      </c>
      <c r="K221" s="21">
        <v>45491</v>
      </c>
      <c r="L221" s="6" t="s">
        <v>24</v>
      </c>
      <c r="M221" s="6" t="s">
        <v>218</v>
      </c>
      <c r="N221" s="6" t="s">
        <v>216</v>
      </c>
      <c r="O221" s="22">
        <v>45491.952905092592</v>
      </c>
      <c r="P221" s="22"/>
      <c r="Q221" s="6" t="s">
        <v>26</v>
      </c>
      <c r="R221" s="6" t="s">
        <v>81</v>
      </c>
      <c r="S221" s="6" t="s">
        <v>191</v>
      </c>
      <c r="T221" s="6" t="s">
        <v>29</v>
      </c>
    </row>
    <row r="222" spans="1:20" x14ac:dyDescent="0.3">
      <c r="A222" s="6">
        <v>2240513</v>
      </c>
      <c r="B222" s="6" t="s">
        <v>217</v>
      </c>
      <c r="C222" s="6" t="s">
        <v>204</v>
      </c>
      <c r="D222" s="6" t="s">
        <v>46</v>
      </c>
      <c r="E222" s="6" t="s">
        <v>21</v>
      </c>
      <c r="F222" s="6" t="s">
        <v>47</v>
      </c>
      <c r="G222" s="6" t="s">
        <v>28</v>
      </c>
      <c r="H222" s="6" t="s">
        <v>215</v>
      </c>
      <c r="I222" s="9">
        <v>1.1805555555555555E-2</v>
      </c>
      <c r="J222" s="6">
        <v>0</v>
      </c>
      <c r="K222" s="21">
        <v>45338</v>
      </c>
      <c r="L222" s="6" t="s">
        <v>24</v>
      </c>
      <c r="M222" s="6" t="s">
        <v>218</v>
      </c>
      <c r="N222" s="6" t="s">
        <v>216</v>
      </c>
      <c r="O222" s="22">
        <v>45338.984305555554</v>
      </c>
      <c r="P222" s="22"/>
      <c r="Q222" s="6" t="s">
        <v>26</v>
      </c>
      <c r="R222" s="6" t="s">
        <v>32</v>
      </c>
      <c r="S222" s="6" t="s">
        <v>186</v>
      </c>
      <c r="T222" s="6" t="s">
        <v>29</v>
      </c>
    </row>
    <row r="223" spans="1:20" x14ac:dyDescent="0.3">
      <c r="A223" s="6">
        <v>2273880</v>
      </c>
      <c r="B223" s="6" t="s">
        <v>217</v>
      </c>
      <c r="C223" s="6" t="s">
        <v>203</v>
      </c>
      <c r="D223" s="6" t="s">
        <v>36</v>
      </c>
      <c r="E223" s="6" t="s">
        <v>21</v>
      </c>
      <c r="F223" s="6" t="s">
        <v>22</v>
      </c>
      <c r="G223" s="6" t="s">
        <v>28</v>
      </c>
      <c r="H223" s="6" t="s">
        <v>215</v>
      </c>
      <c r="I223" s="9">
        <v>1.7361111111111112E-2</v>
      </c>
      <c r="J223" s="6">
        <v>0</v>
      </c>
      <c r="K223" s="21">
        <v>45363</v>
      </c>
      <c r="L223" s="6" t="s">
        <v>24</v>
      </c>
      <c r="M223" s="6" t="s">
        <v>218</v>
      </c>
      <c r="N223" s="6" t="s">
        <v>216</v>
      </c>
      <c r="O223" s="22">
        <v>45363.948518518519</v>
      </c>
      <c r="P223" s="22"/>
      <c r="Q223" s="6" t="s">
        <v>26</v>
      </c>
      <c r="R223" s="6" t="s">
        <v>97</v>
      </c>
      <c r="S223" s="6" t="s">
        <v>187</v>
      </c>
      <c r="T223" s="6" t="s">
        <v>29</v>
      </c>
    </row>
    <row r="224" spans="1:20" x14ac:dyDescent="0.3">
      <c r="A224" s="6">
        <v>2300632</v>
      </c>
      <c r="B224" s="6" t="s">
        <v>217</v>
      </c>
      <c r="C224" s="6" t="s">
        <v>202</v>
      </c>
      <c r="D224" s="6" t="s">
        <v>30</v>
      </c>
      <c r="E224" s="6" t="s">
        <v>21</v>
      </c>
      <c r="F224" s="6" t="s">
        <v>22</v>
      </c>
      <c r="G224" s="6" t="s">
        <v>28</v>
      </c>
      <c r="H224" s="6" t="s">
        <v>215</v>
      </c>
      <c r="I224" s="9">
        <v>6.9444444444444447E-4</v>
      </c>
      <c r="J224" s="6">
        <v>0</v>
      </c>
      <c r="K224" s="21">
        <v>45388</v>
      </c>
      <c r="L224" s="6" t="s">
        <v>24</v>
      </c>
      <c r="M224" s="6" t="s">
        <v>218</v>
      </c>
      <c r="N224" s="6" t="s">
        <v>216</v>
      </c>
      <c r="O224" s="22">
        <v>45388.722430555557</v>
      </c>
      <c r="P224" s="22"/>
      <c r="Q224" s="6" t="s">
        <v>26</v>
      </c>
      <c r="R224" s="6" t="s">
        <v>75</v>
      </c>
      <c r="S224" s="6" t="s">
        <v>188</v>
      </c>
      <c r="T224" s="6" t="s">
        <v>29</v>
      </c>
    </row>
    <row r="225" spans="1:20" x14ac:dyDescent="0.3">
      <c r="A225" s="6">
        <v>2337489</v>
      </c>
      <c r="B225" s="6" t="s">
        <v>217</v>
      </c>
      <c r="C225" s="6" t="s">
        <v>206</v>
      </c>
      <c r="D225" s="6" t="s">
        <v>64</v>
      </c>
      <c r="E225" s="6" t="s">
        <v>21</v>
      </c>
      <c r="F225" s="6" t="s">
        <v>22</v>
      </c>
      <c r="G225" s="6" t="s">
        <v>52</v>
      </c>
      <c r="H225" s="6" t="s">
        <v>215</v>
      </c>
      <c r="I225" s="9">
        <v>4.1666666666666666E-3</v>
      </c>
      <c r="J225" s="6">
        <v>0</v>
      </c>
      <c r="K225" s="21">
        <v>45427</v>
      </c>
      <c r="L225" s="6" t="s">
        <v>24</v>
      </c>
      <c r="M225" s="6" t="s">
        <v>218</v>
      </c>
      <c r="N225" s="6" t="s">
        <v>216</v>
      </c>
      <c r="O225" s="22">
        <v>45427.968969907408</v>
      </c>
      <c r="P225" s="22"/>
      <c r="Q225" s="6" t="s">
        <v>26</v>
      </c>
      <c r="R225" s="6" t="s">
        <v>91</v>
      </c>
      <c r="S225" s="6" t="s">
        <v>189</v>
      </c>
      <c r="T225" s="6" t="s">
        <v>53</v>
      </c>
    </row>
    <row r="226" spans="1:20" x14ac:dyDescent="0.3">
      <c r="A226" s="6">
        <v>2298458</v>
      </c>
      <c r="B226" s="6" t="s">
        <v>217</v>
      </c>
      <c r="C226" s="6" t="s">
        <v>201</v>
      </c>
      <c r="D226" s="6" t="s">
        <v>20</v>
      </c>
      <c r="E226" s="6" t="s">
        <v>21</v>
      </c>
      <c r="F226" s="6" t="s">
        <v>22</v>
      </c>
      <c r="G226" s="6" t="s">
        <v>43</v>
      </c>
      <c r="H226" s="6" t="s">
        <v>215</v>
      </c>
      <c r="I226" s="9">
        <v>3.125E-2</v>
      </c>
      <c r="J226" s="6">
        <v>0</v>
      </c>
      <c r="K226" s="21">
        <v>45386</v>
      </c>
      <c r="L226" s="6" t="s">
        <v>24</v>
      </c>
      <c r="M226" s="6" t="s">
        <v>218</v>
      </c>
      <c r="N226" s="6" t="s">
        <v>216</v>
      </c>
      <c r="O226" s="22">
        <v>45386.713564814818</v>
      </c>
      <c r="P226" s="22"/>
      <c r="Q226" s="6" t="s">
        <v>26</v>
      </c>
      <c r="R226" s="6" t="s">
        <v>98</v>
      </c>
      <c r="S226" s="6" t="s">
        <v>188</v>
      </c>
      <c r="T226" s="6" t="s">
        <v>29</v>
      </c>
    </row>
    <row r="227" spans="1:20" x14ac:dyDescent="0.3">
      <c r="A227" s="6">
        <v>2363686</v>
      </c>
      <c r="B227" s="6" t="s">
        <v>217</v>
      </c>
      <c r="C227" s="6" t="s">
        <v>202</v>
      </c>
      <c r="D227" s="6" t="s">
        <v>30</v>
      </c>
      <c r="E227" s="6" t="s">
        <v>21</v>
      </c>
      <c r="F227" s="6" t="s">
        <v>22</v>
      </c>
      <c r="G227" s="6" t="s">
        <v>37</v>
      </c>
      <c r="H227" s="6" t="s">
        <v>215</v>
      </c>
      <c r="I227" s="9">
        <v>0.10902777777777778</v>
      </c>
      <c r="J227" s="6">
        <v>0</v>
      </c>
      <c r="K227" s="21">
        <v>45455</v>
      </c>
      <c r="L227" s="6" t="s">
        <v>24</v>
      </c>
      <c r="M227" s="6" t="s">
        <v>218</v>
      </c>
      <c r="N227" s="6" t="s">
        <v>216</v>
      </c>
      <c r="O227" s="22">
        <v>45455.718043981484</v>
      </c>
      <c r="P227" s="22"/>
      <c r="Q227" s="6" t="s">
        <v>26</v>
      </c>
      <c r="R227" s="6" t="s">
        <v>81</v>
      </c>
      <c r="S227" s="6" t="s">
        <v>190</v>
      </c>
      <c r="T227" s="6" t="s">
        <v>29</v>
      </c>
    </row>
    <row r="228" spans="1:20" x14ac:dyDescent="0.3">
      <c r="A228" s="6">
        <v>2249559</v>
      </c>
      <c r="B228" s="6" t="s">
        <v>217</v>
      </c>
      <c r="C228" s="6" t="s">
        <v>205</v>
      </c>
      <c r="D228" s="6" t="s">
        <v>56</v>
      </c>
      <c r="E228" s="6" t="s">
        <v>21</v>
      </c>
      <c r="F228" s="6" t="s">
        <v>22</v>
      </c>
      <c r="G228" s="6" t="s">
        <v>43</v>
      </c>
      <c r="H228" s="6" t="s">
        <v>215</v>
      </c>
      <c r="I228" s="9">
        <v>6.2500000000000003E-3</v>
      </c>
      <c r="J228" s="6">
        <v>0</v>
      </c>
      <c r="K228" s="21">
        <v>45345</v>
      </c>
      <c r="L228" s="6" t="s">
        <v>24</v>
      </c>
      <c r="M228" s="6" t="s">
        <v>218</v>
      </c>
      <c r="N228" s="6" t="s">
        <v>216</v>
      </c>
      <c r="O228" s="22">
        <v>45345.619756944441</v>
      </c>
      <c r="P228" s="22"/>
      <c r="Q228" s="6" t="s">
        <v>26</v>
      </c>
      <c r="R228" s="6" t="s">
        <v>99</v>
      </c>
      <c r="S228" s="6" t="s">
        <v>186</v>
      </c>
      <c r="T228" s="6" t="s">
        <v>29</v>
      </c>
    </row>
    <row r="229" spans="1:20" x14ac:dyDescent="0.3">
      <c r="A229" s="6">
        <v>2231575</v>
      </c>
      <c r="B229" s="6" t="s">
        <v>217</v>
      </c>
      <c r="C229" s="6" t="s">
        <v>202</v>
      </c>
      <c r="D229" s="6" t="s">
        <v>30</v>
      </c>
      <c r="E229" s="6" t="s">
        <v>21</v>
      </c>
      <c r="F229" s="6" t="s">
        <v>22</v>
      </c>
      <c r="G229" s="6" t="s">
        <v>37</v>
      </c>
      <c r="H229" s="6" t="s">
        <v>215</v>
      </c>
      <c r="I229" s="9">
        <v>0.1076388888888889</v>
      </c>
      <c r="J229" s="6">
        <v>0</v>
      </c>
      <c r="K229" s="21">
        <v>45332</v>
      </c>
      <c r="L229" s="6" t="s">
        <v>24</v>
      </c>
      <c r="M229" s="6" t="s">
        <v>218</v>
      </c>
      <c r="N229" s="6" t="s">
        <v>216</v>
      </c>
      <c r="O229" s="22">
        <v>45332.720451388886</v>
      </c>
      <c r="P229" s="22"/>
      <c r="Q229" s="6" t="s">
        <v>26</v>
      </c>
      <c r="R229" s="6" t="s">
        <v>54</v>
      </c>
      <c r="S229" s="6" t="s">
        <v>186</v>
      </c>
      <c r="T229" s="6" t="s">
        <v>29</v>
      </c>
    </row>
    <row r="230" spans="1:20" x14ac:dyDescent="0.3">
      <c r="A230" s="6">
        <v>2370182</v>
      </c>
      <c r="B230" s="6" t="s">
        <v>217</v>
      </c>
      <c r="C230" s="6" t="s">
        <v>204</v>
      </c>
      <c r="D230" s="6" t="s">
        <v>46</v>
      </c>
      <c r="E230" s="6" t="s">
        <v>21</v>
      </c>
      <c r="F230" s="6" t="s">
        <v>47</v>
      </c>
      <c r="G230" s="6" t="s">
        <v>28</v>
      </c>
      <c r="H230" s="6" t="s">
        <v>215</v>
      </c>
      <c r="I230" s="9">
        <v>7.6388888888888886E-3</v>
      </c>
      <c r="J230" s="6">
        <v>0</v>
      </c>
      <c r="K230" s="21">
        <v>45461</v>
      </c>
      <c r="L230" s="6" t="s">
        <v>24</v>
      </c>
      <c r="M230" s="6" t="s">
        <v>218</v>
      </c>
      <c r="N230" s="6" t="s">
        <v>216</v>
      </c>
      <c r="O230" s="22">
        <v>45461.991342592592</v>
      </c>
      <c r="P230" s="22"/>
      <c r="Q230" s="6" t="s">
        <v>26</v>
      </c>
      <c r="R230" s="6" t="s">
        <v>81</v>
      </c>
      <c r="S230" s="6" t="s">
        <v>190</v>
      </c>
      <c r="T230" s="6" t="s">
        <v>29</v>
      </c>
    </row>
    <row r="231" spans="1:20" x14ac:dyDescent="0.3">
      <c r="A231" s="6">
        <v>2408250</v>
      </c>
      <c r="B231" s="6" t="s">
        <v>217</v>
      </c>
      <c r="C231" s="6" t="s">
        <v>205</v>
      </c>
      <c r="D231" s="6" t="s">
        <v>56</v>
      </c>
      <c r="E231" s="6" t="s">
        <v>21</v>
      </c>
      <c r="F231" s="6" t="s">
        <v>22</v>
      </c>
      <c r="G231" s="6" t="s">
        <v>23</v>
      </c>
      <c r="H231" s="6" t="s">
        <v>215</v>
      </c>
      <c r="I231" s="9">
        <v>3.4722222222222224E-2</v>
      </c>
      <c r="J231" s="6">
        <v>0</v>
      </c>
      <c r="K231" s="21">
        <v>45497</v>
      </c>
      <c r="L231" s="6" t="s">
        <v>24</v>
      </c>
      <c r="M231" s="6" t="s">
        <v>218</v>
      </c>
      <c r="N231" s="6" t="s">
        <v>216</v>
      </c>
      <c r="O231" s="22">
        <v>45497.348634259259</v>
      </c>
      <c r="P231" s="22"/>
      <c r="Q231" s="6" t="s">
        <v>26</v>
      </c>
      <c r="R231" s="6" t="s">
        <v>81</v>
      </c>
      <c r="S231" s="6" t="s">
        <v>191</v>
      </c>
      <c r="T231" s="6" t="s">
        <v>29</v>
      </c>
    </row>
    <row r="232" spans="1:20" x14ac:dyDescent="0.3">
      <c r="A232" s="6">
        <v>2231277</v>
      </c>
      <c r="B232" s="6" t="s">
        <v>217</v>
      </c>
      <c r="C232" s="6" t="s">
        <v>201</v>
      </c>
      <c r="D232" s="6" t="s">
        <v>20</v>
      </c>
      <c r="E232" s="6" t="s">
        <v>21</v>
      </c>
      <c r="F232" s="6" t="s">
        <v>22</v>
      </c>
      <c r="G232" s="6" t="s">
        <v>43</v>
      </c>
      <c r="H232" s="6" t="s">
        <v>215</v>
      </c>
      <c r="I232" s="9">
        <v>1.9444444444444445E-2</v>
      </c>
      <c r="J232" s="6">
        <v>0</v>
      </c>
      <c r="K232" s="21">
        <v>45332</v>
      </c>
      <c r="L232" s="6" t="s">
        <v>24</v>
      </c>
      <c r="M232" s="6" t="s">
        <v>218</v>
      </c>
      <c r="N232" s="6" t="s">
        <v>216</v>
      </c>
      <c r="O232" s="22">
        <v>45332.632604166669</v>
      </c>
      <c r="P232" s="22"/>
      <c r="Q232" s="6" t="s">
        <v>26</v>
      </c>
      <c r="R232" s="6" t="s">
        <v>100</v>
      </c>
      <c r="S232" s="6" t="s">
        <v>186</v>
      </c>
      <c r="T232" s="6" t="s">
        <v>29</v>
      </c>
    </row>
    <row r="233" spans="1:20" x14ac:dyDescent="0.3">
      <c r="A233" s="6">
        <v>2285326</v>
      </c>
      <c r="B233" s="6" t="s">
        <v>217</v>
      </c>
      <c r="C233" s="6" t="s">
        <v>201</v>
      </c>
      <c r="D233" s="6" t="s">
        <v>20</v>
      </c>
      <c r="E233" s="6" t="s">
        <v>21</v>
      </c>
      <c r="F233" s="6" t="s">
        <v>22</v>
      </c>
      <c r="G233" s="6" t="s">
        <v>28</v>
      </c>
      <c r="H233" s="6" t="s">
        <v>215</v>
      </c>
      <c r="I233" s="9">
        <v>5.2083333333333336E-2</v>
      </c>
      <c r="J233" s="6">
        <v>0</v>
      </c>
      <c r="K233" s="21">
        <v>45374</v>
      </c>
      <c r="L233" s="6" t="s">
        <v>24</v>
      </c>
      <c r="M233" s="6" t="s">
        <v>218</v>
      </c>
      <c r="N233" s="6" t="s">
        <v>216</v>
      </c>
      <c r="O233" s="22">
        <v>45374.471134259256</v>
      </c>
      <c r="P233" s="22"/>
      <c r="Q233" s="6" t="s">
        <v>26</v>
      </c>
      <c r="R233" s="6" t="s">
        <v>97</v>
      </c>
      <c r="S233" s="6" t="s">
        <v>187</v>
      </c>
      <c r="T233" s="6" t="s">
        <v>29</v>
      </c>
    </row>
    <row r="234" spans="1:20" x14ac:dyDescent="0.3">
      <c r="A234" s="6">
        <v>2363679</v>
      </c>
      <c r="B234" s="6" t="s">
        <v>217</v>
      </c>
      <c r="C234" s="6" t="s">
        <v>202</v>
      </c>
      <c r="D234" s="6" t="s">
        <v>30</v>
      </c>
      <c r="E234" s="6" t="s">
        <v>21</v>
      </c>
      <c r="F234" s="6" t="s">
        <v>22</v>
      </c>
      <c r="G234" s="6" t="s">
        <v>55</v>
      </c>
      <c r="H234" s="6" t="s">
        <v>215</v>
      </c>
      <c r="I234" s="9">
        <v>1.5972222222222221E-2</v>
      </c>
      <c r="J234" s="6">
        <v>0</v>
      </c>
      <c r="K234" s="21">
        <v>45455</v>
      </c>
      <c r="L234" s="6" t="s">
        <v>24</v>
      </c>
      <c r="M234" s="6" t="s">
        <v>218</v>
      </c>
      <c r="N234" s="6" t="s">
        <v>216</v>
      </c>
      <c r="O234" s="22">
        <v>45455.716215277775</v>
      </c>
      <c r="P234" s="22"/>
      <c r="Q234" s="6" t="s">
        <v>26</v>
      </c>
      <c r="R234" s="6" t="s">
        <v>35</v>
      </c>
      <c r="S234" s="6" t="s">
        <v>190</v>
      </c>
      <c r="T234" s="6" t="s">
        <v>53</v>
      </c>
    </row>
    <row r="235" spans="1:20" x14ac:dyDescent="0.3">
      <c r="A235" s="6">
        <v>2410556</v>
      </c>
      <c r="B235" s="6" t="s">
        <v>217</v>
      </c>
      <c r="C235" s="6" t="s">
        <v>203</v>
      </c>
      <c r="D235" s="6" t="s">
        <v>36</v>
      </c>
      <c r="E235" s="6" t="s">
        <v>21</v>
      </c>
      <c r="F235" s="6" t="s">
        <v>22</v>
      </c>
      <c r="G235" s="6" t="s">
        <v>37</v>
      </c>
      <c r="H235" s="6" t="s">
        <v>215</v>
      </c>
      <c r="I235" s="9">
        <v>5.486111111111111E-2</v>
      </c>
      <c r="J235" s="6">
        <v>0</v>
      </c>
      <c r="K235" s="21">
        <v>45498</v>
      </c>
      <c r="L235" s="6" t="s">
        <v>24</v>
      </c>
      <c r="M235" s="6" t="s">
        <v>218</v>
      </c>
      <c r="N235" s="6" t="s">
        <v>216</v>
      </c>
      <c r="O235" s="22">
        <v>45498.950694444444</v>
      </c>
      <c r="P235" s="22"/>
      <c r="Q235" s="6" t="s">
        <v>26</v>
      </c>
      <c r="R235" s="6" t="s">
        <v>81</v>
      </c>
      <c r="S235" s="6" t="s">
        <v>191</v>
      </c>
      <c r="T235" s="6" t="s">
        <v>29</v>
      </c>
    </row>
    <row r="236" spans="1:20" x14ac:dyDescent="0.3">
      <c r="A236" s="6">
        <v>2312838</v>
      </c>
      <c r="B236" s="6" t="s">
        <v>217</v>
      </c>
      <c r="C236" s="6" t="s">
        <v>203</v>
      </c>
      <c r="D236" s="6" t="s">
        <v>36</v>
      </c>
      <c r="E236" s="6" t="s">
        <v>21</v>
      </c>
      <c r="F236" s="6" t="s">
        <v>22</v>
      </c>
      <c r="G236" s="6" t="s">
        <v>37</v>
      </c>
      <c r="H236" s="6" t="s">
        <v>215</v>
      </c>
      <c r="I236" s="9">
        <v>0.10069444444444445</v>
      </c>
      <c r="J236" s="6">
        <v>0</v>
      </c>
      <c r="K236" s="21">
        <v>45400</v>
      </c>
      <c r="L236" s="6" t="s">
        <v>24</v>
      </c>
      <c r="M236" s="6" t="s">
        <v>218</v>
      </c>
      <c r="N236" s="6" t="s">
        <v>216</v>
      </c>
      <c r="O236" s="22">
        <v>45400.927372685182</v>
      </c>
      <c r="P236" s="22"/>
      <c r="Q236" s="6" t="s">
        <v>26</v>
      </c>
      <c r="R236" s="6" t="s">
        <v>54</v>
      </c>
      <c r="S236" s="6" t="s">
        <v>188</v>
      </c>
      <c r="T236" s="6" t="s">
        <v>29</v>
      </c>
    </row>
    <row r="237" spans="1:20" x14ac:dyDescent="0.3">
      <c r="A237" s="6">
        <v>2368385</v>
      </c>
      <c r="B237" s="6" t="s">
        <v>217</v>
      </c>
      <c r="C237" s="6" t="s">
        <v>203</v>
      </c>
      <c r="D237" s="6" t="s">
        <v>36</v>
      </c>
      <c r="E237" s="6" t="s">
        <v>21</v>
      </c>
      <c r="F237" s="6" t="s">
        <v>22</v>
      </c>
      <c r="G237" s="6" t="s">
        <v>37</v>
      </c>
      <c r="H237" s="6" t="s">
        <v>215</v>
      </c>
      <c r="I237" s="9">
        <v>6.25E-2</v>
      </c>
      <c r="J237" s="6">
        <v>0</v>
      </c>
      <c r="K237" s="21">
        <v>45460</v>
      </c>
      <c r="L237" s="6" t="s">
        <v>24</v>
      </c>
      <c r="M237" s="6" t="s">
        <v>218</v>
      </c>
      <c r="N237" s="6" t="s">
        <v>216</v>
      </c>
      <c r="O237" s="22">
        <v>45460.929409722223</v>
      </c>
      <c r="P237" s="22"/>
      <c r="Q237" s="6" t="s">
        <v>26</v>
      </c>
      <c r="R237" s="6" t="s">
        <v>81</v>
      </c>
      <c r="S237" s="6" t="s">
        <v>190</v>
      </c>
      <c r="T237" s="6" t="s">
        <v>29</v>
      </c>
    </row>
    <row r="238" spans="1:20" x14ac:dyDescent="0.3">
      <c r="A238" s="6">
        <v>2234953</v>
      </c>
      <c r="B238" s="6" t="s">
        <v>217</v>
      </c>
      <c r="C238" s="6" t="s">
        <v>202</v>
      </c>
      <c r="D238" s="6" t="s">
        <v>30</v>
      </c>
      <c r="E238" s="6" t="s">
        <v>21</v>
      </c>
      <c r="F238" s="6" t="s">
        <v>22</v>
      </c>
      <c r="G238" s="6" t="s">
        <v>23</v>
      </c>
      <c r="H238" s="6" t="s">
        <v>215</v>
      </c>
      <c r="I238" s="9">
        <v>4.6527777777777779E-2</v>
      </c>
      <c r="J238" s="6">
        <v>0</v>
      </c>
      <c r="K238" s="21">
        <v>45335</v>
      </c>
      <c r="L238" s="6" t="s">
        <v>24</v>
      </c>
      <c r="M238" s="6" t="s">
        <v>218</v>
      </c>
      <c r="N238" s="6" t="s">
        <v>216</v>
      </c>
      <c r="O238" s="22">
        <v>45335.723090277781</v>
      </c>
      <c r="P238" s="22"/>
      <c r="Q238" s="6" t="s">
        <v>26</v>
      </c>
      <c r="R238" s="6" t="s">
        <v>32</v>
      </c>
      <c r="S238" s="6" t="s">
        <v>186</v>
      </c>
      <c r="T238" s="6" t="s">
        <v>29</v>
      </c>
    </row>
    <row r="239" spans="1:20" x14ac:dyDescent="0.3">
      <c r="A239" s="6">
        <v>2311993</v>
      </c>
      <c r="B239" s="6" t="s">
        <v>217</v>
      </c>
      <c r="C239" s="6" t="s">
        <v>205</v>
      </c>
      <c r="D239" s="6" t="s">
        <v>56</v>
      </c>
      <c r="E239" s="6" t="s">
        <v>21</v>
      </c>
      <c r="F239" s="6" t="s">
        <v>22</v>
      </c>
      <c r="G239" s="6" t="s">
        <v>37</v>
      </c>
      <c r="H239" s="6" t="s">
        <v>215</v>
      </c>
      <c r="I239" s="9">
        <v>4.027777777777778E-2</v>
      </c>
      <c r="J239" s="6">
        <v>0</v>
      </c>
      <c r="K239" s="21">
        <v>45400</v>
      </c>
      <c r="L239" s="6" t="s">
        <v>24</v>
      </c>
      <c r="M239" s="6" t="s">
        <v>218</v>
      </c>
      <c r="N239" s="6" t="s">
        <v>216</v>
      </c>
      <c r="O239" s="22">
        <v>45400.59784722222</v>
      </c>
      <c r="P239" s="22"/>
      <c r="Q239" s="6" t="s">
        <v>26</v>
      </c>
      <c r="R239" s="6" t="s">
        <v>54</v>
      </c>
      <c r="S239" s="6" t="s">
        <v>188</v>
      </c>
      <c r="T239" s="6" t="s">
        <v>29</v>
      </c>
    </row>
    <row r="240" spans="1:20" x14ac:dyDescent="0.3">
      <c r="A240" s="6">
        <v>2284016</v>
      </c>
      <c r="B240" s="6" t="s">
        <v>217</v>
      </c>
      <c r="C240" s="6" t="s">
        <v>205</v>
      </c>
      <c r="D240" s="6" t="s">
        <v>56</v>
      </c>
      <c r="E240" s="6" t="s">
        <v>21</v>
      </c>
      <c r="F240" s="6" t="s">
        <v>22</v>
      </c>
      <c r="G240" s="6" t="s">
        <v>28</v>
      </c>
      <c r="H240" s="6" t="s">
        <v>215</v>
      </c>
      <c r="I240" s="9">
        <v>4.791666666666667E-2</v>
      </c>
      <c r="J240" s="6">
        <v>0</v>
      </c>
      <c r="K240" s="21">
        <v>45373</v>
      </c>
      <c r="L240" s="6" t="s">
        <v>24</v>
      </c>
      <c r="M240" s="6" t="s">
        <v>218</v>
      </c>
      <c r="N240" s="6" t="s">
        <v>216</v>
      </c>
      <c r="O240" s="22">
        <v>45373.521354166667</v>
      </c>
      <c r="P240" s="22"/>
      <c r="Q240" s="6" t="s">
        <v>26</v>
      </c>
      <c r="R240" s="6" t="s">
        <v>101</v>
      </c>
      <c r="S240" s="6" t="s">
        <v>187</v>
      </c>
      <c r="T240" s="6" t="s">
        <v>29</v>
      </c>
    </row>
    <row r="241" spans="1:20" x14ac:dyDescent="0.3">
      <c r="A241" s="6">
        <v>2382646</v>
      </c>
      <c r="B241" s="6" t="s">
        <v>217</v>
      </c>
      <c r="C241" s="6" t="s">
        <v>205</v>
      </c>
      <c r="D241" s="6" t="s">
        <v>56</v>
      </c>
      <c r="E241" s="6" t="s">
        <v>21</v>
      </c>
      <c r="F241" s="6" t="s">
        <v>22</v>
      </c>
      <c r="G241" s="6" t="s">
        <v>37</v>
      </c>
      <c r="H241" s="6" t="s">
        <v>215</v>
      </c>
      <c r="I241" s="9">
        <v>0.33333333333333331</v>
      </c>
      <c r="J241" s="6">
        <v>0</v>
      </c>
      <c r="K241" s="21">
        <v>45470</v>
      </c>
      <c r="L241" s="6" t="s">
        <v>24</v>
      </c>
      <c r="M241" s="6" t="s">
        <v>218</v>
      </c>
      <c r="N241" s="6" t="s">
        <v>216</v>
      </c>
      <c r="O241" s="22">
        <v>45472.364583333336</v>
      </c>
      <c r="P241" s="22"/>
      <c r="Q241" s="6" t="s">
        <v>26</v>
      </c>
      <c r="R241" s="6" t="s">
        <v>54</v>
      </c>
      <c r="S241" s="6" t="s">
        <v>190</v>
      </c>
      <c r="T241" s="6" t="s">
        <v>29</v>
      </c>
    </row>
    <row r="242" spans="1:20" x14ac:dyDescent="0.3">
      <c r="A242" s="6">
        <v>2228694</v>
      </c>
      <c r="B242" s="6" t="s">
        <v>217</v>
      </c>
      <c r="C242" s="6" t="s">
        <v>202</v>
      </c>
      <c r="D242" s="6" t="s">
        <v>30</v>
      </c>
      <c r="E242" s="6" t="s">
        <v>21</v>
      </c>
      <c r="F242" s="6" t="s">
        <v>22</v>
      </c>
      <c r="G242" s="6" t="s">
        <v>37</v>
      </c>
      <c r="H242" s="6" t="s">
        <v>215</v>
      </c>
      <c r="I242" s="9">
        <v>0.11458333333333333</v>
      </c>
      <c r="J242" s="6">
        <v>0</v>
      </c>
      <c r="K242" s="21">
        <v>45330</v>
      </c>
      <c r="L242" s="6" t="s">
        <v>24</v>
      </c>
      <c r="M242" s="6" t="s">
        <v>218</v>
      </c>
      <c r="N242" s="6" t="s">
        <v>216</v>
      </c>
      <c r="O242" s="22">
        <v>45330.728217592594</v>
      </c>
      <c r="P242" s="22"/>
      <c r="Q242" s="6" t="s">
        <v>26</v>
      </c>
      <c r="R242" s="6" t="s">
        <v>54</v>
      </c>
      <c r="S242" s="6" t="s">
        <v>186</v>
      </c>
      <c r="T242" s="6" t="s">
        <v>29</v>
      </c>
    </row>
    <row r="243" spans="1:20" x14ac:dyDescent="0.3">
      <c r="A243" s="6">
        <v>2228017</v>
      </c>
      <c r="B243" s="6" t="s">
        <v>217</v>
      </c>
      <c r="C243" s="6" t="s">
        <v>201</v>
      </c>
      <c r="D243" s="6" t="s">
        <v>20</v>
      </c>
      <c r="E243" s="6" t="s">
        <v>21</v>
      </c>
      <c r="F243" s="6" t="s">
        <v>22</v>
      </c>
      <c r="G243" s="6" t="s">
        <v>43</v>
      </c>
      <c r="H243" s="6" t="s">
        <v>215</v>
      </c>
      <c r="I243" s="9">
        <v>1.6666666666666666E-2</v>
      </c>
      <c r="J243" s="6">
        <v>0</v>
      </c>
      <c r="K243" s="21">
        <v>45329</v>
      </c>
      <c r="L243" s="6" t="s">
        <v>24</v>
      </c>
      <c r="M243" s="6" t="s">
        <v>218</v>
      </c>
      <c r="N243" s="6" t="s">
        <v>216</v>
      </c>
      <c r="O243" s="22">
        <v>45330.518333333333</v>
      </c>
      <c r="P243" s="22"/>
      <c r="Q243" s="6" t="s">
        <v>26</v>
      </c>
      <c r="R243" s="6" t="s">
        <v>102</v>
      </c>
      <c r="S243" s="6" t="s">
        <v>186</v>
      </c>
      <c r="T243" s="6" t="s">
        <v>29</v>
      </c>
    </row>
    <row r="244" spans="1:20" x14ac:dyDescent="0.3">
      <c r="A244" s="6">
        <v>2346491</v>
      </c>
      <c r="B244" s="6" t="s">
        <v>217</v>
      </c>
      <c r="C244" s="6" t="s">
        <v>202</v>
      </c>
      <c r="D244" s="6" t="s">
        <v>30</v>
      </c>
      <c r="E244" s="6" t="s">
        <v>21</v>
      </c>
      <c r="F244" s="6" t="s">
        <v>22</v>
      </c>
      <c r="G244" s="6" t="s">
        <v>34</v>
      </c>
      <c r="H244" s="6" t="s">
        <v>215</v>
      </c>
      <c r="I244" s="9">
        <v>1.0416666666666666E-2</v>
      </c>
      <c r="J244" s="6">
        <v>0</v>
      </c>
      <c r="K244" s="21">
        <v>45437</v>
      </c>
      <c r="L244" s="6" t="s">
        <v>24</v>
      </c>
      <c r="M244" s="6" t="s">
        <v>218</v>
      </c>
      <c r="N244" s="6" t="s">
        <v>216</v>
      </c>
      <c r="O244" s="22">
        <v>45437.70585648148</v>
      </c>
      <c r="P244" s="22"/>
      <c r="Q244" s="6" t="s">
        <v>26</v>
      </c>
      <c r="R244" s="6" t="s">
        <v>35</v>
      </c>
      <c r="S244" s="6" t="s">
        <v>189</v>
      </c>
      <c r="T244" s="6" t="s">
        <v>53</v>
      </c>
    </row>
    <row r="245" spans="1:20" x14ac:dyDescent="0.3">
      <c r="A245" s="6">
        <v>2275176</v>
      </c>
      <c r="B245" s="6" t="s">
        <v>217</v>
      </c>
      <c r="C245" s="6" t="s">
        <v>204</v>
      </c>
      <c r="D245" s="6" t="s">
        <v>46</v>
      </c>
      <c r="E245" s="6" t="s">
        <v>21</v>
      </c>
      <c r="F245" s="6" t="s">
        <v>47</v>
      </c>
      <c r="G245" s="6" t="s">
        <v>28</v>
      </c>
      <c r="H245" s="6" t="s">
        <v>215</v>
      </c>
      <c r="I245" s="9">
        <v>1.8749999999999999E-2</v>
      </c>
      <c r="J245" s="6">
        <v>0</v>
      </c>
      <c r="K245" s="21">
        <v>45364</v>
      </c>
      <c r="L245" s="6" t="s">
        <v>24</v>
      </c>
      <c r="M245" s="6" t="s">
        <v>218</v>
      </c>
      <c r="N245" s="6" t="s">
        <v>216</v>
      </c>
      <c r="O245" s="22">
        <v>45364.952280092592</v>
      </c>
      <c r="P245" s="22"/>
      <c r="Q245" s="6" t="s">
        <v>26</v>
      </c>
      <c r="R245" s="6" t="s">
        <v>103</v>
      </c>
      <c r="S245" s="6" t="s">
        <v>187</v>
      </c>
      <c r="T245" s="6" t="s">
        <v>29</v>
      </c>
    </row>
    <row r="246" spans="1:20" x14ac:dyDescent="0.3">
      <c r="A246" s="6">
        <v>2349230</v>
      </c>
      <c r="B246" s="6" t="s">
        <v>217</v>
      </c>
      <c r="C246" s="6" t="s">
        <v>203</v>
      </c>
      <c r="D246" s="6" t="s">
        <v>36</v>
      </c>
      <c r="E246" s="6" t="s">
        <v>21</v>
      </c>
      <c r="F246" s="6" t="s">
        <v>22</v>
      </c>
      <c r="G246" s="6" t="s">
        <v>34</v>
      </c>
      <c r="H246" s="6" t="s">
        <v>215</v>
      </c>
      <c r="I246" s="9">
        <v>9.7222222222222224E-3</v>
      </c>
      <c r="J246" s="6">
        <v>0</v>
      </c>
      <c r="K246" s="21">
        <v>45440</v>
      </c>
      <c r="L246" s="6" t="s">
        <v>24</v>
      </c>
      <c r="M246" s="6" t="s">
        <v>218</v>
      </c>
      <c r="N246" s="6" t="s">
        <v>216</v>
      </c>
      <c r="O246" s="22">
        <v>45440.920416666668</v>
      </c>
      <c r="P246" s="22"/>
      <c r="Q246" s="6" t="s">
        <v>26</v>
      </c>
      <c r="R246" s="6" t="s">
        <v>83</v>
      </c>
      <c r="S246" s="6" t="s">
        <v>189</v>
      </c>
      <c r="T246" s="6" t="s">
        <v>53</v>
      </c>
    </row>
    <row r="247" spans="1:20" x14ac:dyDescent="0.3">
      <c r="A247" s="6">
        <v>2274765</v>
      </c>
      <c r="B247" s="6" t="s">
        <v>217</v>
      </c>
      <c r="C247" s="6" t="s">
        <v>202</v>
      </c>
      <c r="D247" s="6" t="s">
        <v>30</v>
      </c>
      <c r="E247" s="6" t="s">
        <v>21</v>
      </c>
      <c r="F247" s="6" t="s">
        <v>22</v>
      </c>
      <c r="G247" s="6" t="s">
        <v>33</v>
      </c>
      <c r="H247" s="6" t="s">
        <v>215</v>
      </c>
      <c r="I247" s="9">
        <v>1.3888888888888888E-2</v>
      </c>
      <c r="J247" s="6">
        <v>0</v>
      </c>
      <c r="K247" s="21">
        <v>45364</v>
      </c>
      <c r="L247" s="6" t="s">
        <v>24</v>
      </c>
      <c r="M247" s="6" t="s">
        <v>218</v>
      </c>
      <c r="N247" s="6" t="s">
        <v>216</v>
      </c>
      <c r="O247" s="22">
        <v>45364.723333333335</v>
      </c>
      <c r="P247" s="22"/>
      <c r="Q247" s="6" t="s">
        <v>26</v>
      </c>
      <c r="R247" s="6" t="s">
        <v>54</v>
      </c>
      <c r="S247" s="6" t="s">
        <v>187</v>
      </c>
      <c r="T247" s="6" t="s">
        <v>29</v>
      </c>
    </row>
    <row r="248" spans="1:20" x14ac:dyDescent="0.3">
      <c r="A248" s="6">
        <v>2308959</v>
      </c>
      <c r="B248" s="6" t="s">
        <v>217</v>
      </c>
      <c r="C248" s="6" t="s">
        <v>202</v>
      </c>
      <c r="D248" s="6" t="s">
        <v>30</v>
      </c>
      <c r="E248" s="6" t="s">
        <v>21</v>
      </c>
      <c r="F248" s="6" t="s">
        <v>22</v>
      </c>
      <c r="G248" s="6" t="s">
        <v>37</v>
      </c>
      <c r="H248" s="6" t="s">
        <v>215</v>
      </c>
      <c r="I248" s="9">
        <v>0.1388888888888889</v>
      </c>
      <c r="J248" s="6">
        <v>0</v>
      </c>
      <c r="K248" s="21">
        <v>45397</v>
      </c>
      <c r="L248" s="6" t="s">
        <v>24</v>
      </c>
      <c r="M248" s="6" t="s">
        <v>218</v>
      </c>
      <c r="N248" s="6" t="s">
        <v>216</v>
      </c>
      <c r="O248" s="22">
        <v>45397.720069444447</v>
      </c>
      <c r="P248" s="22"/>
      <c r="Q248" s="6" t="s">
        <v>26</v>
      </c>
      <c r="R248" s="6" t="s">
        <v>54</v>
      </c>
      <c r="S248" s="6" t="s">
        <v>188</v>
      </c>
      <c r="T248" s="6" t="s">
        <v>29</v>
      </c>
    </row>
    <row r="249" spans="1:20" x14ac:dyDescent="0.3">
      <c r="A249" s="6">
        <v>2297844</v>
      </c>
      <c r="B249" s="6" t="s">
        <v>217</v>
      </c>
      <c r="C249" s="6" t="s">
        <v>206</v>
      </c>
      <c r="D249" s="6" t="s">
        <v>64</v>
      </c>
      <c r="E249" s="6" t="s">
        <v>21</v>
      </c>
      <c r="F249" s="6" t="s">
        <v>22</v>
      </c>
      <c r="G249" s="6" t="s">
        <v>28</v>
      </c>
      <c r="H249" s="6" t="s">
        <v>215</v>
      </c>
      <c r="I249" s="9">
        <v>7.9166666666666663E-2</v>
      </c>
      <c r="J249" s="6">
        <v>0</v>
      </c>
      <c r="K249" s="21">
        <v>45385</v>
      </c>
      <c r="L249" s="6" t="s">
        <v>24</v>
      </c>
      <c r="M249" s="6" t="s">
        <v>218</v>
      </c>
      <c r="N249" s="6" t="s">
        <v>216</v>
      </c>
      <c r="O249" s="22">
        <v>45386.023796296293</v>
      </c>
      <c r="P249" s="22"/>
      <c r="Q249" s="6" t="s">
        <v>26</v>
      </c>
      <c r="R249" s="6" t="s">
        <v>75</v>
      </c>
      <c r="S249" s="6" t="s">
        <v>188</v>
      </c>
      <c r="T249" s="6" t="s">
        <v>29</v>
      </c>
    </row>
    <row r="250" spans="1:20" x14ac:dyDescent="0.3">
      <c r="A250" s="6">
        <v>2319258</v>
      </c>
      <c r="B250" s="6" t="s">
        <v>217</v>
      </c>
      <c r="C250" s="6" t="s">
        <v>203</v>
      </c>
      <c r="D250" s="6" t="s">
        <v>36</v>
      </c>
      <c r="E250" s="6" t="s">
        <v>21</v>
      </c>
      <c r="F250" s="6" t="s">
        <v>22</v>
      </c>
      <c r="G250" s="6" t="s">
        <v>37</v>
      </c>
      <c r="H250" s="6" t="s">
        <v>215</v>
      </c>
      <c r="I250" s="9">
        <v>0.17708333333333334</v>
      </c>
      <c r="J250" s="6">
        <v>0</v>
      </c>
      <c r="K250" s="21">
        <v>45407</v>
      </c>
      <c r="L250" s="6" t="s">
        <v>24</v>
      </c>
      <c r="M250" s="6" t="s">
        <v>218</v>
      </c>
      <c r="N250" s="6" t="s">
        <v>216</v>
      </c>
      <c r="O250" s="22">
        <v>45407.980833333335</v>
      </c>
      <c r="P250" s="22"/>
      <c r="Q250" s="6" t="s">
        <v>26</v>
      </c>
      <c r="R250" s="6" t="s">
        <v>54</v>
      </c>
      <c r="S250" s="6" t="s">
        <v>188</v>
      </c>
      <c r="T250" s="6" t="s">
        <v>29</v>
      </c>
    </row>
    <row r="251" spans="1:20" x14ac:dyDescent="0.3">
      <c r="A251" s="6">
        <v>2317558</v>
      </c>
      <c r="B251" s="6" t="s">
        <v>217</v>
      </c>
      <c r="C251" s="6" t="s">
        <v>201</v>
      </c>
      <c r="D251" s="6" t="s">
        <v>20</v>
      </c>
      <c r="E251" s="6" t="s">
        <v>21</v>
      </c>
      <c r="F251" s="6" t="s">
        <v>22</v>
      </c>
      <c r="G251" s="6" t="s">
        <v>23</v>
      </c>
      <c r="H251" s="6" t="s">
        <v>215</v>
      </c>
      <c r="I251" s="9">
        <v>4.583333333333333E-2</v>
      </c>
      <c r="J251" s="6">
        <v>0</v>
      </c>
      <c r="K251" s="21">
        <v>45406</v>
      </c>
      <c r="L251" s="6" t="s">
        <v>24</v>
      </c>
      <c r="M251" s="6" t="s">
        <v>218</v>
      </c>
      <c r="N251" s="6" t="s">
        <v>216</v>
      </c>
      <c r="O251" s="22">
        <v>45406.690347222226</v>
      </c>
      <c r="P251" s="22"/>
      <c r="Q251" s="6" t="s">
        <v>26</v>
      </c>
      <c r="R251" s="6" t="s">
        <v>32</v>
      </c>
      <c r="S251" s="6" t="s">
        <v>188</v>
      </c>
      <c r="T251" s="6" t="s">
        <v>29</v>
      </c>
    </row>
    <row r="252" spans="1:20" x14ac:dyDescent="0.3">
      <c r="A252" s="6">
        <v>2325435</v>
      </c>
      <c r="B252" s="6" t="s">
        <v>217</v>
      </c>
      <c r="C252" s="6" t="s">
        <v>201</v>
      </c>
      <c r="D252" s="6" t="s">
        <v>20</v>
      </c>
      <c r="E252" s="6" t="s">
        <v>21</v>
      </c>
      <c r="F252" s="6" t="s">
        <v>22</v>
      </c>
      <c r="G252" s="6" t="s">
        <v>52</v>
      </c>
      <c r="H252" s="6" t="s">
        <v>215</v>
      </c>
      <c r="I252" s="9">
        <v>6.6666666666666666E-2</v>
      </c>
      <c r="J252" s="6">
        <v>0</v>
      </c>
      <c r="K252" s="21">
        <v>45415</v>
      </c>
      <c r="L252" s="6" t="s">
        <v>24</v>
      </c>
      <c r="M252" s="6" t="s">
        <v>218</v>
      </c>
      <c r="N252" s="6" t="s">
        <v>216</v>
      </c>
      <c r="O252" s="22">
        <v>45415.632060185184</v>
      </c>
      <c r="P252" s="22"/>
      <c r="Q252" s="6" t="s">
        <v>26</v>
      </c>
      <c r="R252" s="6" t="s">
        <v>77</v>
      </c>
      <c r="S252" s="6" t="s">
        <v>189</v>
      </c>
      <c r="T252" s="6" t="s">
        <v>53</v>
      </c>
    </row>
    <row r="253" spans="1:20" x14ac:dyDescent="0.3">
      <c r="A253" s="6">
        <v>2260587</v>
      </c>
      <c r="B253" s="6" t="s">
        <v>217</v>
      </c>
      <c r="C253" s="6" t="s">
        <v>202</v>
      </c>
      <c r="D253" s="6" t="s">
        <v>30</v>
      </c>
      <c r="E253" s="6" t="s">
        <v>21</v>
      </c>
      <c r="F253" s="6" t="s">
        <v>22</v>
      </c>
      <c r="G253" s="6" t="s">
        <v>37</v>
      </c>
      <c r="H253" s="6" t="s">
        <v>215</v>
      </c>
      <c r="I253" s="9">
        <v>0.10555555555555556</v>
      </c>
      <c r="J253" s="6">
        <v>0</v>
      </c>
      <c r="K253" s="21">
        <v>45352</v>
      </c>
      <c r="L253" s="6" t="s">
        <v>24</v>
      </c>
      <c r="M253" s="6" t="s">
        <v>218</v>
      </c>
      <c r="N253" s="6" t="s">
        <v>216</v>
      </c>
      <c r="O253" s="22">
        <v>45352.730902777781</v>
      </c>
      <c r="P253" s="22"/>
      <c r="Q253" s="6" t="s">
        <v>26</v>
      </c>
      <c r="R253" s="6" t="s">
        <v>67</v>
      </c>
      <c r="S253" s="6" t="s">
        <v>187</v>
      </c>
      <c r="T253" s="6" t="s">
        <v>29</v>
      </c>
    </row>
    <row r="254" spans="1:20" x14ac:dyDescent="0.3">
      <c r="A254" s="6">
        <v>2282936</v>
      </c>
      <c r="B254" s="6" t="s">
        <v>217</v>
      </c>
      <c r="C254" s="6" t="s">
        <v>201</v>
      </c>
      <c r="D254" s="6" t="s">
        <v>20</v>
      </c>
      <c r="E254" s="6" t="s">
        <v>21</v>
      </c>
      <c r="F254" s="6" t="s">
        <v>22</v>
      </c>
      <c r="G254" s="6" t="s">
        <v>28</v>
      </c>
      <c r="H254" s="6" t="s">
        <v>215</v>
      </c>
      <c r="I254" s="9">
        <v>4.1666666666666664E-2</v>
      </c>
      <c r="J254" s="6">
        <v>0</v>
      </c>
      <c r="K254" s="21">
        <v>45372</v>
      </c>
      <c r="L254" s="6" t="s">
        <v>24</v>
      </c>
      <c r="M254" s="6" t="s">
        <v>218</v>
      </c>
      <c r="N254" s="6" t="s">
        <v>216</v>
      </c>
      <c r="O254" s="22">
        <v>45372.688622685186</v>
      </c>
      <c r="P254" s="22"/>
      <c r="Q254" s="6" t="s">
        <v>26</v>
      </c>
      <c r="R254" s="6" t="s">
        <v>97</v>
      </c>
      <c r="S254" s="6" t="s">
        <v>187</v>
      </c>
      <c r="T254" s="6" t="s">
        <v>29</v>
      </c>
    </row>
    <row r="255" spans="1:20" x14ac:dyDescent="0.3">
      <c r="A255" s="6">
        <v>2222221</v>
      </c>
      <c r="B255" s="6" t="s">
        <v>217</v>
      </c>
      <c r="C255" s="6" t="s">
        <v>205</v>
      </c>
      <c r="D255" s="6" t="s">
        <v>56</v>
      </c>
      <c r="E255" s="6" t="s">
        <v>21</v>
      </c>
      <c r="F255" s="6" t="s">
        <v>22</v>
      </c>
      <c r="G255" s="6" t="s">
        <v>28</v>
      </c>
      <c r="H255" s="6" t="s">
        <v>215</v>
      </c>
      <c r="I255" s="9">
        <v>6.25E-2</v>
      </c>
      <c r="J255" s="6">
        <v>0</v>
      </c>
      <c r="K255" s="21">
        <v>45324</v>
      </c>
      <c r="L255" s="6" t="s">
        <v>24</v>
      </c>
      <c r="M255" s="6" t="s">
        <v>218</v>
      </c>
      <c r="N255" s="6" t="s">
        <v>216</v>
      </c>
      <c r="O255" s="22">
        <v>45324.521296296298</v>
      </c>
      <c r="P255" s="22"/>
      <c r="Q255" s="6" t="s">
        <v>26</v>
      </c>
      <c r="R255" s="6" t="s">
        <v>75</v>
      </c>
      <c r="S255" s="6" t="s">
        <v>186</v>
      </c>
      <c r="T255" s="6" t="s">
        <v>29</v>
      </c>
    </row>
    <row r="256" spans="1:20" x14ac:dyDescent="0.3">
      <c r="A256" s="6">
        <v>2234961</v>
      </c>
      <c r="B256" s="6" t="s">
        <v>217</v>
      </c>
      <c r="C256" s="6" t="s">
        <v>202</v>
      </c>
      <c r="D256" s="6" t="s">
        <v>30</v>
      </c>
      <c r="E256" s="6" t="s">
        <v>21</v>
      </c>
      <c r="F256" s="6" t="s">
        <v>22</v>
      </c>
      <c r="G256" s="6" t="s">
        <v>37</v>
      </c>
      <c r="H256" s="6" t="s">
        <v>215</v>
      </c>
      <c r="I256" s="9">
        <v>0.10416666666666667</v>
      </c>
      <c r="J256" s="6">
        <v>0</v>
      </c>
      <c r="K256" s="21">
        <v>45335</v>
      </c>
      <c r="L256" s="6" t="s">
        <v>24</v>
      </c>
      <c r="M256" s="6" t="s">
        <v>218</v>
      </c>
      <c r="N256" s="6" t="s">
        <v>216</v>
      </c>
      <c r="O256" s="22">
        <v>45335.725219907406</v>
      </c>
      <c r="P256" s="22"/>
      <c r="Q256" s="6" t="s">
        <v>26</v>
      </c>
      <c r="R256" s="6" t="s">
        <v>54</v>
      </c>
      <c r="S256" s="6" t="s">
        <v>186</v>
      </c>
      <c r="T256" s="6" t="s">
        <v>29</v>
      </c>
    </row>
    <row r="257" spans="1:20" x14ac:dyDescent="0.3">
      <c r="A257" s="6">
        <v>2328755</v>
      </c>
      <c r="B257" s="6" t="s">
        <v>217</v>
      </c>
      <c r="C257" s="6" t="s">
        <v>205</v>
      </c>
      <c r="D257" s="6" t="s">
        <v>56</v>
      </c>
      <c r="E257" s="6" t="s">
        <v>21</v>
      </c>
      <c r="F257" s="6" t="s">
        <v>22</v>
      </c>
      <c r="G257" s="6" t="s">
        <v>23</v>
      </c>
      <c r="H257" s="6" t="s">
        <v>215</v>
      </c>
      <c r="I257" s="9">
        <v>2.7083333333333334E-2</v>
      </c>
      <c r="J257" s="6">
        <v>0</v>
      </c>
      <c r="K257" s="21">
        <v>45419</v>
      </c>
      <c r="L257" s="6" t="s">
        <v>24</v>
      </c>
      <c r="M257" s="6" t="s">
        <v>218</v>
      </c>
      <c r="N257" s="6" t="s">
        <v>216</v>
      </c>
      <c r="O257" s="22">
        <v>45419.551898148151</v>
      </c>
      <c r="P257" s="22"/>
      <c r="Q257" s="6" t="s">
        <v>26</v>
      </c>
      <c r="R257" s="6" t="s">
        <v>32</v>
      </c>
      <c r="S257" s="6" t="s">
        <v>189</v>
      </c>
      <c r="T257" s="6" t="s">
        <v>29</v>
      </c>
    </row>
    <row r="258" spans="1:20" x14ac:dyDescent="0.3">
      <c r="A258" s="6">
        <v>2378675</v>
      </c>
      <c r="B258" s="6" t="s">
        <v>217</v>
      </c>
      <c r="C258" s="6" t="s">
        <v>206</v>
      </c>
      <c r="D258" s="6" t="s">
        <v>64</v>
      </c>
      <c r="E258" s="6" t="s">
        <v>21</v>
      </c>
      <c r="F258" s="6" t="s">
        <v>22</v>
      </c>
      <c r="G258" s="6" t="s">
        <v>23</v>
      </c>
      <c r="H258" s="6" t="s">
        <v>215</v>
      </c>
      <c r="I258" s="9">
        <v>4.1666666666666664E-2</v>
      </c>
      <c r="J258" s="6">
        <v>0</v>
      </c>
      <c r="K258" s="21">
        <v>45468</v>
      </c>
      <c r="L258" s="6" t="s">
        <v>24</v>
      </c>
      <c r="M258" s="6" t="s">
        <v>218</v>
      </c>
      <c r="N258" s="6" t="s">
        <v>216</v>
      </c>
      <c r="O258" s="22">
        <v>45469.018703703703</v>
      </c>
      <c r="P258" s="22"/>
      <c r="Q258" s="6" t="s">
        <v>26</v>
      </c>
      <c r="R258" s="6" t="s">
        <v>92</v>
      </c>
      <c r="S258" s="6" t="s">
        <v>190</v>
      </c>
      <c r="T258" s="6" t="s">
        <v>29</v>
      </c>
    </row>
    <row r="259" spans="1:20" x14ac:dyDescent="0.3">
      <c r="A259" s="6">
        <v>2300893</v>
      </c>
      <c r="B259" s="6" t="s">
        <v>217</v>
      </c>
      <c r="C259" s="6" t="s">
        <v>203</v>
      </c>
      <c r="D259" s="6" t="s">
        <v>36</v>
      </c>
      <c r="E259" s="6" t="s">
        <v>21</v>
      </c>
      <c r="F259" s="6" t="s">
        <v>22</v>
      </c>
      <c r="G259" s="6" t="s">
        <v>37</v>
      </c>
      <c r="H259" s="6" t="s">
        <v>215</v>
      </c>
      <c r="I259" s="9">
        <v>9.375E-2</v>
      </c>
      <c r="J259" s="6">
        <v>0</v>
      </c>
      <c r="K259" s="21">
        <v>45388</v>
      </c>
      <c r="L259" s="6" t="s">
        <v>24</v>
      </c>
      <c r="M259" s="6" t="s">
        <v>218</v>
      </c>
      <c r="N259" s="6" t="s">
        <v>216</v>
      </c>
      <c r="O259" s="22">
        <v>45388.992129629631</v>
      </c>
      <c r="P259" s="22"/>
      <c r="Q259" s="6" t="s">
        <v>26</v>
      </c>
      <c r="R259" s="6" t="s">
        <v>54</v>
      </c>
      <c r="S259" s="6" t="s">
        <v>188</v>
      </c>
      <c r="T259" s="6" t="s">
        <v>29</v>
      </c>
    </row>
    <row r="260" spans="1:20" x14ac:dyDescent="0.3">
      <c r="A260" s="6">
        <v>2352008</v>
      </c>
      <c r="B260" s="6" t="s">
        <v>217</v>
      </c>
      <c r="C260" s="6" t="s">
        <v>205</v>
      </c>
      <c r="D260" s="6" t="s">
        <v>56</v>
      </c>
      <c r="E260" s="6" t="s">
        <v>21</v>
      </c>
      <c r="F260" s="6" t="s">
        <v>22</v>
      </c>
      <c r="G260" s="6" t="s">
        <v>43</v>
      </c>
      <c r="H260" s="6" t="s">
        <v>215</v>
      </c>
      <c r="I260" s="9">
        <v>4.1666666666666664E-2</v>
      </c>
      <c r="J260" s="6">
        <v>0</v>
      </c>
      <c r="K260" s="21">
        <v>45442</v>
      </c>
      <c r="L260" s="6" t="s">
        <v>24</v>
      </c>
      <c r="M260" s="6" t="s">
        <v>218</v>
      </c>
      <c r="N260" s="6" t="s">
        <v>216</v>
      </c>
      <c r="O260" s="22">
        <v>45443.410358796296</v>
      </c>
      <c r="P260" s="22"/>
      <c r="Q260" s="6" t="s">
        <v>26</v>
      </c>
      <c r="R260" s="6" t="s">
        <v>104</v>
      </c>
      <c r="S260" s="6" t="s">
        <v>189</v>
      </c>
      <c r="T260" s="6" t="s">
        <v>29</v>
      </c>
    </row>
    <row r="261" spans="1:20" x14ac:dyDescent="0.3">
      <c r="A261" s="6">
        <v>2253985</v>
      </c>
      <c r="B261" s="6" t="s">
        <v>217</v>
      </c>
      <c r="C261" s="6" t="s">
        <v>203</v>
      </c>
      <c r="D261" s="6" t="s">
        <v>36</v>
      </c>
      <c r="E261" s="6" t="s">
        <v>21</v>
      </c>
      <c r="F261" s="6" t="s">
        <v>22</v>
      </c>
      <c r="G261" s="6" t="s">
        <v>37</v>
      </c>
      <c r="H261" s="6" t="s">
        <v>215</v>
      </c>
      <c r="I261" s="9">
        <v>6.25E-2</v>
      </c>
      <c r="J261" s="6">
        <v>0</v>
      </c>
      <c r="K261" s="21">
        <v>45348</v>
      </c>
      <c r="L261" s="6" t="s">
        <v>24</v>
      </c>
      <c r="M261" s="6" t="s">
        <v>218</v>
      </c>
      <c r="N261" s="6" t="s">
        <v>216</v>
      </c>
      <c r="O261" s="22">
        <v>45348.925532407404</v>
      </c>
      <c r="P261" s="22"/>
      <c r="Q261" s="6" t="s">
        <v>26</v>
      </c>
      <c r="R261" s="6" t="s">
        <v>39</v>
      </c>
      <c r="S261" s="6" t="s">
        <v>186</v>
      </c>
      <c r="T261" s="6" t="s">
        <v>29</v>
      </c>
    </row>
    <row r="262" spans="1:20" x14ac:dyDescent="0.3">
      <c r="A262" s="6">
        <v>2282050</v>
      </c>
      <c r="B262" s="6" t="s">
        <v>217</v>
      </c>
      <c r="C262" s="6" t="s">
        <v>204</v>
      </c>
      <c r="D262" s="6" t="s">
        <v>46</v>
      </c>
      <c r="E262" s="6" t="s">
        <v>21</v>
      </c>
      <c r="F262" s="6" t="s">
        <v>47</v>
      </c>
      <c r="G262" s="6" t="s">
        <v>23</v>
      </c>
      <c r="H262" s="6" t="s">
        <v>215</v>
      </c>
      <c r="I262" s="9">
        <v>3.7499999999999999E-2</v>
      </c>
      <c r="J262" s="6">
        <v>0</v>
      </c>
      <c r="K262" s="21">
        <v>45371</v>
      </c>
      <c r="L262" s="6" t="s">
        <v>24</v>
      </c>
      <c r="M262" s="6" t="s">
        <v>218</v>
      </c>
      <c r="N262" s="6" t="s">
        <v>216</v>
      </c>
      <c r="O262" s="22">
        <v>45371.985300925924</v>
      </c>
      <c r="P262" s="22"/>
      <c r="Q262" s="6" t="s">
        <v>26</v>
      </c>
      <c r="R262" s="6" t="s">
        <v>54</v>
      </c>
      <c r="S262" s="6" t="s">
        <v>187</v>
      </c>
      <c r="T262" s="6" t="s">
        <v>29</v>
      </c>
    </row>
    <row r="263" spans="1:20" x14ac:dyDescent="0.3">
      <c r="A263" s="6">
        <v>2378415</v>
      </c>
      <c r="B263" s="6" t="s">
        <v>217</v>
      </c>
      <c r="C263" s="6" t="s">
        <v>203</v>
      </c>
      <c r="D263" s="6" t="s">
        <v>36</v>
      </c>
      <c r="E263" s="6" t="s">
        <v>21</v>
      </c>
      <c r="F263" s="6" t="s">
        <v>22</v>
      </c>
      <c r="G263" s="6" t="s">
        <v>37</v>
      </c>
      <c r="H263" s="6" t="s">
        <v>215</v>
      </c>
      <c r="I263" s="9">
        <v>6.9444444444444448E-2</v>
      </c>
      <c r="J263" s="6">
        <v>0</v>
      </c>
      <c r="K263" s="21">
        <v>45468</v>
      </c>
      <c r="L263" s="6" t="s">
        <v>24</v>
      </c>
      <c r="M263" s="6" t="s">
        <v>218</v>
      </c>
      <c r="N263" s="6" t="s">
        <v>216</v>
      </c>
      <c r="O263" s="22">
        <v>45468.917048611111</v>
      </c>
      <c r="P263" s="22"/>
      <c r="Q263" s="6" t="s">
        <v>26</v>
      </c>
      <c r="R263" s="6" t="s">
        <v>92</v>
      </c>
      <c r="S263" s="6" t="s">
        <v>190</v>
      </c>
      <c r="T263" s="6" t="s">
        <v>29</v>
      </c>
    </row>
    <row r="264" spans="1:20" x14ac:dyDescent="0.3">
      <c r="A264" s="6">
        <v>2236668</v>
      </c>
      <c r="B264" s="6" t="s">
        <v>217</v>
      </c>
      <c r="C264" s="6" t="s">
        <v>202</v>
      </c>
      <c r="D264" s="6" t="s">
        <v>30</v>
      </c>
      <c r="E264" s="6" t="s">
        <v>21</v>
      </c>
      <c r="F264" s="6" t="s">
        <v>22</v>
      </c>
      <c r="G264" s="6" t="s">
        <v>55</v>
      </c>
      <c r="H264" s="6" t="s">
        <v>215</v>
      </c>
      <c r="I264" s="9">
        <v>1.0416666666666666E-2</v>
      </c>
      <c r="J264" s="6">
        <v>0</v>
      </c>
      <c r="K264" s="21">
        <v>45336</v>
      </c>
      <c r="L264" s="6" t="s">
        <v>24</v>
      </c>
      <c r="M264" s="6" t="s">
        <v>218</v>
      </c>
      <c r="N264" s="6" t="s">
        <v>216</v>
      </c>
      <c r="O264" s="22">
        <v>45336.71329861111</v>
      </c>
      <c r="P264" s="22"/>
      <c r="Q264" s="6" t="s">
        <v>26</v>
      </c>
      <c r="R264" s="6" t="s">
        <v>35</v>
      </c>
      <c r="S264" s="6" t="s">
        <v>186</v>
      </c>
      <c r="T264" s="6" t="s">
        <v>53</v>
      </c>
    </row>
    <row r="265" spans="1:20" x14ac:dyDescent="0.3">
      <c r="A265" s="6">
        <v>2319856</v>
      </c>
      <c r="B265" s="6" t="s">
        <v>217</v>
      </c>
      <c r="C265" s="6" t="s">
        <v>202</v>
      </c>
      <c r="D265" s="6" t="s">
        <v>30</v>
      </c>
      <c r="E265" s="6" t="s">
        <v>21</v>
      </c>
      <c r="F265" s="6" t="s">
        <v>22</v>
      </c>
      <c r="G265" s="6" t="s">
        <v>34</v>
      </c>
      <c r="H265" s="6" t="s">
        <v>215</v>
      </c>
      <c r="I265" s="9">
        <v>6.9444444444444441E-3</v>
      </c>
      <c r="J265" s="6">
        <v>0</v>
      </c>
      <c r="K265" s="21">
        <v>45408</v>
      </c>
      <c r="L265" s="6" t="s">
        <v>24</v>
      </c>
      <c r="M265" s="6" t="s">
        <v>218</v>
      </c>
      <c r="N265" s="6" t="s">
        <v>216</v>
      </c>
      <c r="O265" s="22">
        <v>45408.729363425926</v>
      </c>
      <c r="P265" s="22"/>
      <c r="Q265" s="6" t="s">
        <v>26</v>
      </c>
      <c r="R265" s="6" t="s">
        <v>35</v>
      </c>
      <c r="S265" s="6" t="s">
        <v>188</v>
      </c>
      <c r="T265" s="6" t="s">
        <v>53</v>
      </c>
    </row>
    <row r="266" spans="1:20" x14ac:dyDescent="0.3">
      <c r="A266" s="6">
        <v>2249376</v>
      </c>
      <c r="B266" s="6" t="s">
        <v>217</v>
      </c>
      <c r="C266" s="6" t="s">
        <v>201</v>
      </c>
      <c r="D266" s="6" t="s">
        <v>20</v>
      </c>
      <c r="E266" s="6" t="s">
        <v>21</v>
      </c>
      <c r="F266" s="6" t="s">
        <v>22</v>
      </c>
      <c r="G266" s="6" t="s">
        <v>43</v>
      </c>
      <c r="H266" s="6" t="s">
        <v>215</v>
      </c>
      <c r="I266" s="9">
        <v>9.7222222222222224E-3</v>
      </c>
      <c r="J266" s="6">
        <v>0</v>
      </c>
      <c r="K266" s="21">
        <v>45345</v>
      </c>
      <c r="L266" s="6" t="s">
        <v>24</v>
      </c>
      <c r="M266" s="6" t="s">
        <v>218</v>
      </c>
      <c r="N266" s="6" t="s">
        <v>216</v>
      </c>
      <c r="O266" s="22">
        <v>45345.542650462965</v>
      </c>
      <c r="P266" s="22"/>
      <c r="Q266" s="6" t="s">
        <v>26</v>
      </c>
      <c r="R266" s="6" t="s">
        <v>105</v>
      </c>
      <c r="S266" s="6" t="s">
        <v>186</v>
      </c>
      <c r="T266" s="6" t="s">
        <v>29</v>
      </c>
    </row>
    <row r="267" spans="1:20" x14ac:dyDescent="0.3">
      <c r="A267" s="6">
        <v>2245673</v>
      </c>
      <c r="B267" s="6" t="s">
        <v>217</v>
      </c>
      <c r="C267" s="6" t="s">
        <v>201</v>
      </c>
      <c r="D267" s="6" t="s">
        <v>20</v>
      </c>
      <c r="E267" s="6" t="s">
        <v>21</v>
      </c>
      <c r="F267" s="6" t="s">
        <v>22</v>
      </c>
      <c r="G267" s="6" t="s">
        <v>28</v>
      </c>
      <c r="H267" s="6" t="s">
        <v>215</v>
      </c>
      <c r="I267" s="9">
        <v>3.125E-2</v>
      </c>
      <c r="J267" s="6">
        <v>0</v>
      </c>
      <c r="K267" s="21">
        <v>45343</v>
      </c>
      <c r="L267" s="6" t="s">
        <v>24</v>
      </c>
      <c r="M267" s="6" t="s">
        <v>218</v>
      </c>
      <c r="N267" s="6" t="s">
        <v>216</v>
      </c>
      <c r="O267" s="22">
        <v>45343.595127314817</v>
      </c>
      <c r="P267" s="22"/>
      <c r="Q267" s="6" t="s">
        <v>26</v>
      </c>
      <c r="R267" s="6" t="s">
        <v>32</v>
      </c>
      <c r="S267" s="6" t="s">
        <v>186</v>
      </c>
      <c r="T267" s="6" t="s">
        <v>29</v>
      </c>
    </row>
    <row r="268" spans="1:20" x14ac:dyDescent="0.3">
      <c r="A268" s="6">
        <v>2406683</v>
      </c>
      <c r="B268" s="6" t="s">
        <v>217</v>
      </c>
      <c r="C268" s="6" t="s">
        <v>203</v>
      </c>
      <c r="D268" s="6" t="s">
        <v>36</v>
      </c>
      <c r="E268" s="6" t="s">
        <v>21</v>
      </c>
      <c r="F268" s="6" t="s">
        <v>22</v>
      </c>
      <c r="G268" s="6" t="s">
        <v>37</v>
      </c>
      <c r="H268" s="6" t="s">
        <v>215</v>
      </c>
      <c r="I268" s="9">
        <v>6.9444444444444448E-2</v>
      </c>
      <c r="J268" s="6">
        <v>0</v>
      </c>
      <c r="K268" s="21">
        <v>45495</v>
      </c>
      <c r="L268" s="6" t="s">
        <v>24</v>
      </c>
      <c r="M268" s="6" t="s">
        <v>218</v>
      </c>
      <c r="N268" s="6" t="s">
        <v>216</v>
      </c>
      <c r="O268" s="22">
        <v>45495.957199074073</v>
      </c>
      <c r="P268" s="22"/>
      <c r="Q268" s="6" t="s">
        <v>26</v>
      </c>
      <c r="R268" s="6" t="s">
        <v>54</v>
      </c>
      <c r="S268" s="6" t="s">
        <v>191</v>
      </c>
      <c r="T268" s="6" t="s">
        <v>29</v>
      </c>
    </row>
    <row r="269" spans="1:20" x14ac:dyDescent="0.3">
      <c r="A269" s="6">
        <v>2284157</v>
      </c>
      <c r="B269" s="6" t="s">
        <v>217</v>
      </c>
      <c r="C269" s="6" t="s">
        <v>205</v>
      </c>
      <c r="D269" s="6" t="s">
        <v>56</v>
      </c>
      <c r="E269" s="6" t="s">
        <v>21</v>
      </c>
      <c r="F269" s="6" t="s">
        <v>22</v>
      </c>
      <c r="G269" s="6" t="s">
        <v>28</v>
      </c>
      <c r="H269" s="6" t="s">
        <v>215</v>
      </c>
      <c r="I269" s="9">
        <v>7.7777777777777779E-2</v>
      </c>
      <c r="J269" s="6">
        <v>0</v>
      </c>
      <c r="K269" s="21">
        <v>45373</v>
      </c>
      <c r="L269" s="6" t="s">
        <v>24</v>
      </c>
      <c r="M269" s="6" t="s">
        <v>218</v>
      </c>
      <c r="N269" s="6" t="s">
        <v>216</v>
      </c>
      <c r="O269" s="22">
        <v>45373.618009259262</v>
      </c>
      <c r="P269" s="22"/>
      <c r="Q269" s="6" t="s">
        <v>26</v>
      </c>
      <c r="R269" s="6" t="s">
        <v>101</v>
      </c>
      <c r="S269" s="6" t="s">
        <v>187</v>
      </c>
      <c r="T269" s="6" t="s">
        <v>29</v>
      </c>
    </row>
    <row r="270" spans="1:20" x14ac:dyDescent="0.3">
      <c r="A270" s="6">
        <v>2255389</v>
      </c>
      <c r="B270" s="6" t="s">
        <v>217</v>
      </c>
      <c r="C270" s="6" t="s">
        <v>202</v>
      </c>
      <c r="D270" s="6" t="s">
        <v>30</v>
      </c>
      <c r="E270" s="6" t="s">
        <v>21</v>
      </c>
      <c r="F270" s="6" t="s">
        <v>22</v>
      </c>
      <c r="G270" s="6" t="s">
        <v>23</v>
      </c>
      <c r="H270" s="6" t="s">
        <v>215</v>
      </c>
      <c r="I270" s="9">
        <v>4.8611111111111112E-2</v>
      </c>
      <c r="J270" s="6">
        <v>0</v>
      </c>
      <c r="K270" s="21">
        <v>45349</v>
      </c>
      <c r="L270" s="6" t="s">
        <v>24</v>
      </c>
      <c r="M270" s="6" t="s">
        <v>218</v>
      </c>
      <c r="N270" s="6" t="s">
        <v>216</v>
      </c>
      <c r="O270" s="22">
        <v>45349.730057870373</v>
      </c>
      <c r="P270" s="22"/>
      <c r="Q270" s="6" t="s">
        <v>26</v>
      </c>
      <c r="R270" s="6" t="s">
        <v>32</v>
      </c>
      <c r="S270" s="6" t="s">
        <v>186</v>
      </c>
      <c r="T270" s="6" t="s">
        <v>29</v>
      </c>
    </row>
    <row r="271" spans="1:20" x14ac:dyDescent="0.3">
      <c r="A271" s="6">
        <v>2305294</v>
      </c>
      <c r="B271" s="6" t="s">
        <v>217</v>
      </c>
      <c r="C271" s="6" t="s">
        <v>204</v>
      </c>
      <c r="D271" s="6" t="s">
        <v>46</v>
      </c>
      <c r="E271" s="6" t="s">
        <v>21</v>
      </c>
      <c r="F271" s="6" t="s">
        <v>47</v>
      </c>
      <c r="G271" s="6" t="s">
        <v>23</v>
      </c>
      <c r="H271" s="6" t="s">
        <v>215</v>
      </c>
      <c r="I271" s="9">
        <v>3.4722222222222224E-2</v>
      </c>
      <c r="J271" s="6">
        <v>0</v>
      </c>
      <c r="K271" s="21">
        <v>45392</v>
      </c>
      <c r="L271" s="6" t="s">
        <v>24</v>
      </c>
      <c r="M271" s="6" t="s">
        <v>218</v>
      </c>
      <c r="N271" s="6" t="s">
        <v>216</v>
      </c>
      <c r="O271" s="22">
        <v>45392.988692129627</v>
      </c>
      <c r="P271" s="22"/>
      <c r="Q271" s="6" t="s">
        <v>26</v>
      </c>
      <c r="R271" s="6" t="s">
        <v>32</v>
      </c>
      <c r="S271" s="6" t="s">
        <v>188</v>
      </c>
      <c r="T271" s="6" t="s">
        <v>29</v>
      </c>
    </row>
    <row r="272" spans="1:20" x14ac:dyDescent="0.3">
      <c r="A272" s="6">
        <v>2259838</v>
      </c>
      <c r="B272" s="6" t="s">
        <v>217</v>
      </c>
      <c r="C272" s="6" t="s">
        <v>206</v>
      </c>
      <c r="D272" s="6" t="s">
        <v>64</v>
      </c>
      <c r="E272" s="6" t="s">
        <v>21</v>
      </c>
      <c r="F272" s="6" t="s">
        <v>22</v>
      </c>
      <c r="G272" s="6" t="s">
        <v>34</v>
      </c>
      <c r="H272" s="6" t="s">
        <v>215</v>
      </c>
      <c r="I272" s="9">
        <v>5.5555555555555558E-3</v>
      </c>
      <c r="J272" s="6">
        <v>0</v>
      </c>
      <c r="K272" s="21">
        <v>45351</v>
      </c>
      <c r="L272" s="6" t="s">
        <v>24</v>
      </c>
      <c r="M272" s="6" t="s">
        <v>218</v>
      </c>
      <c r="N272" s="6" t="s">
        <v>216</v>
      </c>
      <c r="O272" s="22">
        <v>45352.002997685187</v>
      </c>
      <c r="P272" s="22"/>
      <c r="Q272" s="6" t="s">
        <v>26</v>
      </c>
      <c r="R272" s="6" t="s">
        <v>35</v>
      </c>
      <c r="S272" s="6" t="s">
        <v>186</v>
      </c>
      <c r="T272" s="6" t="s">
        <v>53</v>
      </c>
    </row>
    <row r="273" spans="1:20" x14ac:dyDescent="0.3">
      <c r="A273" s="6">
        <v>2337622</v>
      </c>
      <c r="B273" s="6" t="s">
        <v>217</v>
      </c>
      <c r="C273" s="6" t="s">
        <v>205</v>
      </c>
      <c r="D273" s="6" t="s">
        <v>56</v>
      </c>
      <c r="E273" s="6" t="s">
        <v>21</v>
      </c>
      <c r="F273" s="6" t="s">
        <v>22</v>
      </c>
      <c r="G273" s="6" t="s">
        <v>43</v>
      </c>
      <c r="H273" s="6" t="s">
        <v>215</v>
      </c>
      <c r="I273" s="9">
        <v>5.5555555555555558E-3</v>
      </c>
      <c r="J273" s="6">
        <v>0</v>
      </c>
      <c r="K273" s="21">
        <v>45428</v>
      </c>
      <c r="L273" s="6" t="s">
        <v>24</v>
      </c>
      <c r="M273" s="6" t="s">
        <v>218</v>
      </c>
      <c r="N273" s="6" t="s">
        <v>216</v>
      </c>
      <c r="O273" s="22">
        <v>45428.447754629633</v>
      </c>
      <c r="P273" s="22"/>
      <c r="Q273" s="6" t="s">
        <v>26</v>
      </c>
      <c r="R273" s="6" t="s">
        <v>82</v>
      </c>
      <c r="S273" s="6" t="s">
        <v>189</v>
      </c>
      <c r="T273" s="6" t="s">
        <v>29</v>
      </c>
    </row>
    <row r="274" spans="1:20" x14ac:dyDescent="0.3">
      <c r="A274" s="6">
        <v>2384109</v>
      </c>
      <c r="B274" s="6" t="s">
        <v>217</v>
      </c>
      <c r="C274" s="6" t="s">
        <v>205</v>
      </c>
      <c r="D274" s="6" t="s">
        <v>56</v>
      </c>
      <c r="E274" s="6" t="s">
        <v>21</v>
      </c>
      <c r="F274" s="6" t="s">
        <v>22</v>
      </c>
      <c r="G274" s="6" t="s">
        <v>34</v>
      </c>
      <c r="H274" s="6" t="s">
        <v>215</v>
      </c>
      <c r="I274" s="9">
        <v>1.8749999999999999E-2</v>
      </c>
      <c r="J274" s="6">
        <v>0</v>
      </c>
      <c r="K274" s="21">
        <v>45474</v>
      </c>
      <c r="L274" s="6" t="s">
        <v>24</v>
      </c>
      <c r="M274" s="6" t="s">
        <v>218</v>
      </c>
      <c r="N274" s="6" t="s">
        <v>216</v>
      </c>
      <c r="O274" s="22">
        <v>45474.404583333337</v>
      </c>
      <c r="P274" s="22"/>
      <c r="Q274" s="6" t="s">
        <v>26</v>
      </c>
      <c r="R274" s="6" t="s">
        <v>91</v>
      </c>
      <c r="S274" s="6" t="s">
        <v>191</v>
      </c>
      <c r="T274" s="6" t="s">
        <v>53</v>
      </c>
    </row>
    <row r="275" spans="1:20" x14ac:dyDescent="0.3">
      <c r="A275" s="6">
        <v>2238564</v>
      </c>
      <c r="B275" s="6" t="s">
        <v>217</v>
      </c>
      <c r="C275" s="6" t="s">
        <v>202</v>
      </c>
      <c r="D275" s="6" t="s">
        <v>30</v>
      </c>
      <c r="E275" s="6" t="s">
        <v>21</v>
      </c>
      <c r="F275" s="6" t="s">
        <v>22</v>
      </c>
      <c r="G275" s="6" t="s">
        <v>34</v>
      </c>
      <c r="H275" s="6" t="s">
        <v>215</v>
      </c>
      <c r="I275" s="9">
        <v>3.472222222222222E-3</v>
      </c>
      <c r="J275" s="6">
        <v>0</v>
      </c>
      <c r="K275" s="21">
        <v>45337</v>
      </c>
      <c r="L275" s="6" t="s">
        <v>24</v>
      </c>
      <c r="M275" s="6" t="s">
        <v>218</v>
      </c>
      <c r="N275" s="6" t="s">
        <v>216</v>
      </c>
      <c r="O275" s="22">
        <v>45337.717800925922</v>
      </c>
      <c r="P275" s="22"/>
      <c r="Q275" s="6" t="s">
        <v>26</v>
      </c>
      <c r="R275" s="6" t="s">
        <v>83</v>
      </c>
      <c r="S275" s="6" t="s">
        <v>186</v>
      </c>
      <c r="T275" s="6" t="s">
        <v>53</v>
      </c>
    </row>
    <row r="276" spans="1:20" x14ac:dyDescent="0.3">
      <c r="A276" s="6">
        <v>2378717</v>
      </c>
      <c r="B276" s="6" t="s">
        <v>217</v>
      </c>
      <c r="C276" s="6" t="s">
        <v>205</v>
      </c>
      <c r="D276" s="6" t="s">
        <v>56</v>
      </c>
      <c r="E276" s="6" t="s">
        <v>21</v>
      </c>
      <c r="F276" s="6" t="s">
        <v>22</v>
      </c>
      <c r="G276" s="6" t="s">
        <v>23</v>
      </c>
      <c r="H276" s="6" t="s">
        <v>215</v>
      </c>
      <c r="I276" s="9">
        <v>6.7361111111111108E-2</v>
      </c>
      <c r="J276" s="6">
        <v>0</v>
      </c>
      <c r="K276" s="21">
        <v>45469</v>
      </c>
      <c r="L276" s="6" t="s">
        <v>24</v>
      </c>
      <c r="M276" s="6" t="s">
        <v>218</v>
      </c>
      <c r="N276" s="6" t="s">
        <v>216</v>
      </c>
      <c r="O276" s="22">
        <v>45469.376840277779</v>
      </c>
      <c r="P276" s="22"/>
      <c r="Q276" s="6" t="s">
        <v>26</v>
      </c>
      <c r="R276" s="6" t="s">
        <v>81</v>
      </c>
      <c r="S276" s="6" t="s">
        <v>190</v>
      </c>
      <c r="T276" s="6" t="s">
        <v>29</v>
      </c>
    </row>
    <row r="277" spans="1:20" x14ac:dyDescent="0.3">
      <c r="A277" s="6">
        <v>2396588</v>
      </c>
      <c r="B277" s="6" t="s">
        <v>217</v>
      </c>
      <c r="C277" s="6" t="s">
        <v>203</v>
      </c>
      <c r="D277" s="6" t="s">
        <v>36</v>
      </c>
      <c r="E277" s="6" t="s">
        <v>21</v>
      </c>
      <c r="F277" s="6" t="s">
        <v>22</v>
      </c>
      <c r="G277" s="6" t="s">
        <v>37</v>
      </c>
      <c r="H277" s="6" t="s">
        <v>215</v>
      </c>
      <c r="I277" s="9">
        <v>4.8611111111111112E-2</v>
      </c>
      <c r="J277" s="6">
        <v>0</v>
      </c>
      <c r="K277" s="21">
        <v>45484</v>
      </c>
      <c r="L277" s="6" t="s">
        <v>24</v>
      </c>
      <c r="M277" s="6" t="s">
        <v>218</v>
      </c>
      <c r="N277" s="6" t="s">
        <v>216</v>
      </c>
      <c r="O277" s="22">
        <v>45484.960787037038</v>
      </c>
      <c r="P277" s="22"/>
      <c r="Q277" s="6" t="s">
        <v>26</v>
      </c>
      <c r="R277" s="6" t="s">
        <v>81</v>
      </c>
      <c r="S277" s="6" t="s">
        <v>191</v>
      </c>
      <c r="T277" s="6" t="s">
        <v>29</v>
      </c>
    </row>
    <row r="278" spans="1:20" x14ac:dyDescent="0.3">
      <c r="A278" s="6">
        <v>2274762</v>
      </c>
      <c r="B278" s="6" t="s">
        <v>217</v>
      </c>
      <c r="C278" s="6" t="s">
        <v>202</v>
      </c>
      <c r="D278" s="6" t="s">
        <v>30</v>
      </c>
      <c r="E278" s="6" t="s">
        <v>21</v>
      </c>
      <c r="F278" s="6" t="s">
        <v>22</v>
      </c>
      <c r="G278" s="6" t="s">
        <v>37</v>
      </c>
      <c r="H278" s="6" t="s">
        <v>215</v>
      </c>
      <c r="I278" s="9">
        <v>0.12777777777777777</v>
      </c>
      <c r="J278" s="6">
        <v>0</v>
      </c>
      <c r="K278" s="21">
        <v>45364</v>
      </c>
      <c r="L278" s="6" t="s">
        <v>24</v>
      </c>
      <c r="M278" s="6" t="s">
        <v>218</v>
      </c>
      <c r="N278" s="6" t="s">
        <v>216</v>
      </c>
      <c r="O278" s="22">
        <v>45364.722037037034</v>
      </c>
      <c r="P278" s="22"/>
      <c r="Q278" s="6" t="s">
        <v>26</v>
      </c>
      <c r="R278" s="6" t="s">
        <v>54</v>
      </c>
      <c r="S278" s="6" t="s">
        <v>187</v>
      </c>
      <c r="T278" s="6" t="s">
        <v>29</v>
      </c>
    </row>
    <row r="279" spans="1:20" x14ac:dyDescent="0.3">
      <c r="A279" s="6">
        <v>2279274</v>
      </c>
      <c r="B279" s="6" t="s">
        <v>217</v>
      </c>
      <c r="C279" s="6" t="s">
        <v>202</v>
      </c>
      <c r="D279" s="6" t="s">
        <v>30</v>
      </c>
      <c r="E279" s="6" t="s">
        <v>21</v>
      </c>
      <c r="F279" s="6" t="s">
        <v>22</v>
      </c>
      <c r="G279" s="6" t="s">
        <v>37</v>
      </c>
      <c r="H279" s="6" t="s">
        <v>215</v>
      </c>
      <c r="I279" s="9">
        <v>0.11874999999999999</v>
      </c>
      <c r="J279" s="6">
        <v>0</v>
      </c>
      <c r="K279" s="21">
        <v>45369</v>
      </c>
      <c r="L279" s="6" t="s">
        <v>24</v>
      </c>
      <c r="M279" s="6" t="s">
        <v>218</v>
      </c>
      <c r="N279" s="6" t="s">
        <v>216</v>
      </c>
      <c r="O279" s="22">
        <v>45369.721192129633</v>
      </c>
      <c r="P279" s="22"/>
      <c r="Q279" s="6" t="s">
        <v>26</v>
      </c>
      <c r="R279" s="6" t="s">
        <v>54</v>
      </c>
      <c r="S279" s="6" t="s">
        <v>187</v>
      </c>
      <c r="T279" s="6" t="s">
        <v>29</v>
      </c>
    </row>
    <row r="280" spans="1:20" x14ac:dyDescent="0.3">
      <c r="A280" s="6">
        <v>2278367</v>
      </c>
      <c r="B280" s="6" t="s">
        <v>217</v>
      </c>
      <c r="C280" s="6" t="s">
        <v>203</v>
      </c>
      <c r="D280" s="6" t="s">
        <v>36</v>
      </c>
      <c r="E280" s="6" t="s">
        <v>21</v>
      </c>
      <c r="F280" s="6" t="s">
        <v>22</v>
      </c>
      <c r="G280" s="6" t="s">
        <v>37</v>
      </c>
      <c r="H280" s="6" t="s">
        <v>215</v>
      </c>
      <c r="I280" s="9">
        <v>4.583333333333333E-2</v>
      </c>
      <c r="J280" s="6">
        <v>0</v>
      </c>
      <c r="K280" s="21">
        <v>45367</v>
      </c>
      <c r="L280" s="6" t="s">
        <v>24</v>
      </c>
      <c r="M280" s="6" t="s">
        <v>218</v>
      </c>
      <c r="N280" s="6" t="s">
        <v>216</v>
      </c>
      <c r="O280" s="22">
        <v>45367.955925925926</v>
      </c>
      <c r="P280" s="22"/>
      <c r="Q280" s="6" t="s">
        <v>26</v>
      </c>
      <c r="R280" s="6" t="s">
        <v>39</v>
      </c>
      <c r="S280" s="6" t="s">
        <v>187</v>
      </c>
      <c r="T280" s="6" t="s">
        <v>29</v>
      </c>
    </row>
    <row r="281" spans="1:20" x14ac:dyDescent="0.3">
      <c r="A281" s="6">
        <v>2412461</v>
      </c>
      <c r="B281" s="6" t="s">
        <v>217</v>
      </c>
      <c r="C281" s="6" t="s">
        <v>203</v>
      </c>
      <c r="D281" s="6" t="s">
        <v>36</v>
      </c>
      <c r="E281" s="6" t="s">
        <v>21</v>
      </c>
      <c r="F281" s="6" t="s">
        <v>22</v>
      </c>
      <c r="G281" s="6" t="s">
        <v>37</v>
      </c>
      <c r="H281" s="6" t="s">
        <v>215</v>
      </c>
      <c r="I281" s="9">
        <v>6.25E-2</v>
      </c>
      <c r="J281" s="6">
        <v>0</v>
      </c>
      <c r="K281" s="21">
        <v>45500</v>
      </c>
      <c r="L281" s="6" t="s">
        <v>24</v>
      </c>
      <c r="M281" s="6" t="s">
        <v>218</v>
      </c>
      <c r="N281" s="6" t="s">
        <v>216</v>
      </c>
      <c r="O281" s="22">
        <v>45500.962569444448</v>
      </c>
      <c r="P281" s="22"/>
      <c r="Q281" s="6" t="s">
        <v>26</v>
      </c>
      <c r="R281" s="6" t="s">
        <v>81</v>
      </c>
      <c r="S281" s="6" t="s">
        <v>191</v>
      </c>
      <c r="T281" s="6" t="s">
        <v>29</v>
      </c>
    </row>
    <row r="282" spans="1:20" x14ac:dyDescent="0.3">
      <c r="A282" s="6">
        <v>2223876</v>
      </c>
      <c r="B282" s="6" t="s">
        <v>217</v>
      </c>
      <c r="C282" s="6" t="s">
        <v>203</v>
      </c>
      <c r="D282" s="6" t="s">
        <v>36</v>
      </c>
      <c r="E282" s="6" t="s">
        <v>21</v>
      </c>
      <c r="F282" s="6" t="s">
        <v>22</v>
      </c>
      <c r="G282" s="6" t="s">
        <v>28</v>
      </c>
      <c r="H282" s="6" t="s">
        <v>215</v>
      </c>
      <c r="I282" s="9">
        <v>1.7361111111111112E-2</v>
      </c>
      <c r="J282" s="6">
        <v>0</v>
      </c>
      <c r="K282" s="21">
        <v>45325</v>
      </c>
      <c r="L282" s="6" t="s">
        <v>24</v>
      </c>
      <c r="M282" s="6" t="s">
        <v>218</v>
      </c>
      <c r="N282" s="6" t="s">
        <v>216</v>
      </c>
      <c r="O282" s="22">
        <v>45325.846979166665</v>
      </c>
      <c r="P282" s="22"/>
      <c r="Q282" s="6" t="s">
        <v>26</v>
      </c>
      <c r="R282" s="6" t="s">
        <v>75</v>
      </c>
      <c r="S282" s="6" t="s">
        <v>186</v>
      </c>
      <c r="T282" s="6" t="s">
        <v>29</v>
      </c>
    </row>
    <row r="283" spans="1:20" x14ac:dyDescent="0.3">
      <c r="A283" s="6">
        <v>2346518</v>
      </c>
      <c r="B283" s="6" t="s">
        <v>217</v>
      </c>
      <c r="C283" s="6" t="s">
        <v>202</v>
      </c>
      <c r="D283" s="6" t="s">
        <v>30</v>
      </c>
      <c r="E283" s="6" t="s">
        <v>21</v>
      </c>
      <c r="F283" s="6" t="s">
        <v>22</v>
      </c>
      <c r="G283" s="6" t="s">
        <v>37</v>
      </c>
      <c r="H283" s="6" t="s">
        <v>215</v>
      </c>
      <c r="I283" s="9">
        <v>7.6388888888888895E-2</v>
      </c>
      <c r="J283" s="6">
        <v>0</v>
      </c>
      <c r="K283" s="21">
        <v>45437</v>
      </c>
      <c r="L283" s="6" t="s">
        <v>24</v>
      </c>
      <c r="M283" s="6" t="s">
        <v>218</v>
      </c>
      <c r="N283" s="6" t="s">
        <v>216</v>
      </c>
      <c r="O283" s="22">
        <v>45437.712476851855</v>
      </c>
      <c r="P283" s="22"/>
      <c r="Q283" s="6" t="s">
        <v>26</v>
      </c>
      <c r="R283" s="6" t="s">
        <v>106</v>
      </c>
      <c r="S283" s="6" t="s">
        <v>189</v>
      </c>
      <c r="T283" s="6" t="s">
        <v>29</v>
      </c>
    </row>
    <row r="284" spans="1:20" x14ac:dyDescent="0.3">
      <c r="A284" s="6">
        <v>2307951</v>
      </c>
      <c r="B284" s="6" t="s">
        <v>217</v>
      </c>
      <c r="C284" s="6" t="s">
        <v>203</v>
      </c>
      <c r="D284" s="6" t="s">
        <v>36</v>
      </c>
      <c r="E284" s="6" t="s">
        <v>21</v>
      </c>
      <c r="F284" s="6" t="s">
        <v>22</v>
      </c>
      <c r="G284" s="6" t="s">
        <v>34</v>
      </c>
      <c r="H284" s="6" t="s">
        <v>215</v>
      </c>
      <c r="I284" s="9">
        <v>2.5000000000000001E-2</v>
      </c>
      <c r="J284" s="6">
        <v>0</v>
      </c>
      <c r="K284" s="21">
        <v>45395</v>
      </c>
      <c r="L284" s="6" t="s">
        <v>24</v>
      </c>
      <c r="M284" s="6" t="s">
        <v>218</v>
      </c>
      <c r="N284" s="6" t="s">
        <v>216</v>
      </c>
      <c r="O284" s="22">
        <v>45395.881377314814</v>
      </c>
      <c r="P284" s="22"/>
      <c r="Q284" s="6" t="s">
        <v>26</v>
      </c>
      <c r="R284" s="6" t="s">
        <v>35</v>
      </c>
      <c r="S284" s="6" t="s">
        <v>188</v>
      </c>
      <c r="T284" s="6" t="s">
        <v>53</v>
      </c>
    </row>
    <row r="285" spans="1:20" x14ac:dyDescent="0.3">
      <c r="A285" s="6">
        <v>2264036</v>
      </c>
      <c r="B285" s="6" t="s">
        <v>217</v>
      </c>
      <c r="C285" s="6" t="s">
        <v>205</v>
      </c>
      <c r="D285" s="6" t="s">
        <v>56</v>
      </c>
      <c r="E285" s="6" t="s">
        <v>21</v>
      </c>
      <c r="F285" s="6" t="s">
        <v>22</v>
      </c>
      <c r="G285" s="6" t="s">
        <v>43</v>
      </c>
      <c r="H285" s="6" t="s">
        <v>215</v>
      </c>
      <c r="I285" s="9">
        <v>6.9444444444444441E-3</v>
      </c>
      <c r="J285" s="6">
        <v>0</v>
      </c>
      <c r="K285" s="21">
        <v>45356</v>
      </c>
      <c r="L285" s="6" t="s">
        <v>24</v>
      </c>
      <c r="M285" s="6" t="s">
        <v>218</v>
      </c>
      <c r="N285" s="6" t="s">
        <v>216</v>
      </c>
      <c r="O285" s="22">
        <v>45356.540162037039</v>
      </c>
      <c r="P285" s="22"/>
      <c r="Q285" s="6" t="s">
        <v>26</v>
      </c>
      <c r="R285" s="6" t="s">
        <v>58</v>
      </c>
      <c r="S285" s="6" t="s">
        <v>187</v>
      </c>
      <c r="T285" s="6" t="s">
        <v>29</v>
      </c>
    </row>
    <row r="286" spans="1:20" x14ac:dyDescent="0.3">
      <c r="A286" s="6">
        <v>2227077</v>
      </c>
      <c r="B286" s="6" t="s">
        <v>217</v>
      </c>
      <c r="C286" s="6" t="s">
        <v>202</v>
      </c>
      <c r="D286" s="6" t="s">
        <v>30</v>
      </c>
      <c r="E286" s="6" t="s">
        <v>21</v>
      </c>
      <c r="F286" s="6" t="s">
        <v>22</v>
      </c>
      <c r="G286" s="6" t="s">
        <v>37</v>
      </c>
      <c r="H286" s="6" t="s">
        <v>215</v>
      </c>
      <c r="I286" s="9">
        <v>9.0277777777777776E-2</v>
      </c>
      <c r="J286" s="6">
        <v>0</v>
      </c>
      <c r="K286" s="21">
        <v>45329</v>
      </c>
      <c r="L286" s="6" t="s">
        <v>24</v>
      </c>
      <c r="M286" s="6" t="s">
        <v>218</v>
      </c>
      <c r="N286" s="6" t="s">
        <v>216</v>
      </c>
      <c r="O286" s="22">
        <v>45329.728159722225</v>
      </c>
      <c r="P286" s="22"/>
      <c r="Q286" s="6" t="s">
        <v>26</v>
      </c>
      <c r="R286" s="6" t="s">
        <v>67</v>
      </c>
      <c r="S286" s="6" t="s">
        <v>186</v>
      </c>
      <c r="T286" s="6" t="s">
        <v>29</v>
      </c>
    </row>
    <row r="287" spans="1:20" x14ac:dyDescent="0.3">
      <c r="A287" s="6">
        <v>2384657</v>
      </c>
      <c r="B287" s="6" t="s">
        <v>217</v>
      </c>
      <c r="C287" s="6" t="s">
        <v>202</v>
      </c>
      <c r="D287" s="6" t="s">
        <v>30</v>
      </c>
      <c r="E287" s="6" t="s">
        <v>21</v>
      </c>
      <c r="F287" s="6" t="s">
        <v>22</v>
      </c>
      <c r="G287" s="6" t="s">
        <v>48</v>
      </c>
      <c r="H287" s="6" t="s">
        <v>215</v>
      </c>
      <c r="I287" s="9">
        <v>3.125E-2</v>
      </c>
      <c r="J287" s="6">
        <v>0</v>
      </c>
      <c r="K287" s="21">
        <v>45474</v>
      </c>
      <c r="L287" s="6" t="s">
        <v>24</v>
      </c>
      <c r="M287" s="6" t="s">
        <v>218</v>
      </c>
      <c r="N287" s="6" t="s">
        <v>216</v>
      </c>
      <c r="O287" s="22">
        <v>45474.717002314814</v>
      </c>
      <c r="P287" s="22"/>
      <c r="Q287" s="6" t="s">
        <v>26</v>
      </c>
      <c r="R287" s="6" t="s">
        <v>35</v>
      </c>
      <c r="S287" s="6" t="s">
        <v>191</v>
      </c>
      <c r="T287" s="6" t="s">
        <v>53</v>
      </c>
    </row>
    <row r="288" spans="1:20" x14ac:dyDescent="0.3">
      <c r="A288" s="6">
        <v>2264691</v>
      </c>
      <c r="B288" s="6" t="s">
        <v>217</v>
      </c>
      <c r="C288" s="6" t="s">
        <v>201</v>
      </c>
      <c r="D288" s="6" t="s">
        <v>20</v>
      </c>
      <c r="E288" s="6" t="s">
        <v>21</v>
      </c>
      <c r="F288" s="6" t="s">
        <v>22</v>
      </c>
      <c r="G288" s="6" t="s">
        <v>23</v>
      </c>
      <c r="H288" s="6" t="s">
        <v>215</v>
      </c>
      <c r="I288" s="9">
        <v>7.2916666666666671E-2</v>
      </c>
      <c r="J288" s="6">
        <v>0</v>
      </c>
      <c r="K288" s="21">
        <v>45356</v>
      </c>
      <c r="L288" s="6" t="s">
        <v>24</v>
      </c>
      <c r="M288" s="6" t="s">
        <v>218</v>
      </c>
      <c r="N288" s="6" t="s">
        <v>216</v>
      </c>
      <c r="O288" s="22">
        <v>45356.714884259258</v>
      </c>
      <c r="P288" s="22"/>
      <c r="Q288" s="6" t="s">
        <v>26</v>
      </c>
      <c r="R288" s="6" t="s">
        <v>32</v>
      </c>
      <c r="S288" s="6" t="s">
        <v>187</v>
      </c>
      <c r="T288" s="6" t="s">
        <v>29</v>
      </c>
    </row>
    <row r="289" spans="1:20" x14ac:dyDescent="0.3">
      <c r="A289" s="6">
        <v>2259802</v>
      </c>
      <c r="B289" s="6" t="s">
        <v>217</v>
      </c>
      <c r="C289" s="6" t="s">
        <v>204</v>
      </c>
      <c r="D289" s="6" t="s">
        <v>46</v>
      </c>
      <c r="E289" s="6" t="s">
        <v>21</v>
      </c>
      <c r="F289" s="6" t="s">
        <v>47</v>
      </c>
      <c r="G289" s="6" t="s">
        <v>43</v>
      </c>
      <c r="H289" s="6" t="s">
        <v>215</v>
      </c>
      <c r="I289" s="9">
        <v>1.8749999999999999E-2</v>
      </c>
      <c r="J289" s="6">
        <v>0</v>
      </c>
      <c r="K289" s="21">
        <v>45351</v>
      </c>
      <c r="L289" s="6" t="s">
        <v>24</v>
      </c>
      <c r="M289" s="6" t="s">
        <v>218</v>
      </c>
      <c r="N289" s="6" t="s">
        <v>216</v>
      </c>
      <c r="O289" s="22">
        <v>45351.978148148148</v>
      </c>
      <c r="P289" s="22"/>
      <c r="Q289" s="6" t="s">
        <v>26</v>
      </c>
      <c r="R289" s="6" t="s">
        <v>107</v>
      </c>
      <c r="S289" s="6" t="s">
        <v>186</v>
      </c>
      <c r="T289" s="6" t="s">
        <v>29</v>
      </c>
    </row>
    <row r="290" spans="1:20" x14ac:dyDescent="0.3">
      <c r="A290" s="6">
        <v>2362919</v>
      </c>
      <c r="B290" s="6" t="s">
        <v>217</v>
      </c>
      <c r="C290" s="6" t="s">
        <v>203</v>
      </c>
      <c r="D290" s="6" t="s">
        <v>36</v>
      </c>
      <c r="E290" s="6" t="s">
        <v>21</v>
      </c>
      <c r="F290" s="6" t="s">
        <v>22</v>
      </c>
      <c r="G290" s="6" t="s">
        <v>37</v>
      </c>
      <c r="H290" s="6" t="s">
        <v>215</v>
      </c>
      <c r="I290" s="9">
        <v>6.1111111111111109E-2</v>
      </c>
      <c r="J290" s="6">
        <v>0</v>
      </c>
      <c r="K290" s="21">
        <v>45454</v>
      </c>
      <c r="L290" s="6" t="s">
        <v>24</v>
      </c>
      <c r="M290" s="6" t="s">
        <v>218</v>
      </c>
      <c r="N290" s="6" t="s">
        <v>216</v>
      </c>
      <c r="O290" s="22">
        <v>45454.917175925926</v>
      </c>
      <c r="P290" s="22"/>
      <c r="Q290" s="6" t="s">
        <v>26</v>
      </c>
      <c r="R290" s="6" t="s">
        <v>81</v>
      </c>
      <c r="S290" s="6" t="s">
        <v>190</v>
      </c>
      <c r="T290" s="6" t="s">
        <v>29</v>
      </c>
    </row>
    <row r="291" spans="1:20" x14ac:dyDescent="0.3">
      <c r="A291" s="6">
        <v>2247419</v>
      </c>
      <c r="B291" s="6" t="s">
        <v>217</v>
      </c>
      <c r="C291" s="6" t="s">
        <v>205</v>
      </c>
      <c r="D291" s="6" t="s">
        <v>56</v>
      </c>
      <c r="E291" s="6" t="s">
        <v>21</v>
      </c>
      <c r="F291" s="6" t="s">
        <v>22</v>
      </c>
      <c r="G291" s="6" t="s">
        <v>43</v>
      </c>
      <c r="H291" s="6" t="s">
        <v>215</v>
      </c>
      <c r="I291" s="9">
        <v>0.14861111111111111</v>
      </c>
      <c r="J291" s="6">
        <v>0</v>
      </c>
      <c r="K291" s="21">
        <v>45344</v>
      </c>
      <c r="L291" s="6" t="s">
        <v>24</v>
      </c>
      <c r="M291" s="6" t="s">
        <v>218</v>
      </c>
      <c r="N291" s="6" t="s">
        <v>216</v>
      </c>
      <c r="O291" s="22">
        <v>45344.53434027778</v>
      </c>
      <c r="P291" s="22"/>
      <c r="Q291" s="6" t="s">
        <v>26</v>
      </c>
      <c r="R291" s="6" t="s">
        <v>108</v>
      </c>
      <c r="S291" s="6" t="s">
        <v>186</v>
      </c>
      <c r="T291" s="6" t="s">
        <v>29</v>
      </c>
    </row>
    <row r="292" spans="1:20" x14ac:dyDescent="0.3">
      <c r="A292" s="6">
        <v>2302734</v>
      </c>
      <c r="B292" s="6" t="s">
        <v>217</v>
      </c>
      <c r="C292" s="6" t="s">
        <v>205</v>
      </c>
      <c r="D292" s="6" t="s">
        <v>56</v>
      </c>
      <c r="E292" s="6" t="s">
        <v>21</v>
      </c>
      <c r="F292" s="6" t="s">
        <v>22</v>
      </c>
      <c r="G292" s="6" t="s">
        <v>23</v>
      </c>
      <c r="H292" s="6" t="s">
        <v>215</v>
      </c>
      <c r="I292" s="9">
        <v>5.8333333333333334E-2</v>
      </c>
      <c r="J292" s="6">
        <v>0</v>
      </c>
      <c r="K292" s="21">
        <v>45391</v>
      </c>
      <c r="L292" s="6" t="s">
        <v>24</v>
      </c>
      <c r="M292" s="6" t="s">
        <v>218</v>
      </c>
      <c r="N292" s="6" t="s">
        <v>216</v>
      </c>
      <c r="O292" s="22">
        <v>45391.535763888889</v>
      </c>
      <c r="P292" s="22"/>
      <c r="Q292" s="6" t="s">
        <v>26</v>
      </c>
      <c r="R292" s="6" t="s">
        <v>32</v>
      </c>
      <c r="S292" s="6" t="s">
        <v>188</v>
      </c>
      <c r="T292" s="6" t="s">
        <v>29</v>
      </c>
    </row>
    <row r="293" spans="1:20" x14ac:dyDescent="0.3">
      <c r="A293" s="6">
        <v>2361243</v>
      </c>
      <c r="B293" s="6" t="s">
        <v>217</v>
      </c>
      <c r="C293" s="6" t="s">
        <v>202</v>
      </c>
      <c r="D293" s="6" t="s">
        <v>30</v>
      </c>
      <c r="E293" s="6" t="s">
        <v>21</v>
      </c>
      <c r="F293" s="6" t="s">
        <v>22</v>
      </c>
      <c r="G293" s="6" t="s">
        <v>48</v>
      </c>
      <c r="H293" s="6" t="s">
        <v>215</v>
      </c>
      <c r="I293" s="9">
        <v>4.8611111111111112E-3</v>
      </c>
      <c r="J293" s="6">
        <v>0</v>
      </c>
      <c r="K293" s="21">
        <v>45453</v>
      </c>
      <c r="L293" s="6" t="s">
        <v>24</v>
      </c>
      <c r="M293" s="6" t="s">
        <v>218</v>
      </c>
      <c r="N293" s="6" t="s">
        <v>216</v>
      </c>
      <c r="O293" s="22">
        <v>45453.720868055556</v>
      </c>
      <c r="P293" s="22"/>
      <c r="Q293" s="6" t="s">
        <v>26</v>
      </c>
      <c r="R293" s="6" t="s">
        <v>79</v>
      </c>
      <c r="S293" s="6" t="s">
        <v>190</v>
      </c>
      <c r="T293" s="6" t="s">
        <v>53</v>
      </c>
    </row>
    <row r="294" spans="1:20" x14ac:dyDescent="0.3">
      <c r="A294" s="6">
        <v>2370188</v>
      </c>
      <c r="B294" s="6" t="s">
        <v>217</v>
      </c>
      <c r="C294" s="6" t="s">
        <v>204</v>
      </c>
      <c r="D294" s="6" t="s">
        <v>46</v>
      </c>
      <c r="E294" s="6" t="s">
        <v>21</v>
      </c>
      <c r="F294" s="6" t="s">
        <v>47</v>
      </c>
      <c r="G294" s="6" t="s">
        <v>28</v>
      </c>
      <c r="H294" s="6" t="s">
        <v>215</v>
      </c>
      <c r="I294" s="9">
        <v>6.9444444444444441E-3</v>
      </c>
      <c r="J294" s="6">
        <v>0</v>
      </c>
      <c r="K294" s="21">
        <v>45461</v>
      </c>
      <c r="L294" s="6" t="s">
        <v>24</v>
      </c>
      <c r="M294" s="6" t="s">
        <v>218</v>
      </c>
      <c r="N294" s="6" t="s">
        <v>216</v>
      </c>
      <c r="O294" s="22">
        <v>45461.99454861111</v>
      </c>
      <c r="P294" s="22"/>
      <c r="Q294" s="6" t="s">
        <v>26</v>
      </c>
      <c r="R294" s="6" t="s">
        <v>81</v>
      </c>
      <c r="S294" s="6" t="s">
        <v>190</v>
      </c>
      <c r="T294" s="6" t="s">
        <v>29</v>
      </c>
    </row>
    <row r="295" spans="1:20" x14ac:dyDescent="0.3">
      <c r="A295" s="6">
        <v>2240053</v>
      </c>
      <c r="B295" s="6" t="s">
        <v>217</v>
      </c>
      <c r="C295" s="6" t="s">
        <v>202</v>
      </c>
      <c r="D295" s="6" t="s">
        <v>30</v>
      </c>
      <c r="E295" s="6" t="s">
        <v>21</v>
      </c>
      <c r="F295" s="6" t="s">
        <v>22</v>
      </c>
      <c r="G295" s="6" t="s">
        <v>37</v>
      </c>
      <c r="H295" s="6" t="s">
        <v>215</v>
      </c>
      <c r="I295" s="9">
        <v>0.12569444444444444</v>
      </c>
      <c r="J295" s="6">
        <v>0</v>
      </c>
      <c r="K295" s="21">
        <v>45338</v>
      </c>
      <c r="L295" s="6" t="s">
        <v>24</v>
      </c>
      <c r="M295" s="6" t="s">
        <v>218</v>
      </c>
      <c r="N295" s="6" t="s">
        <v>216</v>
      </c>
      <c r="O295" s="22">
        <v>45338.723263888889</v>
      </c>
      <c r="P295" s="22"/>
      <c r="Q295" s="6" t="s">
        <v>26</v>
      </c>
      <c r="R295" s="6" t="s">
        <v>54</v>
      </c>
      <c r="S295" s="6" t="s">
        <v>186</v>
      </c>
      <c r="T295" s="6" t="s">
        <v>29</v>
      </c>
    </row>
    <row r="296" spans="1:20" x14ac:dyDescent="0.3">
      <c r="A296" s="6">
        <v>2299565</v>
      </c>
      <c r="B296" s="6" t="s">
        <v>217</v>
      </c>
      <c r="C296" s="6" t="s">
        <v>202</v>
      </c>
      <c r="D296" s="6" t="s">
        <v>30</v>
      </c>
      <c r="E296" s="6" t="s">
        <v>21</v>
      </c>
      <c r="F296" s="6" t="s">
        <v>22</v>
      </c>
      <c r="G296" s="6" t="s">
        <v>37</v>
      </c>
      <c r="H296" s="6" t="s">
        <v>215</v>
      </c>
      <c r="I296" s="9">
        <v>9.7222222222222224E-2</v>
      </c>
      <c r="J296" s="6">
        <v>0</v>
      </c>
      <c r="K296" s="21">
        <v>45387</v>
      </c>
      <c r="L296" s="6" t="s">
        <v>24</v>
      </c>
      <c r="M296" s="6" t="s">
        <v>218</v>
      </c>
      <c r="N296" s="6" t="s">
        <v>216</v>
      </c>
      <c r="O296" s="22">
        <v>45387.711724537039</v>
      </c>
      <c r="P296" s="22"/>
      <c r="Q296" s="6" t="s">
        <v>26</v>
      </c>
      <c r="R296" s="6" t="s">
        <v>54</v>
      </c>
      <c r="S296" s="6" t="s">
        <v>188</v>
      </c>
      <c r="T296" s="6" t="s">
        <v>29</v>
      </c>
    </row>
    <row r="297" spans="1:20" x14ac:dyDescent="0.3">
      <c r="A297" s="6">
        <v>2330606</v>
      </c>
      <c r="B297" s="6" t="s">
        <v>217</v>
      </c>
      <c r="C297" s="6" t="s">
        <v>203</v>
      </c>
      <c r="D297" s="6" t="s">
        <v>36</v>
      </c>
      <c r="E297" s="6" t="s">
        <v>21</v>
      </c>
      <c r="F297" s="6" t="s">
        <v>22</v>
      </c>
      <c r="G297" s="6" t="s">
        <v>37</v>
      </c>
      <c r="H297" s="6" t="s">
        <v>215</v>
      </c>
      <c r="I297" s="9">
        <v>5.9722222222222225E-2</v>
      </c>
      <c r="J297" s="6">
        <v>0</v>
      </c>
      <c r="K297" s="21">
        <v>45420</v>
      </c>
      <c r="L297" s="6" t="s">
        <v>24</v>
      </c>
      <c r="M297" s="6" t="s">
        <v>218</v>
      </c>
      <c r="N297" s="6" t="s">
        <v>216</v>
      </c>
      <c r="O297" s="22">
        <v>45420.898657407408</v>
      </c>
      <c r="P297" s="22"/>
      <c r="Q297" s="6" t="s">
        <v>26</v>
      </c>
      <c r="R297" s="6" t="s">
        <v>109</v>
      </c>
      <c r="S297" s="6" t="s">
        <v>189</v>
      </c>
      <c r="T297" s="6" t="s">
        <v>29</v>
      </c>
    </row>
    <row r="298" spans="1:20" x14ac:dyDescent="0.3">
      <c r="A298" s="6">
        <v>2291877</v>
      </c>
      <c r="B298" s="6" t="s">
        <v>217</v>
      </c>
      <c r="C298" s="6" t="s">
        <v>203</v>
      </c>
      <c r="D298" s="6" t="s">
        <v>36</v>
      </c>
      <c r="E298" s="6" t="s">
        <v>21</v>
      </c>
      <c r="F298" s="6" t="s">
        <v>22</v>
      </c>
      <c r="G298" s="6" t="s">
        <v>37</v>
      </c>
      <c r="H298" s="6" t="s">
        <v>215</v>
      </c>
      <c r="I298" s="9">
        <v>0.1111111111111111</v>
      </c>
      <c r="J298" s="6">
        <v>0</v>
      </c>
      <c r="K298" s="21">
        <v>45379</v>
      </c>
      <c r="L298" s="6" t="s">
        <v>24</v>
      </c>
      <c r="M298" s="6" t="s">
        <v>218</v>
      </c>
      <c r="N298" s="6" t="s">
        <v>216</v>
      </c>
      <c r="O298" s="22">
        <v>45379.961030092592</v>
      </c>
      <c r="P298" s="22"/>
      <c r="Q298" s="6" t="s">
        <v>26</v>
      </c>
      <c r="R298" s="6" t="s">
        <v>54</v>
      </c>
      <c r="S298" s="6" t="s">
        <v>187</v>
      </c>
      <c r="T298" s="6" t="s">
        <v>29</v>
      </c>
    </row>
    <row r="299" spans="1:20" x14ac:dyDescent="0.3">
      <c r="A299" s="6">
        <v>2266267</v>
      </c>
      <c r="B299" s="6" t="s">
        <v>217</v>
      </c>
      <c r="C299" s="6" t="s">
        <v>202</v>
      </c>
      <c r="D299" s="6" t="s">
        <v>30</v>
      </c>
      <c r="E299" s="6" t="s">
        <v>21</v>
      </c>
      <c r="F299" s="6" t="s">
        <v>22</v>
      </c>
      <c r="G299" s="6" t="s">
        <v>34</v>
      </c>
      <c r="H299" s="6" t="s">
        <v>215</v>
      </c>
      <c r="I299" s="9">
        <v>3.472222222222222E-3</v>
      </c>
      <c r="J299" s="6">
        <v>0</v>
      </c>
      <c r="K299" s="21">
        <v>45357</v>
      </c>
      <c r="L299" s="6" t="s">
        <v>24</v>
      </c>
      <c r="M299" s="6" t="s">
        <v>218</v>
      </c>
      <c r="N299" s="6" t="s">
        <v>216</v>
      </c>
      <c r="O299" s="22">
        <v>45357.72792824074</v>
      </c>
      <c r="P299" s="22"/>
      <c r="Q299" s="6" t="s">
        <v>26</v>
      </c>
      <c r="R299" s="6" t="s">
        <v>35</v>
      </c>
      <c r="S299" s="6" t="s">
        <v>187</v>
      </c>
      <c r="T299" s="6" t="s">
        <v>53</v>
      </c>
    </row>
    <row r="300" spans="1:20" x14ac:dyDescent="0.3">
      <c r="A300" s="6">
        <v>2350527</v>
      </c>
      <c r="B300" s="6" t="s">
        <v>217</v>
      </c>
      <c r="C300" s="6" t="s">
        <v>203</v>
      </c>
      <c r="D300" s="6" t="s">
        <v>36</v>
      </c>
      <c r="E300" s="6" t="s">
        <v>21</v>
      </c>
      <c r="F300" s="6" t="s">
        <v>22</v>
      </c>
      <c r="G300" s="6" t="s">
        <v>37</v>
      </c>
      <c r="H300" s="6" t="s">
        <v>215</v>
      </c>
      <c r="I300" s="9">
        <v>5.2777777777777778E-2</v>
      </c>
      <c r="J300" s="6">
        <v>0</v>
      </c>
      <c r="K300" s="21">
        <v>45441</v>
      </c>
      <c r="L300" s="6" t="s">
        <v>24</v>
      </c>
      <c r="M300" s="6" t="s">
        <v>218</v>
      </c>
      <c r="N300" s="6" t="s">
        <v>216</v>
      </c>
      <c r="O300" s="22">
        <v>45441.919675925928</v>
      </c>
      <c r="P300" s="22"/>
      <c r="Q300" s="6" t="s">
        <v>26</v>
      </c>
      <c r="R300" s="6" t="s">
        <v>110</v>
      </c>
      <c r="S300" s="6" t="s">
        <v>189</v>
      </c>
      <c r="T300" s="6" t="s">
        <v>29</v>
      </c>
    </row>
    <row r="301" spans="1:20" x14ac:dyDescent="0.3">
      <c r="A301" s="6">
        <v>2345229</v>
      </c>
      <c r="B301" s="6" t="s">
        <v>217</v>
      </c>
      <c r="C301" s="6" t="s">
        <v>201</v>
      </c>
      <c r="D301" s="6" t="s">
        <v>20</v>
      </c>
      <c r="E301" s="6" t="s">
        <v>21</v>
      </c>
      <c r="F301" s="6" t="s">
        <v>22</v>
      </c>
      <c r="G301" s="6" t="s">
        <v>43</v>
      </c>
      <c r="H301" s="6" t="s">
        <v>215</v>
      </c>
      <c r="I301" s="9">
        <v>1.0416666666666666E-2</v>
      </c>
      <c r="J301" s="6">
        <v>0</v>
      </c>
      <c r="K301" s="21">
        <v>45436</v>
      </c>
      <c r="L301" s="6" t="s">
        <v>24</v>
      </c>
      <c r="M301" s="6" t="s">
        <v>218</v>
      </c>
      <c r="N301" s="6" t="s">
        <v>216</v>
      </c>
      <c r="O301" s="22">
        <v>45436.569664351853</v>
      </c>
      <c r="P301" s="22"/>
      <c r="Q301" s="6" t="s">
        <v>26</v>
      </c>
      <c r="R301" s="6" t="s">
        <v>86</v>
      </c>
      <c r="S301" s="6" t="s">
        <v>189</v>
      </c>
      <c r="T301" s="6" t="s">
        <v>29</v>
      </c>
    </row>
    <row r="302" spans="1:20" x14ac:dyDescent="0.3">
      <c r="A302" s="6">
        <v>2328340</v>
      </c>
      <c r="B302" s="6" t="s">
        <v>217</v>
      </c>
      <c r="C302" s="6" t="s">
        <v>203</v>
      </c>
      <c r="D302" s="6" t="s">
        <v>36</v>
      </c>
      <c r="E302" s="6" t="s">
        <v>21</v>
      </c>
      <c r="F302" s="6" t="s">
        <v>22</v>
      </c>
      <c r="G302" s="6" t="s">
        <v>37</v>
      </c>
      <c r="H302" s="6" t="s">
        <v>215</v>
      </c>
      <c r="I302" s="9">
        <v>7.3611111111111113E-2</v>
      </c>
      <c r="J302" s="6">
        <v>0</v>
      </c>
      <c r="K302" s="21">
        <v>45418</v>
      </c>
      <c r="L302" s="6" t="s">
        <v>24</v>
      </c>
      <c r="M302" s="6" t="s">
        <v>218</v>
      </c>
      <c r="N302" s="6" t="s">
        <v>216</v>
      </c>
      <c r="O302" s="22">
        <v>45418.897638888891</v>
      </c>
      <c r="P302" s="22"/>
      <c r="Q302" s="6" t="s">
        <v>26</v>
      </c>
      <c r="R302" s="6" t="s">
        <v>63</v>
      </c>
      <c r="S302" s="6" t="s">
        <v>189</v>
      </c>
      <c r="T302" s="6" t="s">
        <v>29</v>
      </c>
    </row>
    <row r="303" spans="1:20" x14ac:dyDescent="0.3">
      <c r="A303" s="6">
        <v>2243291</v>
      </c>
      <c r="B303" s="6" t="s">
        <v>217</v>
      </c>
      <c r="C303" s="6" t="s">
        <v>203</v>
      </c>
      <c r="D303" s="6" t="s">
        <v>36</v>
      </c>
      <c r="E303" s="6" t="s">
        <v>21</v>
      </c>
      <c r="F303" s="6" t="s">
        <v>22</v>
      </c>
      <c r="G303" s="6" t="s">
        <v>23</v>
      </c>
      <c r="H303" s="6" t="s">
        <v>215</v>
      </c>
      <c r="I303" s="9">
        <v>2.4305555555555556E-2</v>
      </c>
      <c r="J303" s="6">
        <v>0</v>
      </c>
      <c r="K303" s="21">
        <v>45341</v>
      </c>
      <c r="L303" s="6" t="s">
        <v>24</v>
      </c>
      <c r="M303" s="6" t="s">
        <v>218</v>
      </c>
      <c r="N303" s="6" t="s">
        <v>216</v>
      </c>
      <c r="O303" s="22">
        <v>45341.96366898148</v>
      </c>
      <c r="P303" s="22"/>
      <c r="Q303" s="6" t="s">
        <v>26</v>
      </c>
      <c r="R303" s="6" t="s">
        <v>32</v>
      </c>
      <c r="S303" s="6" t="s">
        <v>186</v>
      </c>
      <c r="T303" s="6" t="s">
        <v>29</v>
      </c>
    </row>
    <row r="304" spans="1:20" x14ac:dyDescent="0.3">
      <c r="A304" s="6">
        <v>2361404</v>
      </c>
      <c r="B304" s="6" t="s">
        <v>217</v>
      </c>
      <c r="C304" s="6" t="s">
        <v>203</v>
      </c>
      <c r="D304" s="6" t="s">
        <v>36</v>
      </c>
      <c r="E304" s="6" t="s">
        <v>21</v>
      </c>
      <c r="F304" s="6" t="s">
        <v>22</v>
      </c>
      <c r="G304" s="6" t="s">
        <v>34</v>
      </c>
      <c r="H304" s="6" t="s">
        <v>215</v>
      </c>
      <c r="I304" s="9">
        <v>1.1111111111111112E-2</v>
      </c>
      <c r="J304" s="6">
        <v>0</v>
      </c>
      <c r="K304" s="21">
        <v>45453</v>
      </c>
      <c r="L304" s="6" t="s">
        <v>24</v>
      </c>
      <c r="M304" s="6" t="s">
        <v>218</v>
      </c>
      <c r="N304" s="6" t="s">
        <v>216</v>
      </c>
      <c r="O304" s="22">
        <v>45453.804803240739</v>
      </c>
      <c r="P304" s="22"/>
      <c r="Q304" s="6" t="s">
        <v>26</v>
      </c>
      <c r="R304" s="6" t="s">
        <v>35</v>
      </c>
      <c r="S304" s="6" t="s">
        <v>190</v>
      </c>
      <c r="T304" s="6" t="s">
        <v>53</v>
      </c>
    </row>
    <row r="305" spans="1:20" x14ac:dyDescent="0.3">
      <c r="A305" s="6">
        <v>2387727</v>
      </c>
      <c r="B305" s="6" t="s">
        <v>217</v>
      </c>
      <c r="C305" s="6" t="s">
        <v>205</v>
      </c>
      <c r="D305" s="6" t="s">
        <v>56</v>
      </c>
      <c r="E305" s="6" t="s">
        <v>21</v>
      </c>
      <c r="F305" s="6" t="s">
        <v>22</v>
      </c>
      <c r="G305" s="6" t="s">
        <v>52</v>
      </c>
      <c r="H305" s="6" t="s">
        <v>215</v>
      </c>
      <c r="I305" s="9">
        <v>1.3194444444444444E-2</v>
      </c>
      <c r="J305" s="6">
        <v>0</v>
      </c>
      <c r="K305" s="21">
        <v>45477</v>
      </c>
      <c r="L305" s="6" t="s">
        <v>24</v>
      </c>
      <c r="M305" s="6" t="s">
        <v>218</v>
      </c>
      <c r="N305" s="6" t="s">
        <v>216</v>
      </c>
      <c r="O305" s="22">
        <v>45477.392858796295</v>
      </c>
      <c r="P305" s="22"/>
      <c r="Q305" s="6" t="s">
        <v>26</v>
      </c>
      <c r="R305" s="6" t="s">
        <v>35</v>
      </c>
      <c r="S305" s="6" t="s">
        <v>191</v>
      </c>
      <c r="T305" s="6" t="s">
        <v>53</v>
      </c>
    </row>
    <row r="306" spans="1:20" x14ac:dyDescent="0.3">
      <c r="A306" s="6">
        <v>2396842</v>
      </c>
      <c r="B306" s="6" t="s">
        <v>217</v>
      </c>
      <c r="C306" s="6" t="s">
        <v>205</v>
      </c>
      <c r="D306" s="6" t="s">
        <v>56</v>
      </c>
      <c r="E306" s="6" t="s">
        <v>21</v>
      </c>
      <c r="F306" s="6" t="s">
        <v>22</v>
      </c>
      <c r="G306" s="6" t="s">
        <v>43</v>
      </c>
      <c r="H306" s="6" t="s">
        <v>215</v>
      </c>
      <c r="I306" s="9">
        <v>6.9444444444444441E-3</v>
      </c>
      <c r="J306" s="6">
        <v>0</v>
      </c>
      <c r="K306" s="21">
        <v>45485</v>
      </c>
      <c r="L306" s="6" t="s">
        <v>24</v>
      </c>
      <c r="M306" s="6" t="s">
        <v>218</v>
      </c>
      <c r="N306" s="6" t="s">
        <v>216</v>
      </c>
      <c r="O306" s="22">
        <v>45485.573969907404</v>
      </c>
      <c r="P306" s="22"/>
      <c r="Q306" s="6" t="s">
        <v>26</v>
      </c>
      <c r="R306" s="6" t="s">
        <v>54</v>
      </c>
      <c r="S306" s="6" t="s">
        <v>191</v>
      </c>
      <c r="T306" s="6" t="s">
        <v>29</v>
      </c>
    </row>
    <row r="307" spans="1:20" x14ac:dyDescent="0.3">
      <c r="A307" s="6">
        <v>2346532</v>
      </c>
      <c r="B307" s="6" t="s">
        <v>217</v>
      </c>
      <c r="C307" s="6" t="s">
        <v>203</v>
      </c>
      <c r="D307" s="6" t="s">
        <v>36</v>
      </c>
      <c r="E307" s="6" t="s">
        <v>21</v>
      </c>
      <c r="F307" s="6" t="s">
        <v>22</v>
      </c>
      <c r="G307" s="6" t="s">
        <v>37</v>
      </c>
      <c r="H307" s="6" t="s">
        <v>215</v>
      </c>
      <c r="I307" s="9">
        <v>0.05</v>
      </c>
      <c r="J307" s="6">
        <v>0</v>
      </c>
      <c r="K307" s="21">
        <v>45437</v>
      </c>
      <c r="L307" s="6" t="s">
        <v>24</v>
      </c>
      <c r="M307" s="6" t="s">
        <v>218</v>
      </c>
      <c r="N307" s="6" t="s">
        <v>216</v>
      </c>
      <c r="O307" s="22">
        <v>45437.717662037037</v>
      </c>
      <c r="P307" s="22"/>
      <c r="Q307" s="6" t="s">
        <v>26</v>
      </c>
      <c r="R307" s="6" t="s">
        <v>106</v>
      </c>
      <c r="S307" s="6" t="s">
        <v>189</v>
      </c>
      <c r="T307" s="6" t="s">
        <v>29</v>
      </c>
    </row>
    <row r="308" spans="1:20" x14ac:dyDescent="0.3">
      <c r="A308" s="6">
        <v>2222446</v>
      </c>
      <c r="B308" s="6" t="s">
        <v>217</v>
      </c>
      <c r="C308" s="6" t="s">
        <v>205</v>
      </c>
      <c r="D308" s="6" t="s">
        <v>56</v>
      </c>
      <c r="E308" s="6" t="s">
        <v>21</v>
      </c>
      <c r="F308" s="6" t="s">
        <v>22</v>
      </c>
      <c r="G308" s="6" t="s">
        <v>43</v>
      </c>
      <c r="H308" s="6" t="s">
        <v>215</v>
      </c>
      <c r="I308" s="9">
        <v>0.27083333333333331</v>
      </c>
      <c r="J308" s="6">
        <v>0</v>
      </c>
      <c r="K308" s="21">
        <v>45324</v>
      </c>
      <c r="L308" s="6" t="s">
        <v>24</v>
      </c>
      <c r="M308" s="6" t="s">
        <v>218</v>
      </c>
      <c r="N308" s="6" t="s">
        <v>216</v>
      </c>
      <c r="O308" s="22">
        <v>45324.625219907408</v>
      </c>
      <c r="P308" s="22"/>
      <c r="Q308" s="6" t="s">
        <v>26</v>
      </c>
      <c r="R308" s="6" t="s">
        <v>111</v>
      </c>
      <c r="S308" s="6" t="s">
        <v>186</v>
      </c>
      <c r="T308" s="6" t="s">
        <v>29</v>
      </c>
    </row>
    <row r="309" spans="1:20" x14ac:dyDescent="0.3">
      <c r="A309" s="6">
        <v>2284160</v>
      </c>
      <c r="B309" s="6" t="s">
        <v>217</v>
      </c>
      <c r="C309" s="6" t="s">
        <v>205</v>
      </c>
      <c r="D309" s="6" t="s">
        <v>56</v>
      </c>
      <c r="E309" s="6" t="s">
        <v>21</v>
      </c>
      <c r="F309" s="6" t="s">
        <v>22</v>
      </c>
      <c r="G309" s="6" t="s">
        <v>37</v>
      </c>
      <c r="H309" s="6" t="s">
        <v>215</v>
      </c>
      <c r="I309" s="9">
        <v>3.2638888888888891E-2</v>
      </c>
      <c r="J309" s="6">
        <v>0</v>
      </c>
      <c r="K309" s="21">
        <v>45373</v>
      </c>
      <c r="L309" s="6" t="s">
        <v>24</v>
      </c>
      <c r="M309" s="6" t="s">
        <v>218</v>
      </c>
      <c r="N309" s="6" t="s">
        <v>216</v>
      </c>
      <c r="O309" s="22">
        <v>45373.618807870371</v>
      </c>
      <c r="P309" s="22"/>
      <c r="Q309" s="6" t="s">
        <v>26</v>
      </c>
      <c r="R309" s="6" t="s">
        <v>67</v>
      </c>
      <c r="S309" s="6" t="s">
        <v>187</v>
      </c>
      <c r="T309" s="6" t="s">
        <v>29</v>
      </c>
    </row>
    <row r="310" spans="1:20" x14ac:dyDescent="0.3">
      <c r="A310" s="6">
        <v>2401237</v>
      </c>
      <c r="B310" s="6" t="s">
        <v>217</v>
      </c>
      <c r="C310" s="6" t="s">
        <v>205</v>
      </c>
      <c r="D310" s="6" t="s">
        <v>56</v>
      </c>
      <c r="E310" s="6" t="s">
        <v>21</v>
      </c>
      <c r="F310" s="6" t="s">
        <v>22</v>
      </c>
      <c r="G310" s="6" t="s">
        <v>23</v>
      </c>
      <c r="H310" s="6" t="s">
        <v>215</v>
      </c>
      <c r="I310" s="9">
        <v>6.1111111111111109E-2</v>
      </c>
      <c r="J310" s="6">
        <v>0</v>
      </c>
      <c r="K310" s="21">
        <v>45490</v>
      </c>
      <c r="L310" s="6" t="s">
        <v>24</v>
      </c>
      <c r="M310" s="6" t="s">
        <v>218</v>
      </c>
      <c r="N310" s="6" t="s">
        <v>216</v>
      </c>
      <c r="O310" s="22">
        <v>45490.553553240738</v>
      </c>
      <c r="P310" s="22"/>
      <c r="Q310" s="6" t="s">
        <v>26</v>
      </c>
      <c r="R310" s="6" t="s">
        <v>81</v>
      </c>
      <c r="S310" s="6" t="s">
        <v>191</v>
      </c>
      <c r="T310" s="6" t="s">
        <v>29</v>
      </c>
    </row>
    <row r="311" spans="1:20" x14ac:dyDescent="0.3">
      <c r="A311" s="6">
        <v>2352007</v>
      </c>
      <c r="B311" s="6" t="s">
        <v>217</v>
      </c>
      <c r="C311" s="6" t="s">
        <v>205</v>
      </c>
      <c r="D311" s="6" t="s">
        <v>56</v>
      </c>
      <c r="E311" s="6" t="s">
        <v>21</v>
      </c>
      <c r="F311" s="6" t="s">
        <v>22</v>
      </c>
      <c r="G311" s="6" t="s">
        <v>43</v>
      </c>
      <c r="H311" s="6" t="s">
        <v>215</v>
      </c>
      <c r="I311" s="9">
        <v>4.1666666666666664E-2</v>
      </c>
      <c r="J311" s="6">
        <v>0</v>
      </c>
      <c r="K311" s="21">
        <v>45441</v>
      </c>
      <c r="L311" s="6" t="s">
        <v>24</v>
      </c>
      <c r="M311" s="6" t="s">
        <v>218</v>
      </c>
      <c r="N311" s="6" t="s">
        <v>216</v>
      </c>
      <c r="O311" s="22">
        <v>45443.409930555557</v>
      </c>
      <c r="P311" s="22"/>
      <c r="Q311" s="6" t="s">
        <v>26</v>
      </c>
      <c r="R311" s="6" t="s">
        <v>104</v>
      </c>
      <c r="S311" s="6" t="s">
        <v>189</v>
      </c>
      <c r="T311" s="6" t="s">
        <v>29</v>
      </c>
    </row>
    <row r="312" spans="1:20" x14ac:dyDescent="0.3">
      <c r="A312" s="6">
        <v>2333009</v>
      </c>
      <c r="B312" s="6" t="s">
        <v>217</v>
      </c>
      <c r="C312" s="6" t="s">
        <v>201</v>
      </c>
      <c r="D312" s="6" t="s">
        <v>20</v>
      </c>
      <c r="E312" s="6" t="s">
        <v>21</v>
      </c>
      <c r="F312" s="6" t="s">
        <v>22</v>
      </c>
      <c r="G312" s="6" t="s">
        <v>43</v>
      </c>
      <c r="H312" s="6" t="s">
        <v>215</v>
      </c>
      <c r="I312" s="9">
        <v>4.791666666666667E-2</v>
      </c>
      <c r="J312" s="6">
        <v>0</v>
      </c>
      <c r="K312" s="21">
        <v>45423</v>
      </c>
      <c r="L312" s="6" t="s">
        <v>24</v>
      </c>
      <c r="M312" s="6" t="s">
        <v>218</v>
      </c>
      <c r="N312" s="6" t="s">
        <v>216</v>
      </c>
      <c r="O312" s="22">
        <v>45423.57130787037</v>
      </c>
      <c r="P312" s="22"/>
      <c r="Q312" s="6" t="s">
        <v>26</v>
      </c>
      <c r="R312" s="6" t="s">
        <v>112</v>
      </c>
      <c r="S312" s="6" t="s">
        <v>189</v>
      </c>
      <c r="T312" s="6" t="s">
        <v>29</v>
      </c>
    </row>
    <row r="313" spans="1:20" x14ac:dyDescent="0.3">
      <c r="A313" s="6">
        <v>2388830</v>
      </c>
      <c r="B313" s="6" t="s">
        <v>217</v>
      </c>
      <c r="C313" s="6" t="s">
        <v>203</v>
      </c>
      <c r="D313" s="6" t="s">
        <v>36</v>
      </c>
      <c r="E313" s="6" t="s">
        <v>21</v>
      </c>
      <c r="F313" s="6" t="s">
        <v>22</v>
      </c>
      <c r="G313" s="6" t="s">
        <v>43</v>
      </c>
      <c r="H313" s="6" t="s">
        <v>215</v>
      </c>
      <c r="I313" s="9">
        <v>4.027777777777778E-2</v>
      </c>
      <c r="J313" s="6">
        <v>0</v>
      </c>
      <c r="K313" s="21">
        <v>45477</v>
      </c>
      <c r="L313" s="6" t="s">
        <v>24</v>
      </c>
      <c r="M313" s="6" t="s">
        <v>218</v>
      </c>
      <c r="N313" s="6" t="s">
        <v>216</v>
      </c>
      <c r="O313" s="22">
        <v>45477.981932870367</v>
      </c>
      <c r="P313" s="22"/>
      <c r="Q313" s="6" t="s">
        <v>26</v>
      </c>
      <c r="R313" s="6" t="s">
        <v>113</v>
      </c>
      <c r="S313" s="6" t="s">
        <v>191</v>
      </c>
      <c r="T313" s="6" t="s">
        <v>29</v>
      </c>
    </row>
    <row r="314" spans="1:20" x14ac:dyDescent="0.3">
      <c r="A314" s="6">
        <v>2280726</v>
      </c>
      <c r="B314" s="6" t="s">
        <v>217</v>
      </c>
      <c r="C314" s="6" t="s">
        <v>206</v>
      </c>
      <c r="D314" s="6" t="s">
        <v>64</v>
      </c>
      <c r="E314" s="6" t="s">
        <v>21</v>
      </c>
      <c r="F314" s="6" t="s">
        <v>22</v>
      </c>
      <c r="G314" s="6" t="s">
        <v>34</v>
      </c>
      <c r="H314" s="6" t="s">
        <v>215</v>
      </c>
      <c r="I314" s="9">
        <v>1.5277777777777777E-2</v>
      </c>
      <c r="J314" s="6">
        <v>0</v>
      </c>
      <c r="K314" s="21">
        <v>45371</v>
      </c>
      <c r="L314" s="6" t="s">
        <v>24</v>
      </c>
      <c r="M314" s="6" t="s">
        <v>218</v>
      </c>
      <c r="N314" s="6" t="s">
        <v>216</v>
      </c>
      <c r="O314" s="22">
        <v>45371.052372685182</v>
      </c>
      <c r="P314" s="22"/>
      <c r="Q314" s="6" t="s">
        <v>26</v>
      </c>
      <c r="R314" s="6" t="s">
        <v>35</v>
      </c>
      <c r="S314" s="6" t="s">
        <v>187</v>
      </c>
      <c r="T314" s="6" t="s">
        <v>53</v>
      </c>
    </row>
    <row r="315" spans="1:20" x14ac:dyDescent="0.3">
      <c r="A315" s="6">
        <v>2318352</v>
      </c>
      <c r="B315" s="6" t="s">
        <v>217</v>
      </c>
      <c r="C315" s="6" t="s">
        <v>205</v>
      </c>
      <c r="D315" s="6" t="s">
        <v>56</v>
      </c>
      <c r="E315" s="6" t="s">
        <v>21</v>
      </c>
      <c r="F315" s="6" t="s">
        <v>22</v>
      </c>
      <c r="G315" s="6" t="s">
        <v>59</v>
      </c>
      <c r="H315" s="6" t="s">
        <v>215</v>
      </c>
      <c r="I315" s="9">
        <v>5.5555555555555558E-3</v>
      </c>
      <c r="J315" s="6">
        <v>0</v>
      </c>
      <c r="K315" s="21">
        <v>45407</v>
      </c>
      <c r="L315" s="6" t="s">
        <v>24</v>
      </c>
      <c r="M315" s="6" t="s">
        <v>218</v>
      </c>
      <c r="N315" s="6" t="s">
        <v>216</v>
      </c>
      <c r="O315" s="22">
        <v>45407.385335648149</v>
      </c>
      <c r="P315" s="22"/>
      <c r="Q315" s="6" t="s">
        <v>26</v>
      </c>
      <c r="R315" s="6" t="s">
        <v>91</v>
      </c>
      <c r="S315" s="6" t="s">
        <v>188</v>
      </c>
      <c r="T315" s="6" t="s">
        <v>53</v>
      </c>
    </row>
    <row r="316" spans="1:20" x14ac:dyDescent="0.3">
      <c r="A316" s="6">
        <v>2245202</v>
      </c>
      <c r="B316" s="6" t="s">
        <v>217</v>
      </c>
      <c r="C316" s="6" t="s">
        <v>203</v>
      </c>
      <c r="D316" s="6" t="s">
        <v>36</v>
      </c>
      <c r="E316" s="6" t="s">
        <v>21</v>
      </c>
      <c r="F316" s="6" t="s">
        <v>22</v>
      </c>
      <c r="G316" s="6" t="s">
        <v>37</v>
      </c>
      <c r="H316" s="6" t="s">
        <v>215</v>
      </c>
      <c r="I316" s="9">
        <v>6.5277777777777782E-2</v>
      </c>
      <c r="J316" s="6">
        <v>0</v>
      </c>
      <c r="K316" s="21">
        <v>45342</v>
      </c>
      <c r="L316" s="6" t="s">
        <v>24</v>
      </c>
      <c r="M316" s="6" t="s">
        <v>218</v>
      </c>
      <c r="N316" s="6" t="s">
        <v>216</v>
      </c>
      <c r="O316" s="22">
        <v>45342.97111111111</v>
      </c>
      <c r="P316" s="22"/>
      <c r="Q316" s="6" t="s">
        <v>26</v>
      </c>
      <c r="R316" s="6" t="s">
        <v>39</v>
      </c>
      <c r="S316" s="6" t="s">
        <v>186</v>
      </c>
      <c r="T316" s="6" t="s">
        <v>29</v>
      </c>
    </row>
    <row r="317" spans="1:20" x14ac:dyDescent="0.3">
      <c r="A317" s="6">
        <v>2408167</v>
      </c>
      <c r="B317" s="6" t="s">
        <v>217</v>
      </c>
      <c r="C317" s="6" t="s">
        <v>204</v>
      </c>
      <c r="D317" s="6" t="s">
        <v>46</v>
      </c>
      <c r="E317" s="6" t="s">
        <v>21</v>
      </c>
      <c r="F317" s="6" t="s">
        <v>47</v>
      </c>
      <c r="G317" s="6" t="s">
        <v>23</v>
      </c>
      <c r="H317" s="6" t="s">
        <v>215</v>
      </c>
      <c r="I317" s="9">
        <v>4.4444444444444446E-2</v>
      </c>
      <c r="J317" s="6">
        <v>0</v>
      </c>
      <c r="K317" s="21">
        <v>45496</v>
      </c>
      <c r="L317" s="6" t="s">
        <v>24</v>
      </c>
      <c r="M317" s="6" t="s">
        <v>218</v>
      </c>
      <c r="N317" s="6" t="s">
        <v>216</v>
      </c>
      <c r="O317" s="22">
        <v>45496.983680555553</v>
      </c>
      <c r="P317" s="22"/>
      <c r="Q317" s="6" t="s">
        <v>26</v>
      </c>
      <c r="R317" s="6" t="s">
        <v>81</v>
      </c>
      <c r="S317" s="6" t="s">
        <v>191</v>
      </c>
      <c r="T317" s="6" t="s">
        <v>29</v>
      </c>
    </row>
    <row r="318" spans="1:20" x14ac:dyDescent="0.3">
      <c r="A318" s="6">
        <v>2402146</v>
      </c>
      <c r="B318" s="6" t="s">
        <v>217</v>
      </c>
      <c r="C318" s="6" t="s">
        <v>203</v>
      </c>
      <c r="D318" s="6" t="s">
        <v>36</v>
      </c>
      <c r="E318" s="6" t="s">
        <v>21</v>
      </c>
      <c r="F318" s="6" t="s">
        <v>22</v>
      </c>
      <c r="G318" s="6" t="s">
        <v>37</v>
      </c>
      <c r="H318" s="6" t="s">
        <v>215</v>
      </c>
      <c r="I318" s="9">
        <v>6.25E-2</v>
      </c>
      <c r="J318" s="6">
        <v>0</v>
      </c>
      <c r="K318" s="21">
        <v>45490</v>
      </c>
      <c r="L318" s="6" t="s">
        <v>24</v>
      </c>
      <c r="M318" s="6" t="s">
        <v>218</v>
      </c>
      <c r="N318" s="6" t="s">
        <v>216</v>
      </c>
      <c r="O318" s="22">
        <v>45490.943692129629</v>
      </c>
      <c r="P318" s="22"/>
      <c r="Q318" s="6" t="s">
        <v>26</v>
      </c>
      <c r="R318" s="6" t="s">
        <v>81</v>
      </c>
      <c r="S318" s="6" t="s">
        <v>191</v>
      </c>
      <c r="T318" s="6" t="s">
        <v>29</v>
      </c>
    </row>
    <row r="319" spans="1:20" x14ac:dyDescent="0.3">
      <c r="A319" s="6">
        <v>2257742</v>
      </c>
      <c r="B319" s="6" t="s">
        <v>217</v>
      </c>
      <c r="C319" s="6" t="s">
        <v>203</v>
      </c>
      <c r="D319" s="6" t="s">
        <v>36</v>
      </c>
      <c r="E319" s="6" t="s">
        <v>21</v>
      </c>
      <c r="F319" s="6" t="s">
        <v>22</v>
      </c>
      <c r="G319" s="6" t="s">
        <v>37</v>
      </c>
      <c r="H319" s="6" t="s">
        <v>215</v>
      </c>
      <c r="I319" s="9">
        <v>5.2083333333333336E-2</v>
      </c>
      <c r="J319" s="6">
        <v>0</v>
      </c>
      <c r="K319" s="21">
        <v>45350</v>
      </c>
      <c r="L319" s="6" t="s">
        <v>24</v>
      </c>
      <c r="M319" s="6" t="s">
        <v>218</v>
      </c>
      <c r="N319" s="6" t="s">
        <v>216</v>
      </c>
      <c r="O319" s="22">
        <v>45350.939606481479</v>
      </c>
      <c r="P319" s="22"/>
      <c r="Q319" s="6" t="s">
        <v>26</v>
      </c>
      <c r="R319" s="6" t="s">
        <v>39</v>
      </c>
      <c r="S319" s="6" t="s">
        <v>186</v>
      </c>
      <c r="T319" s="6" t="s">
        <v>29</v>
      </c>
    </row>
    <row r="320" spans="1:20" x14ac:dyDescent="0.3">
      <c r="A320" s="6">
        <v>2281377</v>
      </c>
      <c r="B320" s="6" t="s">
        <v>217</v>
      </c>
      <c r="C320" s="6" t="s">
        <v>202</v>
      </c>
      <c r="D320" s="6" t="s">
        <v>30</v>
      </c>
      <c r="E320" s="6" t="s">
        <v>21</v>
      </c>
      <c r="F320" s="6" t="s">
        <v>22</v>
      </c>
      <c r="G320" s="6" t="s">
        <v>37</v>
      </c>
      <c r="H320" s="6" t="s">
        <v>215</v>
      </c>
      <c r="I320" s="9">
        <v>0.10694444444444444</v>
      </c>
      <c r="J320" s="6">
        <v>0</v>
      </c>
      <c r="K320" s="21">
        <v>45371</v>
      </c>
      <c r="L320" s="6" t="s">
        <v>24</v>
      </c>
      <c r="M320" s="6" t="s">
        <v>218</v>
      </c>
      <c r="N320" s="6" t="s">
        <v>216</v>
      </c>
      <c r="O320" s="22">
        <v>45371.736539351848</v>
      </c>
      <c r="P320" s="22"/>
      <c r="Q320" s="6" t="s">
        <v>26</v>
      </c>
      <c r="R320" s="6" t="s">
        <v>67</v>
      </c>
      <c r="S320" s="6" t="s">
        <v>187</v>
      </c>
      <c r="T320" s="6" t="s">
        <v>29</v>
      </c>
    </row>
    <row r="321" spans="1:20" x14ac:dyDescent="0.3">
      <c r="A321" s="6">
        <v>2307959</v>
      </c>
      <c r="B321" s="6" t="s">
        <v>217</v>
      </c>
      <c r="C321" s="6" t="s">
        <v>203</v>
      </c>
      <c r="D321" s="6" t="s">
        <v>36</v>
      </c>
      <c r="E321" s="6" t="s">
        <v>21</v>
      </c>
      <c r="F321" s="6" t="s">
        <v>22</v>
      </c>
      <c r="G321" s="6" t="s">
        <v>37</v>
      </c>
      <c r="H321" s="6" t="s">
        <v>215</v>
      </c>
      <c r="I321" s="9">
        <v>6.3194444444444442E-2</v>
      </c>
      <c r="J321" s="6">
        <v>0</v>
      </c>
      <c r="K321" s="21">
        <v>45395</v>
      </c>
      <c r="L321" s="6" t="s">
        <v>24</v>
      </c>
      <c r="M321" s="6" t="s">
        <v>218</v>
      </c>
      <c r="N321" s="6" t="s">
        <v>216</v>
      </c>
      <c r="O321" s="22">
        <v>45395.89402777778</v>
      </c>
      <c r="P321" s="22"/>
      <c r="Q321" s="6" t="s">
        <v>26</v>
      </c>
      <c r="R321" s="6" t="s">
        <v>54</v>
      </c>
      <c r="S321" s="6" t="s">
        <v>188</v>
      </c>
      <c r="T321" s="6" t="s">
        <v>29</v>
      </c>
    </row>
    <row r="322" spans="1:20" x14ac:dyDescent="0.3">
      <c r="A322" s="6">
        <v>2378040</v>
      </c>
      <c r="B322" s="6" t="s">
        <v>217</v>
      </c>
      <c r="C322" s="6" t="s">
        <v>202</v>
      </c>
      <c r="D322" s="6" t="s">
        <v>30</v>
      </c>
      <c r="E322" s="6" t="s">
        <v>21</v>
      </c>
      <c r="F322" s="6" t="s">
        <v>22</v>
      </c>
      <c r="G322" s="6" t="s">
        <v>23</v>
      </c>
      <c r="H322" s="6" t="s">
        <v>215</v>
      </c>
      <c r="I322" s="9">
        <v>6.25E-2</v>
      </c>
      <c r="J322" s="6">
        <v>0</v>
      </c>
      <c r="K322" s="21">
        <v>45465</v>
      </c>
      <c r="L322" s="6" t="s">
        <v>24</v>
      </c>
      <c r="M322" s="6" t="s">
        <v>218</v>
      </c>
      <c r="N322" s="6" t="s">
        <v>216</v>
      </c>
      <c r="O322" s="22">
        <v>45468.731354166666</v>
      </c>
      <c r="P322" s="22"/>
      <c r="Q322" s="6" t="s">
        <v>26</v>
      </c>
      <c r="R322" s="6" t="s">
        <v>92</v>
      </c>
      <c r="S322" s="6" t="s">
        <v>190</v>
      </c>
      <c r="T322" s="6" t="s">
        <v>29</v>
      </c>
    </row>
    <row r="323" spans="1:20" x14ac:dyDescent="0.3">
      <c r="A323" s="6">
        <v>2320378</v>
      </c>
      <c r="B323" s="6" t="s">
        <v>217</v>
      </c>
      <c r="C323" s="6" t="s">
        <v>205</v>
      </c>
      <c r="D323" s="6" t="s">
        <v>56</v>
      </c>
      <c r="E323" s="6" t="s">
        <v>21</v>
      </c>
      <c r="F323" s="6" t="s">
        <v>22</v>
      </c>
      <c r="G323" s="6" t="s">
        <v>59</v>
      </c>
      <c r="H323" s="6" t="s">
        <v>215</v>
      </c>
      <c r="I323" s="9">
        <v>5.5555555555555558E-3</v>
      </c>
      <c r="J323" s="6">
        <v>0</v>
      </c>
      <c r="K323" s="21">
        <v>45409</v>
      </c>
      <c r="L323" s="6" t="s">
        <v>24</v>
      </c>
      <c r="M323" s="6" t="s">
        <v>218</v>
      </c>
      <c r="N323" s="6" t="s">
        <v>216</v>
      </c>
      <c r="O323" s="22">
        <v>45409.457569444443</v>
      </c>
      <c r="P323" s="22"/>
      <c r="Q323" s="6" t="s">
        <v>26</v>
      </c>
      <c r="R323" s="6" t="s">
        <v>91</v>
      </c>
      <c r="S323" s="6" t="s">
        <v>188</v>
      </c>
      <c r="T323" s="6" t="s">
        <v>53</v>
      </c>
    </row>
    <row r="324" spans="1:20" x14ac:dyDescent="0.3">
      <c r="A324" s="6">
        <v>2255996</v>
      </c>
      <c r="B324" s="6" t="s">
        <v>217</v>
      </c>
      <c r="C324" s="6" t="s">
        <v>203</v>
      </c>
      <c r="D324" s="6" t="s">
        <v>36</v>
      </c>
      <c r="E324" s="6" t="s">
        <v>21</v>
      </c>
      <c r="F324" s="6" t="s">
        <v>22</v>
      </c>
      <c r="G324" s="6" t="s">
        <v>37</v>
      </c>
      <c r="H324" s="6" t="s">
        <v>215</v>
      </c>
      <c r="I324" s="9">
        <v>4.8611111111111112E-2</v>
      </c>
      <c r="J324" s="6">
        <v>0</v>
      </c>
      <c r="K324" s="21">
        <v>45349</v>
      </c>
      <c r="L324" s="6" t="s">
        <v>24</v>
      </c>
      <c r="M324" s="6" t="s">
        <v>218</v>
      </c>
      <c r="N324" s="6" t="s">
        <v>216</v>
      </c>
      <c r="O324" s="22">
        <v>45349.944525462961</v>
      </c>
      <c r="P324" s="22"/>
      <c r="Q324" s="6" t="s">
        <v>26</v>
      </c>
      <c r="R324" s="6" t="s">
        <v>39</v>
      </c>
      <c r="S324" s="6" t="s">
        <v>186</v>
      </c>
      <c r="T324" s="6" t="s">
        <v>29</v>
      </c>
    </row>
    <row r="325" spans="1:20" x14ac:dyDescent="0.3">
      <c r="A325" s="6">
        <v>2334450</v>
      </c>
      <c r="B325" s="6" t="s">
        <v>217</v>
      </c>
      <c r="C325" s="6" t="s">
        <v>202</v>
      </c>
      <c r="D325" s="6" t="s">
        <v>30</v>
      </c>
      <c r="E325" s="6" t="s">
        <v>21</v>
      </c>
      <c r="F325" s="6" t="s">
        <v>22</v>
      </c>
      <c r="G325" s="6" t="s">
        <v>37</v>
      </c>
      <c r="H325" s="6" t="s">
        <v>215</v>
      </c>
      <c r="I325" s="9">
        <v>0.11458333333333333</v>
      </c>
      <c r="J325" s="6">
        <v>0</v>
      </c>
      <c r="K325" s="21">
        <v>45425</v>
      </c>
      <c r="L325" s="6" t="s">
        <v>24</v>
      </c>
      <c r="M325" s="6" t="s">
        <v>218</v>
      </c>
      <c r="N325" s="6" t="s">
        <v>216</v>
      </c>
      <c r="O325" s="22">
        <v>45425.7187037037</v>
      </c>
      <c r="P325" s="22"/>
      <c r="Q325" s="6" t="s">
        <v>26</v>
      </c>
      <c r="R325" s="6" t="s">
        <v>67</v>
      </c>
      <c r="S325" s="6" t="s">
        <v>189</v>
      </c>
      <c r="T325" s="6" t="s">
        <v>29</v>
      </c>
    </row>
    <row r="326" spans="1:20" x14ac:dyDescent="0.3">
      <c r="A326" s="6">
        <v>2364000</v>
      </c>
      <c r="B326" s="6" t="s">
        <v>217</v>
      </c>
      <c r="C326" s="6" t="s">
        <v>203</v>
      </c>
      <c r="D326" s="6" t="s">
        <v>36</v>
      </c>
      <c r="E326" s="6" t="s">
        <v>21</v>
      </c>
      <c r="F326" s="6" t="s">
        <v>22</v>
      </c>
      <c r="G326" s="6" t="s">
        <v>37</v>
      </c>
      <c r="H326" s="6" t="s">
        <v>215</v>
      </c>
      <c r="I326" s="9">
        <v>0.21666666666666667</v>
      </c>
      <c r="J326" s="6">
        <v>0</v>
      </c>
      <c r="K326" s="21">
        <v>45455</v>
      </c>
      <c r="L326" s="6" t="s">
        <v>24</v>
      </c>
      <c r="M326" s="6" t="s">
        <v>218</v>
      </c>
      <c r="N326" s="6" t="s">
        <v>216</v>
      </c>
      <c r="O326" s="22">
        <v>45455.913287037038</v>
      </c>
      <c r="P326" s="22"/>
      <c r="Q326" s="6" t="s">
        <v>26</v>
      </c>
      <c r="R326" s="6" t="s">
        <v>81</v>
      </c>
      <c r="S326" s="6" t="s">
        <v>190</v>
      </c>
      <c r="T326" s="6" t="s">
        <v>29</v>
      </c>
    </row>
    <row r="327" spans="1:20" x14ac:dyDescent="0.3">
      <c r="A327" s="6">
        <v>2409509</v>
      </c>
      <c r="B327" s="6" t="s">
        <v>217</v>
      </c>
      <c r="C327" s="6" t="s">
        <v>206</v>
      </c>
      <c r="D327" s="6" t="s">
        <v>64</v>
      </c>
      <c r="E327" s="6" t="s">
        <v>21</v>
      </c>
      <c r="F327" s="6" t="s">
        <v>22</v>
      </c>
      <c r="G327" s="6" t="s">
        <v>23</v>
      </c>
      <c r="H327" s="6" t="s">
        <v>215</v>
      </c>
      <c r="I327" s="9">
        <v>2.7083333333333334E-2</v>
      </c>
      <c r="J327" s="6">
        <v>0</v>
      </c>
      <c r="K327" s="21">
        <v>45497</v>
      </c>
      <c r="L327" s="6" t="s">
        <v>24</v>
      </c>
      <c r="M327" s="6" t="s">
        <v>218</v>
      </c>
      <c r="N327" s="6" t="s">
        <v>216</v>
      </c>
      <c r="O327" s="22">
        <v>45497.986111111109</v>
      </c>
      <c r="P327" s="22"/>
      <c r="Q327" s="6" t="s">
        <v>26</v>
      </c>
      <c r="R327" s="6" t="s">
        <v>81</v>
      </c>
      <c r="S327" s="6" t="s">
        <v>191</v>
      </c>
      <c r="T327" s="6" t="s">
        <v>29</v>
      </c>
    </row>
    <row r="328" spans="1:20" x14ac:dyDescent="0.3">
      <c r="A328" s="6">
        <v>2348704</v>
      </c>
      <c r="B328" s="6" t="s">
        <v>217</v>
      </c>
      <c r="C328" s="6" t="s">
        <v>201</v>
      </c>
      <c r="D328" s="6" t="s">
        <v>20</v>
      </c>
      <c r="E328" s="6" t="s">
        <v>21</v>
      </c>
      <c r="F328" s="6" t="s">
        <v>22</v>
      </c>
      <c r="G328" s="6" t="s">
        <v>23</v>
      </c>
      <c r="H328" s="6" t="s">
        <v>215</v>
      </c>
      <c r="I328" s="9">
        <v>3.8194444444444448E-2</v>
      </c>
      <c r="J328" s="6">
        <v>0</v>
      </c>
      <c r="K328" s="21">
        <v>45440</v>
      </c>
      <c r="L328" s="6" t="s">
        <v>24</v>
      </c>
      <c r="M328" s="6" t="s">
        <v>218</v>
      </c>
      <c r="N328" s="6" t="s">
        <v>216</v>
      </c>
      <c r="O328" s="22">
        <v>45440.687997685185</v>
      </c>
      <c r="P328" s="22"/>
      <c r="Q328" s="6" t="s">
        <v>26</v>
      </c>
      <c r="R328" s="6" t="s">
        <v>54</v>
      </c>
      <c r="S328" s="6" t="s">
        <v>189</v>
      </c>
      <c r="T328" s="6" t="s">
        <v>29</v>
      </c>
    </row>
    <row r="329" spans="1:20" x14ac:dyDescent="0.3">
      <c r="A329" s="6">
        <v>2329183</v>
      </c>
      <c r="B329" s="6" t="s">
        <v>217</v>
      </c>
      <c r="C329" s="6" t="s">
        <v>202</v>
      </c>
      <c r="D329" s="6" t="s">
        <v>30</v>
      </c>
      <c r="E329" s="6" t="s">
        <v>21</v>
      </c>
      <c r="F329" s="6" t="s">
        <v>22</v>
      </c>
      <c r="G329" s="6" t="s">
        <v>23</v>
      </c>
      <c r="H329" s="6" t="s">
        <v>215</v>
      </c>
      <c r="I329" s="9">
        <v>5.2083333333333336E-2</v>
      </c>
      <c r="J329" s="6">
        <v>0</v>
      </c>
      <c r="K329" s="21">
        <v>45419</v>
      </c>
      <c r="L329" s="6" t="s">
        <v>24</v>
      </c>
      <c r="M329" s="6" t="s">
        <v>218</v>
      </c>
      <c r="N329" s="6" t="s">
        <v>216</v>
      </c>
      <c r="O329" s="22">
        <v>45419.716990740744</v>
      </c>
      <c r="P329" s="22"/>
      <c r="Q329" s="6" t="s">
        <v>26</v>
      </c>
      <c r="R329" s="6" t="s">
        <v>32</v>
      </c>
      <c r="S329" s="6" t="s">
        <v>189</v>
      </c>
      <c r="T329" s="6" t="s">
        <v>29</v>
      </c>
    </row>
    <row r="330" spans="1:20" x14ac:dyDescent="0.3">
      <c r="A330" s="6">
        <v>2378681</v>
      </c>
      <c r="B330" s="6" t="s">
        <v>217</v>
      </c>
      <c r="C330" s="6" t="s">
        <v>206</v>
      </c>
      <c r="D330" s="6" t="s">
        <v>64</v>
      </c>
      <c r="E330" s="6" t="s">
        <v>21</v>
      </c>
      <c r="F330" s="6" t="s">
        <v>22</v>
      </c>
      <c r="G330" s="6" t="s">
        <v>34</v>
      </c>
      <c r="H330" s="6" t="s">
        <v>215</v>
      </c>
      <c r="I330" s="9">
        <v>5.5555555555555558E-3</v>
      </c>
      <c r="J330" s="6">
        <v>0</v>
      </c>
      <c r="K330" s="21">
        <v>45468</v>
      </c>
      <c r="L330" s="6" t="s">
        <v>24</v>
      </c>
      <c r="M330" s="6" t="s">
        <v>218</v>
      </c>
      <c r="N330" s="6" t="s">
        <v>216</v>
      </c>
      <c r="O330" s="22">
        <v>45469.096655092595</v>
      </c>
      <c r="P330" s="22"/>
      <c r="Q330" s="6" t="s">
        <v>26</v>
      </c>
      <c r="R330" s="6" t="s">
        <v>35</v>
      </c>
      <c r="S330" s="6" t="s">
        <v>190</v>
      </c>
      <c r="T330" s="6" t="s">
        <v>53</v>
      </c>
    </row>
    <row r="331" spans="1:20" x14ac:dyDescent="0.3">
      <c r="A331" s="6">
        <v>2279825</v>
      </c>
      <c r="B331" s="6" t="s">
        <v>217</v>
      </c>
      <c r="C331" s="6" t="s">
        <v>205</v>
      </c>
      <c r="D331" s="6" t="s">
        <v>56</v>
      </c>
      <c r="E331" s="6" t="s">
        <v>21</v>
      </c>
      <c r="F331" s="6" t="s">
        <v>22</v>
      </c>
      <c r="G331" s="6" t="s">
        <v>23</v>
      </c>
      <c r="H331" s="6" t="s">
        <v>215</v>
      </c>
      <c r="I331" s="9">
        <v>2.5000000000000001E-2</v>
      </c>
      <c r="J331" s="6">
        <v>0</v>
      </c>
      <c r="K331" s="21">
        <v>45370</v>
      </c>
      <c r="L331" s="6" t="s">
        <v>24</v>
      </c>
      <c r="M331" s="6" t="s">
        <v>218</v>
      </c>
      <c r="N331" s="6" t="s">
        <v>216</v>
      </c>
      <c r="O331" s="22">
        <v>45370.620289351849</v>
      </c>
      <c r="P331" s="22"/>
      <c r="Q331" s="6" t="s">
        <v>26</v>
      </c>
      <c r="R331" s="6" t="s">
        <v>32</v>
      </c>
      <c r="S331" s="6" t="s">
        <v>187</v>
      </c>
      <c r="T331" s="6" t="s">
        <v>29</v>
      </c>
    </row>
    <row r="332" spans="1:20" x14ac:dyDescent="0.3">
      <c r="A332" s="6">
        <v>2332337</v>
      </c>
      <c r="B332" s="6" t="s">
        <v>217</v>
      </c>
      <c r="C332" s="6" t="s">
        <v>202</v>
      </c>
      <c r="D332" s="6" t="s">
        <v>30</v>
      </c>
      <c r="E332" s="6" t="s">
        <v>21</v>
      </c>
      <c r="F332" s="6" t="s">
        <v>22</v>
      </c>
      <c r="G332" s="6" t="s">
        <v>37</v>
      </c>
      <c r="H332" s="6" t="s">
        <v>215</v>
      </c>
      <c r="I332" s="9">
        <v>6.9444444444444448E-2</v>
      </c>
      <c r="J332" s="6">
        <v>0</v>
      </c>
      <c r="K332" s="21">
        <v>45422</v>
      </c>
      <c r="L332" s="6" t="s">
        <v>24</v>
      </c>
      <c r="M332" s="6" t="s">
        <v>218</v>
      </c>
      <c r="N332" s="6" t="s">
        <v>216</v>
      </c>
      <c r="O332" s="22">
        <v>45422.711053240739</v>
      </c>
      <c r="P332" s="22"/>
      <c r="Q332" s="6" t="s">
        <v>26</v>
      </c>
      <c r="R332" s="6" t="s">
        <v>92</v>
      </c>
      <c r="S332" s="6" t="s">
        <v>189</v>
      </c>
      <c r="T332" s="6" t="s">
        <v>29</v>
      </c>
    </row>
    <row r="333" spans="1:20" x14ac:dyDescent="0.3">
      <c r="A333" s="6">
        <v>2362589</v>
      </c>
      <c r="B333" s="6" t="s">
        <v>217</v>
      </c>
      <c r="C333" s="6" t="s">
        <v>202</v>
      </c>
      <c r="D333" s="6" t="s">
        <v>30</v>
      </c>
      <c r="E333" s="6" t="s">
        <v>21</v>
      </c>
      <c r="F333" s="6" t="s">
        <v>22</v>
      </c>
      <c r="G333" s="6" t="s">
        <v>23</v>
      </c>
      <c r="H333" s="6" t="s">
        <v>215</v>
      </c>
      <c r="I333" s="9">
        <v>6.25E-2</v>
      </c>
      <c r="J333" s="6">
        <v>0</v>
      </c>
      <c r="K333" s="21">
        <v>45454</v>
      </c>
      <c r="L333" s="6" t="s">
        <v>24</v>
      </c>
      <c r="M333" s="6" t="s">
        <v>218</v>
      </c>
      <c r="N333" s="6" t="s">
        <v>216</v>
      </c>
      <c r="O333" s="22">
        <v>45454.731956018521</v>
      </c>
      <c r="P333" s="22"/>
      <c r="Q333" s="6" t="s">
        <v>26</v>
      </c>
      <c r="R333" s="6" t="s">
        <v>81</v>
      </c>
      <c r="S333" s="6" t="s">
        <v>190</v>
      </c>
      <c r="T333" s="6" t="s">
        <v>29</v>
      </c>
    </row>
    <row r="334" spans="1:20" x14ac:dyDescent="0.3">
      <c r="A334" s="6">
        <v>2351944</v>
      </c>
      <c r="B334" s="6" t="s">
        <v>217</v>
      </c>
      <c r="C334" s="6" t="s">
        <v>206</v>
      </c>
      <c r="D334" s="6" t="s">
        <v>64</v>
      </c>
      <c r="E334" s="6" t="s">
        <v>21</v>
      </c>
      <c r="F334" s="6" t="s">
        <v>22</v>
      </c>
      <c r="G334" s="6" t="s">
        <v>34</v>
      </c>
      <c r="H334" s="6" t="s">
        <v>215</v>
      </c>
      <c r="I334" s="9">
        <v>4.1666666666666666E-3</v>
      </c>
      <c r="J334" s="6">
        <v>0</v>
      </c>
      <c r="K334" s="21">
        <v>45442</v>
      </c>
      <c r="L334" s="6" t="s">
        <v>24</v>
      </c>
      <c r="M334" s="6" t="s">
        <v>218</v>
      </c>
      <c r="N334" s="6" t="s">
        <v>216</v>
      </c>
      <c r="O334" s="22">
        <v>45443.002129629633</v>
      </c>
      <c r="P334" s="22"/>
      <c r="Q334" s="6" t="s">
        <v>26</v>
      </c>
      <c r="R334" s="6" t="s">
        <v>91</v>
      </c>
      <c r="S334" s="6" t="s">
        <v>189</v>
      </c>
      <c r="T334" s="6" t="s">
        <v>53</v>
      </c>
    </row>
    <row r="335" spans="1:20" x14ac:dyDescent="0.3">
      <c r="A335" s="6">
        <v>2252666</v>
      </c>
      <c r="B335" s="6" t="s">
        <v>217</v>
      </c>
      <c r="C335" s="6" t="s">
        <v>201</v>
      </c>
      <c r="D335" s="6" t="s">
        <v>20</v>
      </c>
      <c r="E335" s="6" t="s">
        <v>21</v>
      </c>
      <c r="F335" s="6" t="s">
        <v>22</v>
      </c>
      <c r="G335" s="6" t="s">
        <v>43</v>
      </c>
      <c r="H335" s="6" t="s">
        <v>215</v>
      </c>
      <c r="I335" s="9">
        <v>6.9444444444444441E-3</v>
      </c>
      <c r="J335" s="6">
        <v>0</v>
      </c>
      <c r="K335" s="21">
        <v>45348</v>
      </c>
      <c r="L335" s="6" t="s">
        <v>24</v>
      </c>
      <c r="M335" s="6" t="s">
        <v>218</v>
      </c>
      <c r="N335" s="6" t="s">
        <v>216</v>
      </c>
      <c r="O335" s="22">
        <v>45348.461377314816</v>
      </c>
      <c r="P335" s="22"/>
      <c r="Q335" s="6" t="s">
        <v>26</v>
      </c>
      <c r="R335" s="6" t="s">
        <v>114</v>
      </c>
      <c r="S335" s="6" t="s">
        <v>186</v>
      </c>
      <c r="T335" s="6" t="s">
        <v>29</v>
      </c>
    </row>
    <row r="336" spans="1:20" x14ac:dyDescent="0.3">
      <c r="A336" s="6">
        <v>2344854</v>
      </c>
      <c r="B336" s="6" t="s">
        <v>217</v>
      </c>
      <c r="C336" s="6" t="s">
        <v>203</v>
      </c>
      <c r="D336" s="6" t="s">
        <v>36</v>
      </c>
      <c r="E336" s="6" t="s">
        <v>21</v>
      </c>
      <c r="F336" s="6" t="s">
        <v>22</v>
      </c>
      <c r="G336" s="6" t="s">
        <v>37</v>
      </c>
      <c r="H336" s="6" t="s">
        <v>215</v>
      </c>
      <c r="I336" s="9">
        <v>5.2083333333333336E-2</v>
      </c>
      <c r="J336" s="6">
        <v>0</v>
      </c>
      <c r="K336" s="21">
        <v>45435</v>
      </c>
      <c r="L336" s="6" t="s">
        <v>24</v>
      </c>
      <c r="M336" s="6" t="s">
        <v>218</v>
      </c>
      <c r="N336" s="6" t="s">
        <v>216</v>
      </c>
      <c r="O336" s="22">
        <v>45435.885891203703</v>
      </c>
      <c r="P336" s="22"/>
      <c r="Q336" s="6" t="s">
        <v>26</v>
      </c>
      <c r="R336" s="6" t="s">
        <v>67</v>
      </c>
      <c r="S336" s="6" t="s">
        <v>189</v>
      </c>
      <c r="T336" s="6" t="s">
        <v>29</v>
      </c>
    </row>
    <row r="337" spans="1:20" x14ac:dyDescent="0.3">
      <c r="A337" s="6">
        <v>2330321</v>
      </c>
      <c r="B337" s="6" t="s">
        <v>217</v>
      </c>
      <c r="C337" s="6" t="s">
        <v>202</v>
      </c>
      <c r="D337" s="6" t="s">
        <v>30</v>
      </c>
      <c r="E337" s="6" t="s">
        <v>21</v>
      </c>
      <c r="F337" s="6" t="s">
        <v>22</v>
      </c>
      <c r="G337" s="6" t="s">
        <v>37</v>
      </c>
      <c r="H337" s="6" t="s">
        <v>215</v>
      </c>
      <c r="I337" s="9">
        <v>0.10208333333333333</v>
      </c>
      <c r="J337" s="6">
        <v>0</v>
      </c>
      <c r="K337" s="21">
        <v>45420</v>
      </c>
      <c r="L337" s="6" t="s">
        <v>24</v>
      </c>
      <c r="M337" s="6" t="s">
        <v>218</v>
      </c>
      <c r="N337" s="6" t="s">
        <v>216</v>
      </c>
      <c r="O337" s="22">
        <v>45420.723310185182</v>
      </c>
      <c r="P337" s="22"/>
      <c r="Q337" s="6" t="s">
        <v>26</v>
      </c>
      <c r="R337" s="6" t="s">
        <v>67</v>
      </c>
      <c r="S337" s="6" t="s">
        <v>189</v>
      </c>
      <c r="T337" s="6" t="s">
        <v>29</v>
      </c>
    </row>
    <row r="338" spans="1:20" x14ac:dyDescent="0.3">
      <c r="A338" s="6">
        <v>2250118</v>
      </c>
      <c r="B338" s="6" t="s">
        <v>217</v>
      </c>
      <c r="C338" s="6" t="s">
        <v>202</v>
      </c>
      <c r="D338" s="6" t="s">
        <v>30</v>
      </c>
      <c r="E338" s="6" t="s">
        <v>21</v>
      </c>
      <c r="F338" s="6" t="s">
        <v>22</v>
      </c>
      <c r="G338" s="6" t="s">
        <v>34</v>
      </c>
      <c r="H338" s="6" t="s">
        <v>215</v>
      </c>
      <c r="I338" s="9">
        <v>4.8611111111111112E-3</v>
      </c>
      <c r="J338" s="6">
        <v>0</v>
      </c>
      <c r="K338" s="21">
        <v>45345</v>
      </c>
      <c r="L338" s="6" t="s">
        <v>24</v>
      </c>
      <c r="M338" s="6" t="s">
        <v>218</v>
      </c>
      <c r="N338" s="6" t="s">
        <v>216</v>
      </c>
      <c r="O338" s="22">
        <v>45345.715856481482</v>
      </c>
      <c r="P338" s="22"/>
      <c r="Q338" s="6" t="s">
        <v>26</v>
      </c>
      <c r="R338" s="6" t="s">
        <v>83</v>
      </c>
      <c r="S338" s="6" t="s">
        <v>186</v>
      </c>
      <c r="T338" s="6" t="s">
        <v>53</v>
      </c>
    </row>
    <row r="339" spans="1:20" x14ac:dyDescent="0.3">
      <c r="A339" s="6">
        <v>2247176</v>
      </c>
      <c r="B339" s="6" t="s">
        <v>217</v>
      </c>
      <c r="C339" s="6" t="s">
        <v>204</v>
      </c>
      <c r="D339" s="6" t="s">
        <v>46</v>
      </c>
      <c r="E339" s="6" t="s">
        <v>21</v>
      </c>
      <c r="F339" s="6" t="s">
        <v>47</v>
      </c>
      <c r="G339" s="6" t="s">
        <v>59</v>
      </c>
      <c r="H339" s="6" t="s">
        <v>215</v>
      </c>
      <c r="I339" s="9">
        <v>6.2500000000000003E-3</v>
      </c>
      <c r="J339" s="6">
        <v>0</v>
      </c>
      <c r="K339" s="21">
        <v>45343</v>
      </c>
      <c r="L339" s="6" t="s">
        <v>24</v>
      </c>
      <c r="M339" s="6" t="s">
        <v>218</v>
      </c>
      <c r="N339" s="6" t="s">
        <v>216</v>
      </c>
      <c r="O339" s="22">
        <v>45343.979502314818</v>
      </c>
      <c r="P339" s="22"/>
      <c r="Q339" s="6" t="s">
        <v>26</v>
      </c>
      <c r="R339" s="6" t="s">
        <v>35</v>
      </c>
      <c r="S339" s="6" t="s">
        <v>186</v>
      </c>
      <c r="T339" s="6" t="s">
        <v>53</v>
      </c>
    </row>
    <row r="340" spans="1:20" x14ac:dyDescent="0.3">
      <c r="A340" s="6">
        <v>2333430</v>
      </c>
      <c r="B340" s="6" t="s">
        <v>217</v>
      </c>
      <c r="C340" s="6" t="s">
        <v>203</v>
      </c>
      <c r="D340" s="6" t="s">
        <v>36</v>
      </c>
      <c r="E340" s="6" t="s">
        <v>21</v>
      </c>
      <c r="F340" s="6" t="s">
        <v>22</v>
      </c>
      <c r="G340" s="6" t="s">
        <v>37</v>
      </c>
      <c r="H340" s="6" t="s">
        <v>215</v>
      </c>
      <c r="I340" s="9">
        <v>4.791666666666667E-2</v>
      </c>
      <c r="J340" s="6">
        <v>0</v>
      </c>
      <c r="K340" s="21">
        <v>45423</v>
      </c>
      <c r="L340" s="6" t="s">
        <v>24</v>
      </c>
      <c r="M340" s="6" t="s">
        <v>218</v>
      </c>
      <c r="N340" s="6" t="s">
        <v>216</v>
      </c>
      <c r="O340" s="22">
        <v>45423.934942129628</v>
      </c>
      <c r="P340" s="22"/>
      <c r="Q340" s="6" t="s">
        <v>26</v>
      </c>
      <c r="R340" s="6" t="s">
        <v>92</v>
      </c>
      <c r="S340" s="6" t="s">
        <v>189</v>
      </c>
      <c r="T340" s="6" t="s">
        <v>29</v>
      </c>
    </row>
    <row r="341" spans="1:20" x14ac:dyDescent="0.3">
      <c r="A341" s="6">
        <v>2316713</v>
      </c>
      <c r="B341" s="6" t="s">
        <v>217</v>
      </c>
      <c r="C341" s="6" t="s">
        <v>206</v>
      </c>
      <c r="D341" s="6" t="s">
        <v>64</v>
      </c>
      <c r="E341" s="6" t="s">
        <v>21</v>
      </c>
      <c r="F341" s="6" t="s">
        <v>22</v>
      </c>
      <c r="G341" s="6" t="s">
        <v>34</v>
      </c>
      <c r="H341" s="6" t="s">
        <v>215</v>
      </c>
      <c r="I341" s="9">
        <v>5.5555555555555558E-3</v>
      </c>
      <c r="J341" s="6">
        <v>0</v>
      </c>
      <c r="K341" s="21">
        <v>45405</v>
      </c>
      <c r="L341" s="6" t="s">
        <v>24</v>
      </c>
      <c r="M341" s="6" t="s">
        <v>218</v>
      </c>
      <c r="N341" s="6" t="s">
        <v>216</v>
      </c>
      <c r="O341" s="22">
        <v>45405.824097222219</v>
      </c>
      <c r="P341" s="22"/>
      <c r="Q341" s="6" t="s">
        <v>26</v>
      </c>
      <c r="R341" s="6" t="s">
        <v>35</v>
      </c>
      <c r="S341" s="6" t="s">
        <v>188</v>
      </c>
      <c r="T341" s="6" t="s">
        <v>53</v>
      </c>
    </row>
    <row r="342" spans="1:20" x14ac:dyDescent="0.3">
      <c r="A342" s="6">
        <v>2367592</v>
      </c>
      <c r="B342" s="6" t="s">
        <v>217</v>
      </c>
      <c r="C342" s="6" t="s">
        <v>205</v>
      </c>
      <c r="D342" s="6" t="s">
        <v>56</v>
      </c>
      <c r="E342" s="6" t="s">
        <v>21</v>
      </c>
      <c r="F342" s="6" t="s">
        <v>22</v>
      </c>
      <c r="G342" s="6" t="s">
        <v>48</v>
      </c>
      <c r="H342" s="6" t="s">
        <v>215</v>
      </c>
      <c r="I342" s="9">
        <v>6.2500000000000003E-3</v>
      </c>
      <c r="J342" s="6">
        <v>0</v>
      </c>
      <c r="K342" s="21">
        <v>45460</v>
      </c>
      <c r="L342" s="6" t="s">
        <v>24</v>
      </c>
      <c r="M342" s="6" t="s">
        <v>218</v>
      </c>
      <c r="N342" s="6" t="s">
        <v>216</v>
      </c>
      <c r="O342" s="22">
        <v>45460.623402777775</v>
      </c>
      <c r="P342" s="22"/>
      <c r="Q342" s="6" t="s">
        <v>26</v>
      </c>
      <c r="R342" s="6" t="s">
        <v>77</v>
      </c>
      <c r="S342" s="6" t="s">
        <v>190</v>
      </c>
      <c r="T342" s="6" t="s">
        <v>53</v>
      </c>
    </row>
    <row r="343" spans="1:20" x14ac:dyDescent="0.3">
      <c r="A343" s="6">
        <v>2257110</v>
      </c>
      <c r="B343" s="6" t="s">
        <v>217</v>
      </c>
      <c r="C343" s="6" t="s">
        <v>201</v>
      </c>
      <c r="D343" s="6" t="s">
        <v>20</v>
      </c>
      <c r="E343" s="6" t="s">
        <v>21</v>
      </c>
      <c r="F343" s="6" t="s">
        <v>22</v>
      </c>
      <c r="G343" s="6" t="s">
        <v>59</v>
      </c>
      <c r="H343" s="6" t="s">
        <v>215</v>
      </c>
      <c r="I343" s="9">
        <v>1.0416666666666666E-2</v>
      </c>
      <c r="J343" s="6">
        <v>0</v>
      </c>
      <c r="K343" s="21">
        <v>45350</v>
      </c>
      <c r="L343" s="6" t="s">
        <v>24</v>
      </c>
      <c r="M343" s="6" t="s">
        <v>218</v>
      </c>
      <c r="N343" s="6" t="s">
        <v>216</v>
      </c>
      <c r="O343" s="22">
        <v>45350.721516203703</v>
      </c>
      <c r="P343" s="22"/>
      <c r="Q343" s="6" t="s">
        <v>26</v>
      </c>
      <c r="R343" s="6" t="s">
        <v>35</v>
      </c>
      <c r="S343" s="6" t="s">
        <v>186</v>
      </c>
      <c r="T343" s="6" t="s">
        <v>53</v>
      </c>
    </row>
    <row r="344" spans="1:20" x14ac:dyDescent="0.3">
      <c r="A344" s="6">
        <v>2379990</v>
      </c>
      <c r="B344" s="6" t="s">
        <v>217</v>
      </c>
      <c r="C344" s="6" t="s">
        <v>203</v>
      </c>
      <c r="D344" s="6" t="s">
        <v>36</v>
      </c>
      <c r="E344" s="6" t="s">
        <v>21</v>
      </c>
      <c r="F344" s="6" t="s">
        <v>22</v>
      </c>
      <c r="G344" s="6" t="s">
        <v>37</v>
      </c>
      <c r="H344" s="6" t="s">
        <v>215</v>
      </c>
      <c r="I344" s="9">
        <v>5.0694444444444445E-2</v>
      </c>
      <c r="J344" s="6">
        <v>0</v>
      </c>
      <c r="K344" s="21">
        <v>45469</v>
      </c>
      <c r="L344" s="6" t="s">
        <v>24</v>
      </c>
      <c r="M344" s="6" t="s">
        <v>218</v>
      </c>
      <c r="N344" s="6" t="s">
        <v>216</v>
      </c>
      <c r="O344" s="22">
        <v>45469.944386574076</v>
      </c>
      <c r="P344" s="22"/>
      <c r="Q344" s="6" t="s">
        <v>26</v>
      </c>
      <c r="R344" s="6" t="s">
        <v>92</v>
      </c>
      <c r="S344" s="6" t="s">
        <v>190</v>
      </c>
      <c r="T344" s="6" t="s">
        <v>29</v>
      </c>
    </row>
    <row r="345" spans="1:20" x14ac:dyDescent="0.3">
      <c r="A345" s="6">
        <v>2270380</v>
      </c>
      <c r="B345" s="6" t="s">
        <v>217</v>
      </c>
      <c r="C345" s="6" t="s">
        <v>202</v>
      </c>
      <c r="D345" s="6" t="s">
        <v>30</v>
      </c>
      <c r="E345" s="6" t="s">
        <v>21</v>
      </c>
      <c r="F345" s="6" t="s">
        <v>22</v>
      </c>
      <c r="G345" s="6" t="s">
        <v>28</v>
      </c>
      <c r="H345" s="6" t="s">
        <v>215</v>
      </c>
      <c r="I345" s="9">
        <v>1.8055555555555554E-2</v>
      </c>
      <c r="J345" s="6">
        <v>0</v>
      </c>
      <c r="K345" s="21">
        <v>45360</v>
      </c>
      <c r="L345" s="6" t="s">
        <v>24</v>
      </c>
      <c r="M345" s="6" t="s">
        <v>218</v>
      </c>
      <c r="N345" s="6" t="s">
        <v>216</v>
      </c>
      <c r="O345" s="22">
        <v>45360.718194444446</v>
      </c>
      <c r="P345" s="22"/>
      <c r="Q345" s="6" t="s">
        <v>26</v>
      </c>
      <c r="R345" s="6" t="s">
        <v>101</v>
      </c>
      <c r="S345" s="6" t="s">
        <v>187</v>
      </c>
      <c r="T345" s="6" t="s">
        <v>29</v>
      </c>
    </row>
    <row r="346" spans="1:20" x14ac:dyDescent="0.3">
      <c r="A346" s="6">
        <v>2398074</v>
      </c>
      <c r="B346" s="6" t="s">
        <v>217</v>
      </c>
      <c r="C346" s="6" t="s">
        <v>202</v>
      </c>
      <c r="D346" s="6" t="s">
        <v>30</v>
      </c>
      <c r="E346" s="6" t="s">
        <v>21</v>
      </c>
      <c r="F346" s="6" t="s">
        <v>22</v>
      </c>
      <c r="G346" s="6" t="s">
        <v>37</v>
      </c>
      <c r="H346" s="6" t="s">
        <v>215</v>
      </c>
      <c r="I346" s="9">
        <v>0.11041666666666666</v>
      </c>
      <c r="J346" s="6">
        <v>0</v>
      </c>
      <c r="K346" s="21">
        <v>45486</v>
      </c>
      <c r="L346" s="6" t="s">
        <v>24</v>
      </c>
      <c r="M346" s="6" t="s">
        <v>218</v>
      </c>
      <c r="N346" s="6" t="s">
        <v>216</v>
      </c>
      <c r="O346" s="22">
        <v>45486.711759259262</v>
      </c>
      <c r="P346" s="22"/>
      <c r="Q346" s="6" t="s">
        <v>26</v>
      </c>
      <c r="R346" s="6" t="s">
        <v>81</v>
      </c>
      <c r="S346" s="6" t="s">
        <v>191</v>
      </c>
      <c r="T346" s="6" t="s">
        <v>29</v>
      </c>
    </row>
    <row r="347" spans="1:20" x14ac:dyDescent="0.3">
      <c r="A347" s="6">
        <v>2264734</v>
      </c>
      <c r="B347" s="6" t="s">
        <v>217</v>
      </c>
      <c r="C347" s="6" t="s">
        <v>202</v>
      </c>
      <c r="D347" s="6" t="s">
        <v>30</v>
      </c>
      <c r="E347" s="6" t="s">
        <v>21</v>
      </c>
      <c r="F347" s="6" t="s">
        <v>22</v>
      </c>
      <c r="G347" s="6" t="s">
        <v>37</v>
      </c>
      <c r="H347" s="6" t="s">
        <v>215</v>
      </c>
      <c r="I347" s="9">
        <v>0.15416666666666667</v>
      </c>
      <c r="J347" s="6">
        <v>0</v>
      </c>
      <c r="K347" s="21">
        <v>45356</v>
      </c>
      <c r="L347" s="6" t="s">
        <v>24</v>
      </c>
      <c r="M347" s="6" t="s">
        <v>218</v>
      </c>
      <c r="N347" s="6" t="s">
        <v>216</v>
      </c>
      <c r="O347" s="22">
        <v>45356.720578703702</v>
      </c>
      <c r="P347" s="22"/>
      <c r="Q347" s="6" t="s">
        <v>26</v>
      </c>
      <c r="R347" s="6" t="s">
        <v>67</v>
      </c>
      <c r="S347" s="6" t="s">
        <v>187</v>
      </c>
      <c r="T347" s="6" t="s">
        <v>29</v>
      </c>
    </row>
    <row r="348" spans="1:20" x14ac:dyDescent="0.3">
      <c r="A348" s="6">
        <v>2317156</v>
      </c>
      <c r="B348" s="6" t="s">
        <v>217</v>
      </c>
      <c r="C348" s="6" t="s">
        <v>201</v>
      </c>
      <c r="D348" s="6" t="s">
        <v>20</v>
      </c>
      <c r="E348" s="6" t="s">
        <v>21</v>
      </c>
      <c r="F348" s="6" t="s">
        <v>22</v>
      </c>
      <c r="G348" s="6" t="s">
        <v>43</v>
      </c>
      <c r="H348" s="6" t="s">
        <v>215</v>
      </c>
      <c r="I348" s="9">
        <v>6.2500000000000003E-3</v>
      </c>
      <c r="J348" s="6">
        <v>0</v>
      </c>
      <c r="K348" s="21">
        <v>45406</v>
      </c>
      <c r="L348" s="6" t="s">
        <v>24</v>
      </c>
      <c r="M348" s="6" t="s">
        <v>218</v>
      </c>
      <c r="N348" s="6" t="s">
        <v>216</v>
      </c>
      <c r="O348" s="22">
        <v>45406.490057870367</v>
      </c>
      <c r="P348" s="22"/>
      <c r="Q348" s="6" t="s">
        <v>26</v>
      </c>
      <c r="R348" s="6" t="s">
        <v>115</v>
      </c>
      <c r="S348" s="6" t="s">
        <v>188</v>
      </c>
      <c r="T348" s="6" t="s">
        <v>29</v>
      </c>
    </row>
    <row r="349" spans="1:20" x14ac:dyDescent="0.3">
      <c r="A349" s="6">
        <v>2359616</v>
      </c>
      <c r="B349" s="6" t="s">
        <v>217</v>
      </c>
      <c r="C349" s="6" t="s">
        <v>206</v>
      </c>
      <c r="D349" s="6" t="s">
        <v>64</v>
      </c>
      <c r="E349" s="6" t="s">
        <v>21</v>
      </c>
      <c r="F349" s="6" t="s">
        <v>22</v>
      </c>
      <c r="G349" s="6" t="s">
        <v>34</v>
      </c>
      <c r="H349" s="6" t="s">
        <v>215</v>
      </c>
      <c r="I349" s="9">
        <v>1.0416666666666666E-2</v>
      </c>
      <c r="J349" s="6">
        <v>0</v>
      </c>
      <c r="K349" s="21">
        <v>45451</v>
      </c>
      <c r="L349" s="6" t="s">
        <v>24</v>
      </c>
      <c r="M349" s="6" t="s">
        <v>218</v>
      </c>
      <c r="N349" s="6" t="s">
        <v>216</v>
      </c>
      <c r="O349" s="22">
        <v>45451.125486111108</v>
      </c>
      <c r="P349" s="22"/>
      <c r="Q349" s="6" t="s">
        <v>26</v>
      </c>
      <c r="R349" s="6" t="s">
        <v>35</v>
      </c>
      <c r="S349" s="6" t="s">
        <v>190</v>
      </c>
      <c r="T349" s="6" t="s">
        <v>53</v>
      </c>
    </row>
    <row r="350" spans="1:20" x14ac:dyDescent="0.3">
      <c r="A350" s="6">
        <v>2402265</v>
      </c>
      <c r="B350" s="6" t="s">
        <v>217</v>
      </c>
      <c r="C350" s="6" t="s">
        <v>206</v>
      </c>
      <c r="D350" s="6" t="s">
        <v>64</v>
      </c>
      <c r="E350" s="6" t="s">
        <v>21</v>
      </c>
      <c r="F350" s="6" t="s">
        <v>22</v>
      </c>
      <c r="G350" s="6" t="s">
        <v>28</v>
      </c>
      <c r="H350" s="6" t="s">
        <v>215</v>
      </c>
      <c r="I350" s="9">
        <v>4.3055555555555555E-2</v>
      </c>
      <c r="J350" s="6">
        <v>0</v>
      </c>
      <c r="K350" s="21">
        <v>45491</v>
      </c>
      <c r="L350" s="6" t="s">
        <v>24</v>
      </c>
      <c r="M350" s="6" t="s">
        <v>218</v>
      </c>
      <c r="N350" s="6" t="s">
        <v>216</v>
      </c>
      <c r="O350" s="22">
        <v>45491.020057870373</v>
      </c>
      <c r="P350" s="22"/>
      <c r="Q350" s="6" t="s">
        <v>26</v>
      </c>
      <c r="R350" s="6" t="s">
        <v>116</v>
      </c>
      <c r="S350" s="6" t="s">
        <v>191</v>
      </c>
      <c r="T350" s="6" t="s">
        <v>29</v>
      </c>
    </row>
    <row r="351" spans="1:20" x14ac:dyDescent="0.3">
      <c r="A351" s="6">
        <v>2369994</v>
      </c>
      <c r="B351" s="6" t="s">
        <v>217</v>
      </c>
      <c r="C351" s="6" t="s">
        <v>203</v>
      </c>
      <c r="D351" s="6" t="s">
        <v>36</v>
      </c>
      <c r="E351" s="6" t="s">
        <v>21</v>
      </c>
      <c r="F351" s="6" t="s">
        <v>22</v>
      </c>
      <c r="G351" s="6" t="s">
        <v>37</v>
      </c>
      <c r="H351" s="6" t="s">
        <v>215</v>
      </c>
      <c r="I351" s="9">
        <v>5.9027777777777776E-2</v>
      </c>
      <c r="J351" s="6">
        <v>0</v>
      </c>
      <c r="K351" s="21">
        <v>45461</v>
      </c>
      <c r="L351" s="6" t="s">
        <v>24</v>
      </c>
      <c r="M351" s="6" t="s">
        <v>218</v>
      </c>
      <c r="N351" s="6" t="s">
        <v>216</v>
      </c>
      <c r="O351" s="22">
        <v>45461.939930555556</v>
      </c>
      <c r="P351" s="22"/>
      <c r="Q351" s="6" t="s">
        <v>26</v>
      </c>
      <c r="R351" s="6" t="s">
        <v>81</v>
      </c>
      <c r="S351" s="6" t="s">
        <v>190</v>
      </c>
      <c r="T351" s="6" t="s">
        <v>29</v>
      </c>
    </row>
    <row r="352" spans="1:20" x14ac:dyDescent="0.3">
      <c r="A352" s="6">
        <v>2311455</v>
      </c>
      <c r="B352" s="6" t="s">
        <v>217</v>
      </c>
      <c r="C352" s="6" t="s">
        <v>203</v>
      </c>
      <c r="D352" s="6" t="s">
        <v>36</v>
      </c>
      <c r="E352" s="6" t="s">
        <v>21</v>
      </c>
      <c r="F352" s="6" t="s">
        <v>22</v>
      </c>
      <c r="G352" s="6" t="s">
        <v>37</v>
      </c>
      <c r="H352" s="6" t="s">
        <v>215</v>
      </c>
      <c r="I352" s="9">
        <v>5.4166666666666669E-2</v>
      </c>
      <c r="J352" s="6">
        <v>0</v>
      </c>
      <c r="K352" s="21">
        <v>45399</v>
      </c>
      <c r="L352" s="6" t="s">
        <v>24</v>
      </c>
      <c r="M352" s="6" t="s">
        <v>218</v>
      </c>
      <c r="N352" s="6" t="s">
        <v>216</v>
      </c>
      <c r="O352" s="22">
        <v>45399.857569444444</v>
      </c>
      <c r="P352" s="22"/>
      <c r="Q352" s="6" t="s">
        <v>26</v>
      </c>
      <c r="R352" s="6" t="s">
        <v>54</v>
      </c>
      <c r="S352" s="6" t="s">
        <v>188</v>
      </c>
      <c r="T352" s="6" t="s">
        <v>29</v>
      </c>
    </row>
    <row r="353" spans="1:20" x14ac:dyDescent="0.3">
      <c r="A353" s="6">
        <v>2268196</v>
      </c>
      <c r="B353" s="6" t="s">
        <v>217</v>
      </c>
      <c r="C353" s="6" t="s">
        <v>203</v>
      </c>
      <c r="D353" s="6" t="s">
        <v>36</v>
      </c>
      <c r="E353" s="6" t="s">
        <v>21</v>
      </c>
      <c r="F353" s="6" t="s">
        <v>22</v>
      </c>
      <c r="G353" s="6" t="s">
        <v>37</v>
      </c>
      <c r="H353" s="6" t="s">
        <v>215</v>
      </c>
      <c r="I353" s="9">
        <v>6.6666666666666666E-2</v>
      </c>
      <c r="J353" s="6">
        <v>0</v>
      </c>
      <c r="K353" s="21">
        <v>45358</v>
      </c>
      <c r="L353" s="6" t="s">
        <v>24</v>
      </c>
      <c r="M353" s="6" t="s">
        <v>218</v>
      </c>
      <c r="N353" s="6" t="s">
        <v>216</v>
      </c>
      <c r="O353" s="22">
        <v>45358.908668981479</v>
      </c>
      <c r="P353" s="22"/>
      <c r="Q353" s="6" t="s">
        <v>26</v>
      </c>
      <c r="R353" s="6" t="s">
        <v>54</v>
      </c>
      <c r="S353" s="6" t="s">
        <v>187</v>
      </c>
      <c r="T353" s="6" t="s">
        <v>29</v>
      </c>
    </row>
    <row r="354" spans="1:20" x14ac:dyDescent="0.3">
      <c r="A354" s="6">
        <v>2338447</v>
      </c>
      <c r="B354" s="6" t="s">
        <v>217</v>
      </c>
      <c r="C354" s="6" t="s">
        <v>203</v>
      </c>
      <c r="D354" s="6" t="s">
        <v>36</v>
      </c>
      <c r="E354" s="6" t="s">
        <v>21</v>
      </c>
      <c r="F354" s="6" t="s">
        <v>22</v>
      </c>
      <c r="G354" s="6" t="s">
        <v>37</v>
      </c>
      <c r="H354" s="6" t="s">
        <v>215</v>
      </c>
      <c r="I354" s="9">
        <v>5.486111111111111E-2</v>
      </c>
      <c r="J354" s="6">
        <v>0</v>
      </c>
      <c r="K354" s="21">
        <v>45428</v>
      </c>
      <c r="L354" s="6" t="s">
        <v>24</v>
      </c>
      <c r="M354" s="6" t="s">
        <v>218</v>
      </c>
      <c r="N354" s="6" t="s">
        <v>216</v>
      </c>
      <c r="O354" s="22">
        <v>45428.920069444444</v>
      </c>
      <c r="P354" s="22"/>
      <c r="Q354" s="6" t="s">
        <v>26</v>
      </c>
      <c r="R354" s="6" t="s">
        <v>67</v>
      </c>
      <c r="S354" s="6" t="s">
        <v>189</v>
      </c>
      <c r="T354" s="6" t="s">
        <v>29</v>
      </c>
    </row>
    <row r="355" spans="1:20" x14ac:dyDescent="0.3">
      <c r="A355" s="6">
        <v>2290628</v>
      </c>
      <c r="B355" s="6" t="s">
        <v>217</v>
      </c>
      <c r="C355" s="6" t="s">
        <v>206</v>
      </c>
      <c r="D355" s="6" t="s">
        <v>64</v>
      </c>
      <c r="E355" s="6" t="s">
        <v>21</v>
      </c>
      <c r="F355" s="6" t="s">
        <v>22</v>
      </c>
      <c r="G355" s="6" t="s">
        <v>23</v>
      </c>
      <c r="H355" s="6" t="s">
        <v>215</v>
      </c>
      <c r="I355" s="9">
        <v>4.3749999999999997E-2</v>
      </c>
      <c r="J355" s="6">
        <v>0</v>
      </c>
      <c r="K355" s="21">
        <v>45378</v>
      </c>
      <c r="L355" s="6" t="s">
        <v>24</v>
      </c>
      <c r="M355" s="6" t="s">
        <v>218</v>
      </c>
      <c r="N355" s="6" t="s">
        <v>216</v>
      </c>
      <c r="O355" s="22">
        <v>45379.008726851855</v>
      </c>
      <c r="P355" s="22"/>
      <c r="Q355" s="6" t="s">
        <v>26</v>
      </c>
      <c r="R355" s="6" t="s">
        <v>41</v>
      </c>
      <c r="S355" s="6" t="s">
        <v>187</v>
      </c>
      <c r="T355" s="6" t="s">
        <v>29</v>
      </c>
    </row>
    <row r="356" spans="1:20" x14ac:dyDescent="0.3">
      <c r="A356" s="6">
        <v>2290003</v>
      </c>
      <c r="B356" s="6" t="s">
        <v>217</v>
      </c>
      <c r="C356" s="6" t="s">
        <v>202</v>
      </c>
      <c r="D356" s="6" t="s">
        <v>30</v>
      </c>
      <c r="E356" s="6" t="s">
        <v>21</v>
      </c>
      <c r="F356" s="6" t="s">
        <v>22</v>
      </c>
      <c r="G356" s="6" t="s">
        <v>23</v>
      </c>
      <c r="H356" s="6" t="s">
        <v>215</v>
      </c>
      <c r="I356" s="9">
        <v>4.8611111111111112E-2</v>
      </c>
      <c r="J356" s="6">
        <v>0</v>
      </c>
      <c r="K356" s="21">
        <v>45378</v>
      </c>
      <c r="L356" s="6" t="s">
        <v>24</v>
      </c>
      <c r="M356" s="6" t="s">
        <v>218</v>
      </c>
      <c r="N356" s="6" t="s">
        <v>216</v>
      </c>
      <c r="O356" s="22">
        <v>45378.713993055557</v>
      </c>
      <c r="P356" s="22"/>
      <c r="Q356" s="6" t="s">
        <v>26</v>
      </c>
      <c r="R356" s="6" t="s">
        <v>41</v>
      </c>
      <c r="S356" s="6" t="s">
        <v>187</v>
      </c>
      <c r="T356" s="6" t="s">
        <v>29</v>
      </c>
    </row>
    <row r="357" spans="1:20" x14ac:dyDescent="0.3">
      <c r="A357" s="6">
        <v>2276003</v>
      </c>
      <c r="B357" s="6" t="s">
        <v>217</v>
      </c>
      <c r="C357" s="6" t="s">
        <v>202</v>
      </c>
      <c r="D357" s="6" t="s">
        <v>30</v>
      </c>
      <c r="E357" s="6" t="s">
        <v>21</v>
      </c>
      <c r="F357" s="6" t="s">
        <v>22</v>
      </c>
      <c r="G357" s="6" t="s">
        <v>37</v>
      </c>
      <c r="H357" s="6" t="s">
        <v>215</v>
      </c>
      <c r="I357" s="9">
        <v>0.18055555555555555</v>
      </c>
      <c r="J357" s="6">
        <v>0</v>
      </c>
      <c r="K357" s="21">
        <v>45365</v>
      </c>
      <c r="L357" s="6" t="s">
        <v>24</v>
      </c>
      <c r="M357" s="6" t="s">
        <v>218</v>
      </c>
      <c r="N357" s="6" t="s">
        <v>216</v>
      </c>
      <c r="O357" s="22">
        <v>45365.714502314811</v>
      </c>
      <c r="P357" s="22"/>
      <c r="Q357" s="6" t="s">
        <v>26</v>
      </c>
      <c r="R357" s="6" t="s">
        <v>54</v>
      </c>
      <c r="S357" s="6" t="s">
        <v>187</v>
      </c>
      <c r="T357" s="6" t="s">
        <v>29</v>
      </c>
    </row>
    <row r="358" spans="1:20" x14ac:dyDescent="0.3">
      <c r="A358" s="6">
        <v>2348827</v>
      </c>
      <c r="B358" s="6" t="s">
        <v>217</v>
      </c>
      <c r="C358" s="6" t="s">
        <v>202</v>
      </c>
      <c r="D358" s="6" t="s">
        <v>30</v>
      </c>
      <c r="E358" s="6" t="s">
        <v>21</v>
      </c>
      <c r="F358" s="6" t="s">
        <v>22</v>
      </c>
      <c r="G358" s="6" t="s">
        <v>37</v>
      </c>
      <c r="H358" s="6" t="s">
        <v>215</v>
      </c>
      <c r="I358" s="9">
        <v>7.2916666666666671E-2</v>
      </c>
      <c r="J358" s="6">
        <v>0</v>
      </c>
      <c r="K358" s="21">
        <v>45440</v>
      </c>
      <c r="L358" s="6" t="s">
        <v>24</v>
      </c>
      <c r="M358" s="6" t="s">
        <v>218</v>
      </c>
      <c r="N358" s="6" t="s">
        <v>216</v>
      </c>
      <c r="O358" s="22">
        <v>45440.713113425925</v>
      </c>
      <c r="P358" s="22"/>
      <c r="Q358" s="6" t="s">
        <v>26</v>
      </c>
      <c r="R358" s="6" t="s">
        <v>110</v>
      </c>
      <c r="S358" s="6" t="s">
        <v>189</v>
      </c>
      <c r="T358" s="6" t="s">
        <v>29</v>
      </c>
    </row>
    <row r="359" spans="1:20" x14ac:dyDescent="0.3">
      <c r="A359" s="6">
        <v>2281785</v>
      </c>
      <c r="B359" s="6" t="s">
        <v>217</v>
      </c>
      <c r="C359" s="6" t="s">
        <v>203</v>
      </c>
      <c r="D359" s="6" t="s">
        <v>36</v>
      </c>
      <c r="E359" s="6" t="s">
        <v>21</v>
      </c>
      <c r="F359" s="6" t="s">
        <v>22</v>
      </c>
      <c r="G359" s="6" t="s">
        <v>37</v>
      </c>
      <c r="H359" s="6" t="s">
        <v>215</v>
      </c>
      <c r="I359" s="9">
        <v>0.19791666666666666</v>
      </c>
      <c r="J359" s="6">
        <v>0</v>
      </c>
      <c r="K359" s="21">
        <v>45371</v>
      </c>
      <c r="L359" s="6" t="s">
        <v>24</v>
      </c>
      <c r="M359" s="6" t="s">
        <v>218</v>
      </c>
      <c r="N359" s="6" t="s">
        <v>216</v>
      </c>
      <c r="O359" s="22">
        <v>45371.89644675926</v>
      </c>
      <c r="P359" s="22"/>
      <c r="Q359" s="6" t="s">
        <v>26</v>
      </c>
      <c r="R359" s="6" t="s">
        <v>54</v>
      </c>
      <c r="S359" s="6" t="s">
        <v>187</v>
      </c>
      <c r="T359" s="6" t="s">
        <v>29</v>
      </c>
    </row>
    <row r="360" spans="1:20" x14ac:dyDescent="0.3">
      <c r="A360" s="6">
        <v>2345601</v>
      </c>
      <c r="B360" s="6" t="s">
        <v>217</v>
      </c>
      <c r="C360" s="6" t="s">
        <v>202</v>
      </c>
      <c r="D360" s="6" t="s">
        <v>30</v>
      </c>
      <c r="E360" s="6" t="s">
        <v>21</v>
      </c>
      <c r="F360" s="6" t="s">
        <v>22</v>
      </c>
      <c r="G360" s="6" t="s">
        <v>37</v>
      </c>
      <c r="H360" s="6" t="s">
        <v>215</v>
      </c>
      <c r="I360" s="9">
        <v>9.7222222222222224E-2</v>
      </c>
      <c r="J360" s="6">
        <v>0</v>
      </c>
      <c r="K360" s="21">
        <v>45436</v>
      </c>
      <c r="L360" s="6" t="s">
        <v>24</v>
      </c>
      <c r="M360" s="6" t="s">
        <v>218</v>
      </c>
      <c r="N360" s="6" t="s">
        <v>216</v>
      </c>
      <c r="O360" s="22">
        <v>45436.714166666665</v>
      </c>
      <c r="P360" s="22"/>
      <c r="Q360" s="6" t="s">
        <v>26</v>
      </c>
      <c r="R360" s="6" t="s">
        <v>32</v>
      </c>
      <c r="S360" s="6" t="s">
        <v>189</v>
      </c>
      <c r="T360" s="6" t="s">
        <v>29</v>
      </c>
    </row>
    <row r="361" spans="1:20" x14ac:dyDescent="0.3">
      <c r="A361" s="6">
        <v>2248332</v>
      </c>
      <c r="B361" s="6" t="s">
        <v>217</v>
      </c>
      <c r="C361" s="6" t="s">
        <v>202</v>
      </c>
      <c r="D361" s="6" t="s">
        <v>30</v>
      </c>
      <c r="E361" s="6" t="s">
        <v>21</v>
      </c>
      <c r="F361" s="6" t="s">
        <v>22</v>
      </c>
      <c r="G361" s="6" t="s">
        <v>37</v>
      </c>
      <c r="H361" s="6" t="s">
        <v>215</v>
      </c>
      <c r="I361" s="9">
        <v>9.0972222222222218E-2</v>
      </c>
      <c r="J361" s="6">
        <v>0</v>
      </c>
      <c r="K361" s="21">
        <v>45344</v>
      </c>
      <c r="L361" s="6" t="s">
        <v>24</v>
      </c>
      <c r="M361" s="6" t="s">
        <v>218</v>
      </c>
      <c r="N361" s="6" t="s">
        <v>216</v>
      </c>
      <c r="O361" s="22">
        <v>45344.729837962965</v>
      </c>
      <c r="P361" s="22"/>
      <c r="Q361" s="6" t="s">
        <v>26</v>
      </c>
      <c r="R361" s="6" t="s">
        <v>39</v>
      </c>
      <c r="S361" s="6" t="s">
        <v>186</v>
      </c>
      <c r="T361" s="6" t="s">
        <v>29</v>
      </c>
    </row>
    <row r="362" spans="1:20" x14ac:dyDescent="0.3">
      <c r="A362" s="6">
        <v>2235414</v>
      </c>
      <c r="B362" s="6" t="s">
        <v>217</v>
      </c>
      <c r="C362" s="6" t="s">
        <v>203</v>
      </c>
      <c r="D362" s="6" t="s">
        <v>36</v>
      </c>
      <c r="E362" s="6" t="s">
        <v>21</v>
      </c>
      <c r="F362" s="6" t="s">
        <v>22</v>
      </c>
      <c r="G362" s="6" t="s">
        <v>37</v>
      </c>
      <c r="H362" s="6" t="s">
        <v>215</v>
      </c>
      <c r="I362" s="9">
        <v>6.9444444444444448E-2</v>
      </c>
      <c r="J362" s="6">
        <v>0</v>
      </c>
      <c r="K362" s="21">
        <v>45335</v>
      </c>
      <c r="L362" s="6" t="s">
        <v>24</v>
      </c>
      <c r="M362" s="6" t="s">
        <v>218</v>
      </c>
      <c r="N362" s="6" t="s">
        <v>216</v>
      </c>
      <c r="O362" s="22">
        <v>45335.918715277781</v>
      </c>
      <c r="P362" s="22"/>
      <c r="Q362" s="6" t="s">
        <v>26</v>
      </c>
      <c r="R362" s="6" t="s">
        <v>54</v>
      </c>
      <c r="S362" s="6" t="s">
        <v>186</v>
      </c>
      <c r="T362" s="6" t="s">
        <v>29</v>
      </c>
    </row>
    <row r="363" spans="1:20" x14ac:dyDescent="0.3">
      <c r="A363" s="6">
        <v>2318845</v>
      </c>
      <c r="B363" s="6" t="s">
        <v>217</v>
      </c>
      <c r="C363" s="6" t="s">
        <v>202</v>
      </c>
      <c r="D363" s="6" t="s">
        <v>30</v>
      </c>
      <c r="E363" s="6" t="s">
        <v>21</v>
      </c>
      <c r="F363" s="6" t="s">
        <v>22</v>
      </c>
      <c r="G363" s="6" t="s">
        <v>43</v>
      </c>
      <c r="H363" s="6" t="s">
        <v>215</v>
      </c>
      <c r="I363" s="9">
        <v>2.0833333333333332E-2</v>
      </c>
      <c r="J363" s="6">
        <v>0</v>
      </c>
      <c r="K363" s="21">
        <v>45407</v>
      </c>
      <c r="L363" s="6" t="s">
        <v>24</v>
      </c>
      <c r="M363" s="6" t="s">
        <v>218</v>
      </c>
      <c r="N363" s="6" t="s">
        <v>216</v>
      </c>
      <c r="O363" s="22">
        <v>45407.727314814816</v>
      </c>
      <c r="P363" s="22"/>
      <c r="Q363" s="6" t="s">
        <v>26</v>
      </c>
      <c r="R363" s="6" t="s">
        <v>117</v>
      </c>
      <c r="S363" s="6" t="s">
        <v>188</v>
      </c>
      <c r="T363" s="6" t="s">
        <v>29</v>
      </c>
    </row>
    <row r="364" spans="1:20" x14ac:dyDescent="0.3">
      <c r="A364" s="6">
        <v>2303213</v>
      </c>
      <c r="B364" s="6" t="s">
        <v>217</v>
      </c>
      <c r="C364" s="6" t="s">
        <v>201</v>
      </c>
      <c r="D364" s="6" t="s">
        <v>20</v>
      </c>
      <c r="E364" s="6" t="s">
        <v>21</v>
      </c>
      <c r="F364" s="6" t="s">
        <v>22</v>
      </c>
      <c r="G364" s="6" t="s">
        <v>23</v>
      </c>
      <c r="H364" s="6" t="s">
        <v>215</v>
      </c>
      <c r="I364" s="9">
        <v>5.4166666666666669E-2</v>
      </c>
      <c r="J364" s="6">
        <v>0</v>
      </c>
      <c r="K364" s="21">
        <v>45391</v>
      </c>
      <c r="L364" s="6" t="s">
        <v>24</v>
      </c>
      <c r="M364" s="6" t="s">
        <v>218</v>
      </c>
      <c r="N364" s="6" t="s">
        <v>216</v>
      </c>
      <c r="O364" s="22">
        <v>45391.697997685187</v>
      </c>
      <c r="P364" s="22"/>
      <c r="Q364" s="6" t="s">
        <v>26</v>
      </c>
      <c r="R364" s="6" t="s">
        <v>32</v>
      </c>
      <c r="S364" s="6" t="s">
        <v>188</v>
      </c>
      <c r="T364" s="6" t="s">
        <v>29</v>
      </c>
    </row>
    <row r="365" spans="1:20" x14ac:dyDescent="0.3">
      <c r="A365" s="6">
        <v>2279831</v>
      </c>
      <c r="B365" s="6" t="s">
        <v>217</v>
      </c>
      <c r="C365" s="6" t="s">
        <v>205</v>
      </c>
      <c r="D365" s="6" t="s">
        <v>56</v>
      </c>
      <c r="E365" s="6" t="s">
        <v>21</v>
      </c>
      <c r="F365" s="6" t="s">
        <v>22</v>
      </c>
      <c r="G365" s="6" t="s">
        <v>37</v>
      </c>
      <c r="H365" s="6" t="s">
        <v>215</v>
      </c>
      <c r="I365" s="9">
        <v>5.0694444444444445E-2</v>
      </c>
      <c r="J365" s="6">
        <v>0</v>
      </c>
      <c r="K365" s="21">
        <v>45370</v>
      </c>
      <c r="L365" s="6" t="s">
        <v>24</v>
      </c>
      <c r="M365" s="6" t="s">
        <v>218</v>
      </c>
      <c r="N365" s="6" t="s">
        <v>216</v>
      </c>
      <c r="O365" s="22">
        <v>45370.624201388891</v>
      </c>
      <c r="P365" s="22"/>
      <c r="Q365" s="6" t="s">
        <v>26</v>
      </c>
      <c r="R365" s="6" t="s">
        <v>67</v>
      </c>
      <c r="S365" s="6" t="s">
        <v>187</v>
      </c>
      <c r="T365" s="6" t="s">
        <v>29</v>
      </c>
    </row>
    <row r="366" spans="1:20" x14ac:dyDescent="0.3">
      <c r="A366" s="6">
        <v>2265028</v>
      </c>
      <c r="B366" s="6" t="s">
        <v>217</v>
      </c>
      <c r="C366" s="6" t="s">
        <v>201</v>
      </c>
      <c r="D366" s="6" t="s">
        <v>20</v>
      </c>
      <c r="E366" s="6" t="s">
        <v>21</v>
      </c>
      <c r="F366" s="6" t="s">
        <v>22</v>
      </c>
      <c r="G366" s="6" t="s">
        <v>28</v>
      </c>
      <c r="H366" s="6" t="s">
        <v>215</v>
      </c>
      <c r="I366" s="9">
        <v>4.1666666666666664E-2</v>
      </c>
      <c r="J366" s="6">
        <v>0</v>
      </c>
      <c r="K366" s="21">
        <v>45356</v>
      </c>
      <c r="L366" s="6" t="s">
        <v>24</v>
      </c>
      <c r="M366" s="6" t="s">
        <v>218</v>
      </c>
      <c r="N366" s="6" t="s">
        <v>216</v>
      </c>
      <c r="O366" s="22">
        <v>45356.823055555556</v>
      </c>
      <c r="P366" s="22"/>
      <c r="Q366" s="6" t="s">
        <v>26</v>
      </c>
      <c r="R366" s="6" t="s">
        <v>75</v>
      </c>
      <c r="S366" s="6" t="s">
        <v>187</v>
      </c>
      <c r="T366" s="6" t="s">
        <v>29</v>
      </c>
    </row>
    <row r="367" spans="1:20" x14ac:dyDescent="0.3">
      <c r="A367" s="6">
        <v>2237565</v>
      </c>
      <c r="B367" s="6" t="s">
        <v>217</v>
      </c>
      <c r="C367" s="6" t="s">
        <v>201</v>
      </c>
      <c r="D367" s="6" t="s">
        <v>20</v>
      </c>
      <c r="E367" s="6" t="s">
        <v>21</v>
      </c>
      <c r="F367" s="6" t="s">
        <v>22</v>
      </c>
      <c r="G367" s="6" t="s">
        <v>43</v>
      </c>
      <c r="H367" s="6" t="s">
        <v>215</v>
      </c>
      <c r="I367" s="9">
        <v>5.5555555555555558E-3</v>
      </c>
      <c r="J367" s="6">
        <v>0</v>
      </c>
      <c r="K367" s="21">
        <v>45337</v>
      </c>
      <c r="L367" s="6" t="s">
        <v>24</v>
      </c>
      <c r="M367" s="6" t="s">
        <v>218</v>
      </c>
      <c r="N367" s="6" t="s">
        <v>216</v>
      </c>
      <c r="O367" s="22">
        <v>45337.453414351854</v>
      </c>
      <c r="P367" s="22"/>
      <c r="Q367" s="6" t="s">
        <v>26</v>
      </c>
      <c r="R367" s="6" t="s">
        <v>118</v>
      </c>
      <c r="S367" s="6" t="s">
        <v>186</v>
      </c>
      <c r="T367" s="6" t="s">
        <v>29</v>
      </c>
    </row>
    <row r="368" spans="1:20" x14ac:dyDescent="0.3">
      <c r="A368" s="6">
        <v>2404352</v>
      </c>
      <c r="B368" s="6" t="s">
        <v>217</v>
      </c>
      <c r="C368" s="6" t="s">
        <v>204</v>
      </c>
      <c r="D368" s="6" t="s">
        <v>46</v>
      </c>
      <c r="E368" s="6" t="s">
        <v>21</v>
      </c>
      <c r="F368" s="6" t="s">
        <v>47</v>
      </c>
      <c r="G368" s="6" t="s">
        <v>43</v>
      </c>
      <c r="H368" s="6" t="s">
        <v>215</v>
      </c>
      <c r="I368" s="9">
        <v>5.5555555555555558E-3</v>
      </c>
      <c r="J368" s="6">
        <v>0</v>
      </c>
      <c r="K368" s="21">
        <v>45492</v>
      </c>
      <c r="L368" s="6" t="s">
        <v>24</v>
      </c>
      <c r="M368" s="6" t="s">
        <v>218</v>
      </c>
      <c r="N368" s="6" t="s">
        <v>216</v>
      </c>
      <c r="O368" s="22">
        <v>45492.865011574075</v>
      </c>
      <c r="P368" s="22"/>
      <c r="Q368" s="6" t="s">
        <v>26</v>
      </c>
      <c r="R368" s="6" t="s">
        <v>119</v>
      </c>
      <c r="S368" s="6" t="s">
        <v>191</v>
      </c>
      <c r="T368" s="6" t="s">
        <v>29</v>
      </c>
    </row>
    <row r="369" spans="1:20" x14ac:dyDescent="0.3">
      <c r="A369" s="6">
        <v>2265344</v>
      </c>
      <c r="B369" s="6" t="s">
        <v>217</v>
      </c>
      <c r="C369" s="6" t="s">
        <v>203</v>
      </c>
      <c r="D369" s="6" t="s">
        <v>36</v>
      </c>
      <c r="E369" s="6" t="s">
        <v>21</v>
      </c>
      <c r="F369" s="6" t="s">
        <v>22</v>
      </c>
      <c r="G369" s="6" t="s">
        <v>37</v>
      </c>
      <c r="H369" s="6" t="s">
        <v>215</v>
      </c>
      <c r="I369" s="9">
        <v>5.6944444444444443E-2</v>
      </c>
      <c r="J369" s="6">
        <v>0</v>
      </c>
      <c r="K369" s="21">
        <v>45356</v>
      </c>
      <c r="L369" s="6" t="s">
        <v>24</v>
      </c>
      <c r="M369" s="6" t="s">
        <v>218</v>
      </c>
      <c r="N369" s="6" t="s">
        <v>216</v>
      </c>
      <c r="O369" s="22">
        <v>45356.93787037037</v>
      </c>
      <c r="P369" s="22"/>
      <c r="Q369" s="6" t="s">
        <v>26</v>
      </c>
      <c r="R369" s="6" t="s">
        <v>67</v>
      </c>
      <c r="S369" s="6" t="s">
        <v>187</v>
      </c>
      <c r="T369" s="6" t="s">
        <v>29</v>
      </c>
    </row>
    <row r="370" spans="1:20" x14ac:dyDescent="0.3">
      <c r="A370" s="6">
        <v>2290417</v>
      </c>
      <c r="B370" s="6" t="s">
        <v>217</v>
      </c>
      <c r="C370" s="6" t="s">
        <v>203</v>
      </c>
      <c r="D370" s="6" t="s">
        <v>36</v>
      </c>
      <c r="E370" s="6" t="s">
        <v>21</v>
      </c>
      <c r="F370" s="6" t="s">
        <v>22</v>
      </c>
      <c r="G370" s="6" t="s">
        <v>34</v>
      </c>
      <c r="H370" s="6" t="s">
        <v>215</v>
      </c>
      <c r="I370" s="9">
        <v>1.4583333333333334E-2</v>
      </c>
      <c r="J370" s="6">
        <v>0</v>
      </c>
      <c r="K370" s="21">
        <v>45378</v>
      </c>
      <c r="L370" s="6" t="s">
        <v>24</v>
      </c>
      <c r="M370" s="6" t="s">
        <v>218</v>
      </c>
      <c r="N370" s="6" t="s">
        <v>216</v>
      </c>
      <c r="O370" s="22">
        <v>45378.922291666669</v>
      </c>
      <c r="P370" s="22"/>
      <c r="Q370" s="6" t="s">
        <v>26</v>
      </c>
      <c r="R370" s="6" t="s">
        <v>35</v>
      </c>
      <c r="S370" s="6" t="s">
        <v>187</v>
      </c>
      <c r="T370" s="6" t="s">
        <v>53</v>
      </c>
    </row>
    <row r="371" spans="1:20" x14ac:dyDescent="0.3">
      <c r="A371" s="6">
        <v>2411782</v>
      </c>
      <c r="B371" s="6" t="s">
        <v>217</v>
      </c>
      <c r="C371" s="6" t="s">
        <v>203</v>
      </c>
      <c r="D371" s="6" t="s">
        <v>36</v>
      </c>
      <c r="E371" s="6" t="s">
        <v>21</v>
      </c>
      <c r="F371" s="6" t="s">
        <v>22</v>
      </c>
      <c r="G371" s="6" t="s">
        <v>37</v>
      </c>
      <c r="H371" s="6" t="s">
        <v>215</v>
      </c>
      <c r="I371" s="9">
        <v>0.10416666666666667</v>
      </c>
      <c r="J371" s="6">
        <v>0</v>
      </c>
      <c r="K371" s="21">
        <v>45499</v>
      </c>
      <c r="L371" s="6" t="s">
        <v>24</v>
      </c>
      <c r="M371" s="6" t="s">
        <v>218</v>
      </c>
      <c r="N371" s="6" t="s">
        <v>216</v>
      </c>
      <c r="O371" s="22">
        <v>45499.9841087963</v>
      </c>
      <c r="P371" s="22"/>
      <c r="Q371" s="6" t="s">
        <v>26</v>
      </c>
      <c r="R371" s="6" t="s">
        <v>81</v>
      </c>
      <c r="S371" s="6" t="s">
        <v>191</v>
      </c>
      <c r="T371" s="6" t="s">
        <v>29</v>
      </c>
    </row>
    <row r="372" spans="1:20" x14ac:dyDescent="0.3">
      <c r="A372" s="6">
        <v>2263495</v>
      </c>
      <c r="B372" s="6" t="s">
        <v>217</v>
      </c>
      <c r="C372" s="6" t="s">
        <v>203</v>
      </c>
      <c r="D372" s="6" t="s">
        <v>36</v>
      </c>
      <c r="E372" s="6" t="s">
        <v>21</v>
      </c>
      <c r="F372" s="6" t="s">
        <v>22</v>
      </c>
      <c r="G372" s="6" t="s">
        <v>37</v>
      </c>
      <c r="H372" s="6" t="s">
        <v>215</v>
      </c>
      <c r="I372" s="9">
        <v>0.10972222222222222</v>
      </c>
      <c r="J372" s="6">
        <v>0</v>
      </c>
      <c r="K372" s="21">
        <v>45355</v>
      </c>
      <c r="L372" s="6" t="s">
        <v>24</v>
      </c>
      <c r="M372" s="6" t="s">
        <v>218</v>
      </c>
      <c r="N372" s="6" t="s">
        <v>216</v>
      </c>
      <c r="O372" s="22">
        <v>45355.927094907405</v>
      </c>
      <c r="P372" s="22"/>
      <c r="Q372" s="6" t="s">
        <v>26</v>
      </c>
      <c r="R372" s="6" t="s">
        <v>67</v>
      </c>
      <c r="S372" s="6" t="s">
        <v>187</v>
      </c>
      <c r="T372" s="6" t="s">
        <v>29</v>
      </c>
    </row>
    <row r="373" spans="1:20" x14ac:dyDescent="0.3">
      <c r="A373" s="6">
        <v>2335657</v>
      </c>
      <c r="B373" s="6" t="s">
        <v>217</v>
      </c>
      <c r="C373" s="6" t="s">
        <v>201</v>
      </c>
      <c r="D373" s="6" t="s">
        <v>20</v>
      </c>
      <c r="E373" s="6" t="s">
        <v>21</v>
      </c>
      <c r="F373" s="6" t="s">
        <v>22</v>
      </c>
      <c r="G373" s="6" t="s">
        <v>23</v>
      </c>
      <c r="H373" s="6" t="s">
        <v>215</v>
      </c>
      <c r="I373" s="9">
        <v>4.2361111111111113E-2</v>
      </c>
      <c r="J373" s="6">
        <v>0</v>
      </c>
      <c r="K373" s="21">
        <v>45426</v>
      </c>
      <c r="L373" s="6" t="s">
        <v>24</v>
      </c>
      <c r="M373" s="6" t="s">
        <v>218</v>
      </c>
      <c r="N373" s="6" t="s">
        <v>216</v>
      </c>
      <c r="O373" s="22">
        <v>45426.688923611109</v>
      </c>
      <c r="P373" s="22"/>
      <c r="Q373" s="6" t="s">
        <v>26</v>
      </c>
      <c r="R373" s="6" t="s">
        <v>32</v>
      </c>
      <c r="S373" s="6" t="s">
        <v>189</v>
      </c>
      <c r="T373" s="6" t="s">
        <v>29</v>
      </c>
    </row>
    <row r="374" spans="1:20" x14ac:dyDescent="0.3">
      <c r="A374" s="6">
        <v>2339509</v>
      </c>
      <c r="B374" s="6" t="s">
        <v>217</v>
      </c>
      <c r="C374" s="6" t="s">
        <v>202</v>
      </c>
      <c r="D374" s="6" t="s">
        <v>30</v>
      </c>
      <c r="E374" s="6" t="s">
        <v>21</v>
      </c>
      <c r="F374" s="6" t="s">
        <v>22</v>
      </c>
      <c r="G374" s="6" t="s">
        <v>55</v>
      </c>
      <c r="H374" s="6" t="s">
        <v>215</v>
      </c>
      <c r="I374" s="9">
        <v>1.8749999999999999E-2</v>
      </c>
      <c r="J374" s="6">
        <v>0</v>
      </c>
      <c r="K374" s="21">
        <v>45429</v>
      </c>
      <c r="L374" s="6" t="s">
        <v>24</v>
      </c>
      <c r="M374" s="6" t="s">
        <v>218</v>
      </c>
      <c r="N374" s="6" t="s">
        <v>216</v>
      </c>
      <c r="O374" s="22">
        <v>45430.420682870368</v>
      </c>
      <c r="P374" s="22"/>
      <c r="Q374" s="6" t="s">
        <v>26</v>
      </c>
      <c r="R374" s="6" t="s">
        <v>35</v>
      </c>
      <c r="S374" s="6" t="s">
        <v>189</v>
      </c>
      <c r="T374" s="6" t="s">
        <v>53</v>
      </c>
    </row>
    <row r="375" spans="1:20" x14ac:dyDescent="0.3">
      <c r="A375" s="6">
        <v>2309324</v>
      </c>
      <c r="B375" s="6" t="s">
        <v>217</v>
      </c>
      <c r="C375" s="6" t="s">
        <v>203</v>
      </c>
      <c r="D375" s="6" t="s">
        <v>36</v>
      </c>
      <c r="E375" s="6" t="s">
        <v>21</v>
      </c>
      <c r="F375" s="6" t="s">
        <v>22</v>
      </c>
      <c r="G375" s="6" t="s">
        <v>37</v>
      </c>
      <c r="H375" s="6" t="s">
        <v>215</v>
      </c>
      <c r="I375" s="9">
        <v>5.4166666666666669E-2</v>
      </c>
      <c r="J375" s="6">
        <v>0</v>
      </c>
      <c r="K375" s="21">
        <v>45397</v>
      </c>
      <c r="L375" s="6" t="s">
        <v>24</v>
      </c>
      <c r="M375" s="6" t="s">
        <v>218</v>
      </c>
      <c r="N375" s="6" t="s">
        <v>216</v>
      </c>
      <c r="O375" s="22">
        <v>45397.949652777781</v>
      </c>
      <c r="P375" s="22"/>
      <c r="Q375" s="6" t="s">
        <v>26</v>
      </c>
      <c r="R375" s="6" t="s">
        <v>54</v>
      </c>
      <c r="S375" s="6" t="s">
        <v>188</v>
      </c>
      <c r="T375" s="6" t="s">
        <v>29</v>
      </c>
    </row>
    <row r="376" spans="1:20" x14ac:dyDescent="0.3">
      <c r="A376" s="6">
        <v>2388297</v>
      </c>
      <c r="B376" s="6" t="s">
        <v>217</v>
      </c>
      <c r="C376" s="6" t="s">
        <v>202</v>
      </c>
      <c r="D376" s="6" t="s">
        <v>30</v>
      </c>
      <c r="E376" s="6" t="s">
        <v>21</v>
      </c>
      <c r="F376" s="6" t="s">
        <v>22</v>
      </c>
      <c r="G376" s="6" t="s">
        <v>37</v>
      </c>
      <c r="H376" s="6" t="s">
        <v>215</v>
      </c>
      <c r="I376" s="9">
        <v>0.19930555555555557</v>
      </c>
      <c r="J376" s="6">
        <v>0</v>
      </c>
      <c r="K376" s="21">
        <v>45477</v>
      </c>
      <c r="L376" s="6" t="s">
        <v>24</v>
      </c>
      <c r="M376" s="6" t="s">
        <v>218</v>
      </c>
      <c r="N376" s="6" t="s">
        <v>216</v>
      </c>
      <c r="O376" s="22">
        <v>45477.720567129632</v>
      </c>
      <c r="P376" s="22"/>
      <c r="Q376" s="6" t="s">
        <v>26</v>
      </c>
      <c r="R376" s="6" t="s">
        <v>54</v>
      </c>
      <c r="S376" s="6" t="s">
        <v>191</v>
      </c>
      <c r="T376" s="6" t="s">
        <v>29</v>
      </c>
    </row>
    <row r="377" spans="1:20" x14ac:dyDescent="0.3">
      <c r="A377" s="6">
        <v>2397682</v>
      </c>
      <c r="B377" s="6" t="s">
        <v>217</v>
      </c>
      <c r="C377" s="6" t="s">
        <v>204</v>
      </c>
      <c r="D377" s="6" t="s">
        <v>46</v>
      </c>
      <c r="E377" s="6" t="s">
        <v>21</v>
      </c>
      <c r="F377" s="6" t="s">
        <v>47</v>
      </c>
      <c r="G377" s="6" t="s">
        <v>43</v>
      </c>
      <c r="H377" s="6" t="s">
        <v>215</v>
      </c>
      <c r="I377" s="9">
        <v>3.4722222222222224E-2</v>
      </c>
      <c r="J377" s="6">
        <v>0</v>
      </c>
      <c r="K377" s="21">
        <v>45485</v>
      </c>
      <c r="L377" s="6" t="s">
        <v>24</v>
      </c>
      <c r="M377" s="6" t="s">
        <v>218</v>
      </c>
      <c r="N377" s="6" t="s">
        <v>216</v>
      </c>
      <c r="O377" s="22">
        <v>45485.992569444446</v>
      </c>
      <c r="P377" s="22"/>
      <c r="Q377" s="6" t="s">
        <v>26</v>
      </c>
      <c r="R377" s="6" t="s">
        <v>120</v>
      </c>
      <c r="S377" s="6" t="s">
        <v>191</v>
      </c>
      <c r="T377" s="6" t="s">
        <v>29</v>
      </c>
    </row>
    <row r="378" spans="1:20" x14ac:dyDescent="0.3">
      <c r="A378" s="6">
        <v>2310018</v>
      </c>
      <c r="B378" s="6" t="s">
        <v>217</v>
      </c>
      <c r="C378" s="6" t="s">
        <v>201</v>
      </c>
      <c r="D378" s="6" t="s">
        <v>20</v>
      </c>
      <c r="E378" s="6" t="s">
        <v>21</v>
      </c>
      <c r="F378" s="6" t="s">
        <v>22</v>
      </c>
      <c r="G378" s="6" t="s">
        <v>23</v>
      </c>
      <c r="H378" s="6" t="s">
        <v>215</v>
      </c>
      <c r="I378" s="9">
        <v>5.1388888888888887E-2</v>
      </c>
      <c r="J378" s="6">
        <v>0</v>
      </c>
      <c r="K378" s="21">
        <v>45398</v>
      </c>
      <c r="L378" s="6" t="s">
        <v>24</v>
      </c>
      <c r="M378" s="6" t="s">
        <v>218</v>
      </c>
      <c r="N378" s="6" t="s">
        <v>216</v>
      </c>
      <c r="O378" s="22">
        <v>45398.711388888885</v>
      </c>
      <c r="P378" s="22"/>
      <c r="Q378" s="6" t="s">
        <v>26</v>
      </c>
      <c r="R378" s="6" t="s">
        <v>54</v>
      </c>
      <c r="S378" s="6" t="s">
        <v>188</v>
      </c>
      <c r="T378" s="6" t="s">
        <v>29</v>
      </c>
    </row>
    <row r="379" spans="1:20" x14ac:dyDescent="0.3">
      <c r="A379" s="6">
        <v>2395387</v>
      </c>
      <c r="B379" s="6" t="s">
        <v>217</v>
      </c>
      <c r="C379" s="6" t="s">
        <v>205</v>
      </c>
      <c r="D379" s="6" t="s">
        <v>56</v>
      </c>
      <c r="E379" s="6" t="s">
        <v>21</v>
      </c>
      <c r="F379" s="6" t="s">
        <v>22</v>
      </c>
      <c r="G379" s="6" t="s">
        <v>43</v>
      </c>
      <c r="H379" s="6" t="s">
        <v>215</v>
      </c>
      <c r="I379" s="9">
        <v>3.1944444444444442E-2</v>
      </c>
      <c r="J379" s="6">
        <v>0</v>
      </c>
      <c r="K379" s="21">
        <v>45484</v>
      </c>
      <c r="L379" s="6" t="s">
        <v>24</v>
      </c>
      <c r="M379" s="6" t="s">
        <v>218</v>
      </c>
      <c r="N379" s="6" t="s">
        <v>216</v>
      </c>
      <c r="O379" s="22">
        <v>45484.478182870371</v>
      </c>
      <c r="P379" s="22"/>
      <c r="Q379" s="6" t="s">
        <v>26</v>
      </c>
      <c r="R379" s="6" t="s">
        <v>54</v>
      </c>
      <c r="S379" s="6" t="s">
        <v>191</v>
      </c>
      <c r="T379" s="6" t="s">
        <v>29</v>
      </c>
    </row>
    <row r="380" spans="1:20" x14ac:dyDescent="0.3">
      <c r="A380" s="6">
        <v>2327998</v>
      </c>
      <c r="B380" s="6" t="s">
        <v>217</v>
      </c>
      <c r="C380" s="6" t="s">
        <v>202</v>
      </c>
      <c r="D380" s="6" t="s">
        <v>30</v>
      </c>
      <c r="E380" s="6" t="s">
        <v>21</v>
      </c>
      <c r="F380" s="6" t="s">
        <v>22</v>
      </c>
      <c r="G380" s="6" t="s">
        <v>37</v>
      </c>
      <c r="H380" s="6" t="s">
        <v>215</v>
      </c>
      <c r="I380" s="9">
        <v>6.25E-2</v>
      </c>
      <c r="J380" s="6">
        <v>0</v>
      </c>
      <c r="K380" s="21">
        <v>45418</v>
      </c>
      <c r="L380" s="6" t="s">
        <v>24</v>
      </c>
      <c r="M380" s="6" t="s">
        <v>218</v>
      </c>
      <c r="N380" s="6" t="s">
        <v>216</v>
      </c>
      <c r="O380" s="22">
        <v>45418.712372685186</v>
      </c>
      <c r="P380" s="22"/>
      <c r="Q380" s="6" t="s">
        <v>26</v>
      </c>
      <c r="R380" s="6" t="s">
        <v>69</v>
      </c>
      <c r="S380" s="6" t="s">
        <v>189</v>
      </c>
      <c r="T380" s="6" t="s">
        <v>29</v>
      </c>
    </row>
    <row r="381" spans="1:20" x14ac:dyDescent="0.3">
      <c r="A381" s="6">
        <v>2221106</v>
      </c>
      <c r="B381" s="6" t="s">
        <v>217</v>
      </c>
      <c r="C381" s="6" t="s">
        <v>205</v>
      </c>
      <c r="D381" s="6" t="s">
        <v>56</v>
      </c>
      <c r="E381" s="6" t="s">
        <v>21</v>
      </c>
      <c r="F381" s="6" t="s">
        <v>22</v>
      </c>
      <c r="G381" s="6" t="s">
        <v>33</v>
      </c>
      <c r="H381" s="6" t="s">
        <v>215</v>
      </c>
      <c r="I381" s="9">
        <v>2.5694444444444443E-2</v>
      </c>
      <c r="J381" s="6">
        <v>0</v>
      </c>
      <c r="K381" s="21">
        <v>45323</v>
      </c>
      <c r="L381" s="6" t="s">
        <v>24</v>
      </c>
      <c r="M381" s="6" t="s">
        <v>218</v>
      </c>
      <c r="N381" s="6" t="s">
        <v>216</v>
      </c>
      <c r="O381" s="22">
        <v>45323.571562500001</v>
      </c>
      <c r="P381" s="22"/>
      <c r="Q381" s="6" t="s">
        <v>26</v>
      </c>
      <c r="R381" s="6" t="s">
        <v>121</v>
      </c>
      <c r="S381" s="6" t="s">
        <v>186</v>
      </c>
      <c r="T381" s="6" t="s">
        <v>29</v>
      </c>
    </row>
    <row r="382" spans="1:20" x14ac:dyDescent="0.3">
      <c r="A382" s="6">
        <v>2372137</v>
      </c>
      <c r="B382" s="6" t="s">
        <v>217</v>
      </c>
      <c r="C382" s="6" t="s">
        <v>201</v>
      </c>
      <c r="D382" s="6" t="s">
        <v>20</v>
      </c>
      <c r="E382" s="6" t="s">
        <v>21</v>
      </c>
      <c r="F382" s="6" t="s">
        <v>22</v>
      </c>
      <c r="G382" s="6" t="s">
        <v>37</v>
      </c>
      <c r="H382" s="6" t="s">
        <v>215</v>
      </c>
      <c r="I382" s="9">
        <v>4.7222222222222221E-2</v>
      </c>
      <c r="J382" s="6">
        <v>0</v>
      </c>
      <c r="K382" s="21">
        <v>45463</v>
      </c>
      <c r="L382" s="6" t="s">
        <v>24</v>
      </c>
      <c r="M382" s="6" t="s">
        <v>218</v>
      </c>
      <c r="N382" s="6" t="s">
        <v>216</v>
      </c>
      <c r="O382" s="22">
        <v>45463.563009259262</v>
      </c>
      <c r="P382" s="22"/>
      <c r="Q382" s="6" t="s">
        <v>26</v>
      </c>
      <c r="R382" s="6" t="s">
        <v>122</v>
      </c>
      <c r="S382" s="6" t="s">
        <v>190</v>
      </c>
      <c r="T382" s="6" t="s">
        <v>29</v>
      </c>
    </row>
    <row r="383" spans="1:20" x14ac:dyDescent="0.3">
      <c r="A383" s="6">
        <v>2412462</v>
      </c>
      <c r="B383" s="6" t="s">
        <v>217</v>
      </c>
      <c r="C383" s="6" t="s">
        <v>203</v>
      </c>
      <c r="D383" s="6" t="s">
        <v>36</v>
      </c>
      <c r="E383" s="6" t="s">
        <v>21</v>
      </c>
      <c r="F383" s="6" t="s">
        <v>22</v>
      </c>
      <c r="G383" s="6" t="s">
        <v>34</v>
      </c>
      <c r="H383" s="6" t="s">
        <v>215</v>
      </c>
      <c r="I383" s="9">
        <v>1.5972222222222221E-2</v>
      </c>
      <c r="J383" s="6">
        <v>0</v>
      </c>
      <c r="K383" s="21">
        <v>45500</v>
      </c>
      <c r="L383" s="6" t="s">
        <v>24</v>
      </c>
      <c r="M383" s="6" t="s">
        <v>218</v>
      </c>
      <c r="N383" s="6" t="s">
        <v>216</v>
      </c>
      <c r="O383" s="22">
        <v>45500.962997685187</v>
      </c>
      <c r="P383" s="22"/>
      <c r="Q383" s="6" t="s">
        <v>26</v>
      </c>
      <c r="R383" s="6" t="s">
        <v>123</v>
      </c>
      <c r="S383" s="6" t="s">
        <v>191</v>
      </c>
      <c r="T383" s="6" t="s">
        <v>53</v>
      </c>
    </row>
    <row r="384" spans="1:20" x14ac:dyDescent="0.3">
      <c r="A384" s="6">
        <v>2338669</v>
      </c>
      <c r="B384" s="6" t="s">
        <v>217</v>
      </c>
      <c r="C384" s="6" t="s">
        <v>201</v>
      </c>
      <c r="D384" s="6" t="s">
        <v>20</v>
      </c>
      <c r="E384" s="6" t="s">
        <v>21</v>
      </c>
      <c r="F384" s="6" t="s">
        <v>22</v>
      </c>
      <c r="G384" s="6" t="s">
        <v>43</v>
      </c>
      <c r="H384" s="6" t="s">
        <v>215</v>
      </c>
      <c r="I384" s="9">
        <v>6.9444444444444441E-3</v>
      </c>
      <c r="J384" s="6">
        <v>0</v>
      </c>
      <c r="K384" s="21">
        <v>45429</v>
      </c>
      <c r="L384" s="6" t="s">
        <v>24</v>
      </c>
      <c r="M384" s="6" t="s">
        <v>218</v>
      </c>
      <c r="N384" s="6" t="s">
        <v>216</v>
      </c>
      <c r="O384" s="22">
        <v>45429.468356481484</v>
      </c>
      <c r="P384" s="22"/>
      <c r="Q384" s="6" t="s">
        <v>26</v>
      </c>
      <c r="R384" s="6" t="s">
        <v>124</v>
      </c>
      <c r="S384" s="6" t="s">
        <v>189</v>
      </c>
      <c r="T384" s="6" t="s">
        <v>29</v>
      </c>
    </row>
    <row r="385" spans="1:20" x14ac:dyDescent="0.3">
      <c r="A385" s="6">
        <v>2287794</v>
      </c>
      <c r="B385" s="6" t="s">
        <v>217</v>
      </c>
      <c r="C385" s="6" t="s">
        <v>205</v>
      </c>
      <c r="D385" s="6" t="s">
        <v>56</v>
      </c>
      <c r="E385" s="6" t="s">
        <v>21</v>
      </c>
      <c r="F385" s="6" t="s">
        <v>22</v>
      </c>
      <c r="G385" s="6" t="s">
        <v>23</v>
      </c>
      <c r="H385" s="6" t="s">
        <v>215</v>
      </c>
      <c r="I385" s="9">
        <v>4.3055555555555555E-2</v>
      </c>
      <c r="J385" s="6">
        <v>0</v>
      </c>
      <c r="K385" s="21">
        <v>45377</v>
      </c>
      <c r="L385" s="6" t="s">
        <v>24</v>
      </c>
      <c r="M385" s="6" t="s">
        <v>218</v>
      </c>
      <c r="N385" s="6" t="s">
        <v>216</v>
      </c>
      <c r="O385" s="22">
        <v>45377.397337962961</v>
      </c>
      <c r="P385" s="22"/>
      <c r="Q385" s="6" t="s">
        <v>26</v>
      </c>
      <c r="R385" s="6" t="s">
        <v>32</v>
      </c>
      <c r="S385" s="6" t="s">
        <v>187</v>
      </c>
      <c r="T385" s="6" t="s">
        <v>29</v>
      </c>
    </row>
    <row r="386" spans="1:20" x14ac:dyDescent="0.3">
      <c r="A386" s="6">
        <v>2273878</v>
      </c>
      <c r="B386" s="6" t="s">
        <v>217</v>
      </c>
      <c r="C386" s="6" t="s">
        <v>203</v>
      </c>
      <c r="D386" s="6" t="s">
        <v>36</v>
      </c>
      <c r="E386" s="6" t="s">
        <v>21</v>
      </c>
      <c r="F386" s="6" t="s">
        <v>22</v>
      </c>
      <c r="G386" s="6" t="s">
        <v>34</v>
      </c>
      <c r="H386" s="6" t="s">
        <v>215</v>
      </c>
      <c r="I386" s="9">
        <v>2.1527777777777778E-2</v>
      </c>
      <c r="J386" s="6">
        <v>0</v>
      </c>
      <c r="K386" s="21">
        <v>45363</v>
      </c>
      <c r="L386" s="6" t="s">
        <v>24</v>
      </c>
      <c r="M386" s="6" t="s">
        <v>218</v>
      </c>
      <c r="N386" s="6" t="s">
        <v>216</v>
      </c>
      <c r="O386" s="22">
        <v>45363.947187500002</v>
      </c>
      <c r="P386" s="22"/>
      <c r="Q386" s="6" t="s">
        <v>26</v>
      </c>
      <c r="R386" s="6" t="s">
        <v>35</v>
      </c>
      <c r="S386" s="6" t="s">
        <v>187</v>
      </c>
      <c r="T386" s="6" t="s">
        <v>53</v>
      </c>
    </row>
    <row r="387" spans="1:20" x14ac:dyDescent="0.3">
      <c r="A387" s="6">
        <v>2227074</v>
      </c>
      <c r="B387" s="6" t="s">
        <v>217</v>
      </c>
      <c r="C387" s="6" t="s">
        <v>202</v>
      </c>
      <c r="D387" s="6" t="s">
        <v>30</v>
      </c>
      <c r="E387" s="6" t="s">
        <v>21</v>
      </c>
      <c r="F387" s="6" t="s">
        <v>22</v>
      </c>
      <c r="G387" s="6" t="s">
        <v>23</v>
      </c>
      <c r="H387" s="6" t="s">
        <v>215</v>
      </c>
      <c r="I387" s="9">
        <v>4.8611111111111112E-2</v>
      </c>
      <c r="J387" s="6">
        <v>0</v>
      </c>
      <c r="K387" s="21">
        <v>45329</v>
      </c>
      <c r="L387" s="6" t="s">
        <v>24</v>
      </c>
      <c r="M387" s="6" t="s">
        <v>218</v>
      </c>
      <c r="N387" s="6" t="s">
        <v>216</v>
      </c>
      <c r="O387" s="22">
        <v>45329.726736111108</v>
      </c>
      <c r="P387" s="22"/>
      <c r="Q387" s="6" t="s">
        <v>26</v>
      </c>
      <c r="R387" s="6" t="s">
        <v>32</v>
      </c>
      <c r="S387" s="6" t="s">
        <v>186</v>
      </c>
      <c r="T387" s="6" t="s">
        <v>29</v>
      </c>
    </row>
    <row r="388" spans="1:20" x14ac:dyDescent="0.3">
      <c r="A388" s="6">
        <v>2249315</v>
      </c>
      <c r="B388" s="6" t="s">
        <v>217</v>
      </c>
      <c r="C388" s="6" t="s">
        <v>205</v>
      </c>
      <c r="D388" s="6" t="s">
        <v>56</v>
      </c>
      <c r="E388" s="6" t="s">
        <v>21</v>
      </c>
      <c r="F388" s="6" t="s">
        <v>22</v>
      </c>
      <c r="G388" s="6" t="s">
        <v>42</v>
      </c>
      <c r="H388" s="6" t="s">
        <v>215</v>
      </c>
      <c r="I388" s="9">
        <v>9.7222222222222224E-3</v>
      </c>
      <c r="J388" s="6">
        <v>0</v>
      </c>
      <c r="K388" s="21">
        <v>45345</v>
      </c>
      <c r="L388" s="6" t="s">
        <v>24</v>
      </c>
      <c r="M388" s="6" t="s">
        <v>218</v>
      </c>
      <c r="N388" s="6" t="s">
        <v>216</v>
      </c>
      <c r="O388" s="22">
        <v>45345.490995370368</v>
      </c>
      <c r="P388" s="22"/>
      <c r="Q388" s="6" t="s">
        <v>26</v>
      </c>
      <c r="R388" s="6" t="s">
        <v>39</v>
      </c>
      <c r="S388" s="6" t="s">
        <v>186</v>
      </c>
      <c r="T388" s="6" t="s">
        <v>29</v>
      </c>
    </row>
    <row r="389" spans="1:20" x14ac:dyDescent="0.3">
      <c r="A389" s="6">
        <v>2279258</v>
      </c>
      <c r="B389" s="6" t="s">
        <v>217</v>
      </c>
      <c r="C389" s="6" t="s">
        <v>202</v>
      </c>
      <c r="D389" s="6" t="s">
        <v>30</v>
      </c>
      <c r="E389" s="6" t="s">
        <v>21</v>
      </c>
      <c r="F389" s="6" t="s">
        <v>22</v>
      </c>
      <c r="G389" s="6" t="s">
        <v>28</v>
      </c>
      <c r="H389" s="6" t="s">
        <v>215</v>
      </c>
      <c r="I389" s="9">
        <v>2.9166666666666667E-2</v>
      </c>
      <c r="J389" s="6">
        <v>0</v>
      </c>
      <c r="K389" s="21">
        <v>45369</v>
      </c>
      <c r="L389" s="6" t="s">
        <v>24</v>
      </c>
      <c r="M389" s="6" t="s">
        <v>218</v>
      </c>
      <c r="N389" s="6" t="s">
        <v>216</v>
      </c>
      <c r="O389" s="22">
        <v>45369.715879629628</v>
      </c>
      <c r="P389" s="22"/>
      <c r="Q389" s="6" t="s">
        <v>26</v>
      </c>
      <c r="R389" s="6" t="s">
        <v>32</v>
      </c>
      <c r="S389" s="6" t="s">
        <v>187</v>
      </c>
      <c r="T389" s="6" t="s">
        <v>29</v>
      </c>
    </row>
    <row r="390" spans="1:20" x14ac:dyDescent="0.3">
      <c r="A390" s="6">
        <v>2270525</v>
      </c>
      <c r="B390" s="6" t="s">
        <v>217</v>
      </c>
      <c r="C390" s="6" t="s">
        <v>203</v>
      </c>
      <c r="D390" s="6" t="s">
        <v>36</v>
      </c>
      <c r="E390" s="6" t="s">
        <v>21</v>
      </c>
      <c r="F390" s="6" t="s">
        <v>22</v>
      </c>
      <c r="G390" s="6" t="s">
        <v>34</v>
      </c>
      <c r="H390" s="6" t="s">
        <v>215</v>
      </c>
      <c r="I390" s="9">
        <v>9.0277777777777769E-3</v>
      </c>
      <c r="J390" s="6">
        <v>0</v>
      </c>
      <c r="K390" s="21">
        <v>45360</v>
      </c>
      <c r="L390" s="6" t="s">
        <v>24</v>
      </c>
      <c r="M390" s="6" t="s">
        <v>218</v>
      </c>
      <c r="N390" s="6" t="s">
        <v>216</v>
      </c>
      <c r="O390" s="22">
        <v>45360.804178240738</v>
      </c>
      <c r="P390" s="22"/>
      <c r="Q390" s="6" t="s">
        <v>26</v>
      </c>
      <c r="R390" s="6" t="s">
        <v>35</v>
      </c>
      <c r="S390" s="6" t="s">
        <v>187</v>
      </c>
      <c r="T390" s="6" t="s">
        <v>53</v>
      </c>
    </row>
    <row r="391" spans="1:20" x14ac:dyDescent="0.3">
      <c r="A391" s="6">
        <v>2350941</v>
      </c>
      <c r="B391" s="6" t="s">
        <v>217</v>
      </c>
      <c r="C391" s="6" t="s">
        <v>201</v>
      </c>
      <c r="D391" s="6" t="s">
        <v>20</v>
      </c>
      <c r="E391" s="6" t="s">
        <v>21</v>
      </c>
      <c r="F391" s="6" t="s">
        <v>22</v>
      </c>
      <c r="G391" s="6" t="s">
        <v>43</v>
      </c>
      <c r="H391" s="6" t="s">
        <v>215</v>
      </c>
      <c r="I391" s="9">
        <v>9.0277777777777769E-3</v>
      </c>
      <c r="J391" s="6">
        <v>0</v>
      </c>
      <c r="K391" s="21">
        <v>45442</v>
      </c>
      <c r="L391" s="6" t="s">
        <v>24</v>
      </c>
      <c r="M391" s="6" t="s">
        <v>218</v>
      </c>
      <c r="N391" s="6" t="s">
        <v>216</v>
      </c>
      <c r="O391" s="22">
        <v>45442.582048611112</v>
      </c>
      <c r="P391" s="22"/>
      <c r="Q391" s="6" t="s">
        <v>26</v>
      </c>
      <c r="R391" s="6" t="s">
        <v>125</v>
      </c>
      <c r="S391" s="6" t="s">
        <v>189</v>
      </c>
      <c r="T391" s="6" t="s">
        <v>29</v>
      </c>
    </row>
    <row r="392" spans="1:20" x14ac:dyDescent="0.3">
      <c r="A392" s="6">
        <v>2279494</v>
      </c>
      <c r="B392" s="6" t="s">
        <v>217</v>
      </c>
      <c r="C392" s="6" t="s">
        <v>203</v>
      </c>
      <c r="D392" s="6" t="s">
        <v>36</v>
      </c>
      <c r="E392" s="6" t="s">
        <v>21</v>
      </c>
      <c r="F392" s="6" t="s">
        <v>22</v>
      </c>
      <c r="G392" s="6" t="s">
        <v>37</v>
      </c>
      <c r="H392" s="6" t="s">
        <v>215</v>
      </c>
      <c r="I392" s="9">
        <v>5.2083333333333336E-2</v>
      </c>
      <c r="J392" s="6">
        <v>0</v>
      </c>
      <c r="K392" s="21">
        <v>45369</v>
      </c>
      <c r="L392" s="6" t="s">
        <v>24</v>
      </c>
      <c r="M392" s="6" t="s">
        <v>218</v>
      </c>
      <c r="N392" s="6" t="s">
        <v>216</v>
      </c>
      <c r="O392" s="22">
        <v>45369.934166666666</v>
      </c>
      <c r="P392" s="22"/>
      <c r="Q392" s="6" t="s">
        <v>26</v>
      </c>
      <c r="R392" s="6" t="s">
        <v>54</v>
      </c>
      <c r="S392" s="6" t="s">
        <v>187</v>
      </c>
      <c r="T392" s="6" t="s">
        <v>29</v>
      </c>
    </row>
    <row r="393" spans="1:20" x14ac:dyDescent="0.3">
      <c r="A393" s="6">
        <v>2281323</v>
      </c>
      <c r="B393" s="6" t="s">
        <v>217</v>
      </c>
      <c r="C393" s="6" t="s">
        <v>201</v>
      </c>
      <c r="D393" s="6" t="s">
        <v>20</v>
      </c>
      <c r="E393" s="6" t="s">
        <v>21</v>
      </c>
      <c r="F393" s="6" t="s">
        <v>22</v>
      </c>
      <c r="G393" s="6" t="s">
        <v>23</v>
      </c>
      <c r="H393" s="6" t="s">
        <v>215</v>
      </c>
      <c r="I393" s="9">
        <v>4.5138888888888888E-2</v>
      </c>
      <c r="J393" s="6">
        <v>0</v>
      </c>
      <c r="K393" s="21">
        <v>45371</v>
      </c>
      <c r="L393" s="6" t="s">
        <v>24</v>
      </c>
      <c r="M393" s="6" t="s">
        <v>218</v>
      </c>
      <c r="N393" s="6" t="s">
        <v>216</v>
      </c>
      <c r="O393" s="22">
        <v>45371.708379629628</v>
      </c>
      <c r="P393" s="22"/>
      <c r="Q393" s="6" t="s">
        <v>26</v>
      </c>
      <c r="R393" s="6" t="s">
        <v>54</v>
      </c>
      <c r="S393" s="6" t="s">
        <v>187</v>
      </c>
      <c r="T393" s="6" t="s">
        <v>29</v>
      </c>
    </row>
    <row r="394" spans="1:20" x14ac:dyDescent="0.3">
      <c r="A394" s="6">
        <v>2300345</v>
      </c>
      <c r="B394" s="6" t="s">
        <v>217</v>
      </c>
      <c r="C394" s="6" t="s">
        <v>201</v>
      </c>
      <c r="D394" s="6" t="s">
        <v>20</v>
      </c>
      <c r="E394" s="6" t="s">
        <v>21</v>
      </c>
      <c r="F394" s="6" t="s">
        <v>22</v>
      </c>
      <c r="G394" s="6" t="s">
        <v>28</v>
      </c>
      <c r="H394" s="6" t="s">
        <v>215</v>
      </c>
      <c r="I394" s="9">
        <v>1.0416666666666666E-2</v>
      </c>
      <c r="J394" s="6">
        <v>0</v>
      </c>
      <c r="K394" s="21">
        <v>45388</v>
      </c>
      <c r="L394" s="6" t="s">
        <v>24</v>
      </c>
      <c r="M394" s="6" t="s">
        <v>218</v>
      </c>
      <c r="N394" s="6" t="s">
        <v>216</v>
      </c>
      <c r="O394" s="22">
        <v>45388.571805555555</v>
      </c>
      <c r="P394" s="22"/>
      <c r="Q394" s="6" t="s">
        <v>26</v>
      </c>
      <c r="R394" s="6" t="s">
        <v>75</v>
      </c>
      <c r="S394" s="6" t="s">
        <v>188</v>
      </c>
      <c r="T394" s="6" t="s">
        <v>29</v>
      </c>
    </row>
    <row r="395" spans="1:20" x14ac:dyDescent="0.3">
      <c r="A395" s="6">
        <v>2371559</v>
      </c>
      <c r="B395" s="6" t="s">
        <v>217</v>
      </c>
      <c r="C395" s="6" t="s">
        <v>202</v>
      </c>
      <c r="D395" s="6" t="s">
        <v>30</v>
      </c>
      <c r="E395" s="6" t="s">
        <v>21</v>
      </c>
      <c r="F395" s="6" t="s">
        <v>22</v>
      </c>
      <c r="G395" s="6" t="s">
        <v>37</v>
      </c>
      <c r="H395" s="6" t="s">
        <v>215</v>
      </c>
      <c r="I395" s="9">
        <v>0.2986111111111111</v>
      </c>
      <c r="J395" s="6">
        <v>0</v>
      </c>
      <c r="K395" s="21">
        <v>45462</v>
      </c>
      <c r="L395" s="6" t="s">
        <v>24</v>
      </c>
      <c r="M395" s="6" t="s">
        <v>218</v>
      </c>
      <c r="N395" s="6" t="s">
        <v>216</v>
      </c>
      <c r="O395" s="22">
        <v>45462.904224537036</v>
      </c>
      <c r="P395" s="22"/>
      <c r="Q395" s="6" t="s">
        <v>26</v>
      </c>
      <c r="R395" s="6" t="s">
        <v>126</v>
      </c>
      <c r="S395" s="6" t="s">
        <v>190</v>
      </c>
      <c r="T395" s="6" t="s">
        <v>29</v>
      </c>
    </row>
    <row r="396" spans="1:20" x14ac:dyDescent="0.3">
      <c r="A396" s="6">
        <v>2384679</v>
      </c>
      <c r="B396" s="6" t="s">
        <v>217</v>
      </c>
      <c r="C396" s="6" t="s">
        <v>202</v>
      </c>
      <c r="D396" s="6" t="s">
        <v>30</v>
      </c>
      <c r="E396" s="6" t="s">
        <v>21</v>
      </c>
      <c r="F396" s="6" t="s">
        <v>22</v>
      </c>
      <c r="G396" s="6" t="s">
        <v>37</v>
      </c>
      <c r="H396" s="6" t="s">
        <v>215</v>
      </c>
      <c r="I396" s="9">
        <v>0.14305555555555555</v>
      </c>
      <c r="J396" s="6">
        <v>0</v>
      </c>
      <c r="K396" s="21">
        <v>45474</v>
      </c>
      <c r="L396" s="6" t="s">
        <v>24</v>
      </c>
      <c r="M396" s="6" t="s">
        <v>218</v>
      </c>
      <c r="N396" s="6" t="s">
        <v>216</v>
      </c>
      <c r="O396" s="22">
        <v>45474.722638888888</v>
      </c>
      <c r="P396" s="22"/>
      <c r="Q396" s="6" t="s">
        <v>26</v>
      </c>
      <c r="R396" s="6" t="s">
        <v>81</v>
      </c>
      <c r="S396" s="6" t="s">
        <v>191</v>
      </c>
      <c r="T396" s="6" t="s">
        <v>29</v>
      </c>
    </row>
    <row r="397" spans="1:20" x14ac:dyDescent="0.3">
      <c r="A397" s="6">
        <v>2222433</v>
      </c>
      <c r="B397" s="6" t="s">
        <v>217</v>
      </c>
      <c r="C397" s="6" t="s">
        <v>202</v>
      </c>
      <c r="D397" s="6" t="s">
        <v>30</v>
      </c>
      <c r="E397" s="6" t="s">
        <v>21</v>
      </c>
      <c r="F397" s="6" t="s">
        <v>22</v>
      </c>
      <c r="G397" s="6" t="s">
        <v>28</v>
      </c>
      <c r="H397" s="6" t="s">
        <v>215</v>
      </c>
      <c r="I397" s="9">
        <v>5.9027777777777776E-2</v>
      </c>
      <c r="J397" s="6">
        <v>0</v>
      </c>
      <c r="K397" s="21">
        <v>45324</v>
      </c>
      <c r="L397" s="6" t="s">
        <v>24</v>
      </c>
      <c r="M397" s="6" t="s">
        <v>218</v>
      </c>
      <c r="N397" s="6" t="s">
        <v>216</v>
      </c>
      <c r="O397" s="22">
        <v>45324.624398148146</v>
      </c>
      <c r="P397" s="22"/>
      <c r="Q397" s="6" t="s">
        <v>26</v>
      </c>
      <c r="R397" s="6" t="s">
        <v>75</v>
      </c>
      <c r="S397" s="6" t="s">
        <v>186</v>
      </c>
      <c r="T397" s="6" t="s">
        <v>29</v>
      </c>
    </row>
    <row r="398" spans="1:20" x14ac:dyDescent="0.3">
      <c r="A398" s="6">
        <v>2230174</v>
      </c>
      <c r="B398" s="6" t="s">
        <v>217</v>
      </c>
      <c r="C398" s="6" t="s">
        <v>202</v>
      </c>
      <c r="D398" s="6" t="s">
        <v>30</v>
      </c>
      <c r="E398" s="6" t="s">
        <v>21</v>
      </c>
      <c r="F398" s="6" t="s">
        <v>22</v>
      </c>
      <c r="G398" s="6" t="s">
        <v>37</v>
      </c>
      <c r="H398" s="6" t="s">
        <v>215</v>
      </c>
      <c r="I398" s="9">
        <v>0.10416666666666667</v>
      </c>
      <c r="J398" s="6">
        <v>0</v>
      </c>
      <c r="K398" s="21">
        <v>45331</v>
      </c>
      <c r="L398" s="6" t="s">
        <v>24</v>
      </c>
      <c r="M398" s="6" t="s">
        <v>218</v>
      </c>
      <c r="N398" s="6" t="s">
        <v>216</v>
      </c>
      <c r="O398" s="22">
        <v>45331.717638888891</v>
      </c>
      <c r="P398" s="22"/>
      <c r="Q398" s="6" t="s">
        <v>26</v>
      </c>
      <c r="R398" s="6" t="s">
        <v>39</v>
      </c>
      <c r="S398" s="6" t="s">
        <v>186</v>
      </c>
      <c r="T398" s="6" t="s">
        <v>29</v>
      </c>
    </row>
    <row r="399" spans="1:20" x14ac:dyDescent="0.3">
      <c r="A399" s="6">
        <v>2400487</v>
      </c>
      <c r="B399" s="6" t="s">
        <v>217</v>
      </c>
      <c r="C399" s="6" t="s">
        <v>202</v>
      </c>
      <c r="D399" s="6" t="s">
        <v>30</v>
      </c>
      <c r="E399" s="6" t="s">
        <v>21</v>
      </c>
      <c r="F399" s="6" t="s">
        <v>22</v>
      </c>
      <c r="G399" s="6" t="s">
        <v>37</v>
      </c>
      <c r="H399" s="6" t="s">
        <v>215</v>
      </c>
      <c r="I399" s="9">
        <v>0.18958333333333333</v>
      </c>
      <c r="J399" s="6">
        <v>0</v>
      </c>
      <c r="K399" s="21">
        <v>45488</v>
      </c>
      <c r="L399" s="6" t="s">
        <v>24</v>
      </c>
      <c r="M399" s="6" t="s">
        <v>218</v>
      </c>
      <c r="N399" s="6" t="s">
        <v>216</v>
      </c>
      <c r="O399" s="22">
        <v>45489.71607638889</v>
      </c>
      <c r="P399" s="22"/>
      <c r="Q399" s="6" t="s">
        <v>26</v>
      </c>
      <c r="R399" s="6" t="s">
        <v>81</v>
      </c>
      <c r="S399" s="6" t="s">
        <v>191</v>
      </c>
      <c r="T399" s="6" t="s">
        <v>29</v>
      </c>
    </row>
    <row r="400" spans="1:20" x14ac:dyDescent="0.3">
      <c r="A400" s="6">
        <v>2361252</v>
      </c>
      <c r="B400" s="6" t="s">
        <v>217</v>
      </c>
      <c r="C400" s="6" t="s">
        <v>202</v>
      </c>
      <c r="D400" s="6" t="s">
        <v>30</v>
      </c>
      <c r="E400" s="6" t="s">
        <v>21</v>
      </c>
      <c r="F400" s="6" t="s">
        <v>22</v>
      </c>
      <c r="G400" s="6" t="s">
        <v>37</v>
      </c>
      <c r="H400" s="6" t="s">
        <v>215</v>
      </c>
      <c r="I400" s="9">
        <v>0.13541666666666666</v>
      </c>
      <c r="J400" s="6">
        <v>0</v>
      </c>
      <c r="K400" s="21">
        <v>45453</v>
      </c>
      <c r="L400" s="6" t="s">
        <v>24</v>
      </c>
      <c r="M400" s="6" t="s">
        <v>218</v>
      </c>
      <c r="N400" s="6" t="s">
        <v>216</v>
      </c>
      <c r="O400" s="22">
        <v>45453.721979166665</v>
      </c>
      <c r="P400" s="22"/>
      <c r="Q400" s="6" t="s">
        <v>26</v>
      </c>
      <c r="R400" s="6" t="s">
        <v>81</v>
      </c>
      <c r="S400" s="6" t="s">
        <v>190</v>
      </c>
      <c r="T400" s="6" t="s">
        <v>29</v>
      </c>
    </row>
    <row r="401" spans="1:20" x14ac:dyDescent="0.3">
      <c r="A401" s="6">
        <v>2228022</v>
      </c>
      <c r="B401" s="6" t="s">
        <v>217</v>
      </c>
      <c r="C401" s="6" t="s">
        <v>205</v>
      </c>
      <c r="D401" s="6" t="s">
        <v>56</v>
      </c>
      <c r="E401" s="6" t="s">
        <v>21</v>
      </c>
      <c r="F401" s="6" t="s">
        <v>22</v>
      </c>
      <c r="G401" s="6" t="s">
        <v>37</v>
      </c>
      <c r="H401" s="6" t="s">
        <v>215</v>
      </c>
      <c r="I401" s="9">
        <v>8.3333333333333332E-3</v>
      </c>
      <c r="J401" s="6">
        <v>0</v>
      </c>
      <c r="K401" s="21">
        <v>45330</v>
      </c>
      <c r="L401" s="6" t="s">
        <v>24</v>
      </c>
      <c r="M401" s="6" t="s">
        <v>218</v>
      </c>
      <c r="N401" s="6" t="s">
        <v>216</v>
      </c>
      <c r="O401" s="22">
        <v>45330.525393518517</v>
      </c>
      <c r="P401" s="22"/>
      <c r="Q401" s="6" t="s">
        <v>26</v>
      </c>
      <c r="R401" s="6" t="s">
        <v>54</v>
      </c>
      <c r="S401" s="6" t="s">
        <v>186</v>
      </c>
      <c r="T401" s="6" t="s">
        <v>29</v>
      </c>
    </row>
    <row r="402" spans="1:20" x14ac:dyDescent="0.3">
      <c r="A402" s="6">
        <v>2374221</v>
      </c>
      <c r="B402" s="6" t="s">
        <v>217</v>
      </c>
      <c r="C402" s="6" t="s">
        <v>201</v>
      </c>
      <c r="D402" s="6" t="s">
        <v>20</v>
      </c>
      <c r="E402" s="6" t="s">
        <v>21</v>
      </c>
      <c r="F402" s="6" t="s">
        <v>22</v>
      </c>
      <c r="G402" s="6" t="s">
        <v>37</v>
      </c>
      <c r="H402" s="6" t="s">
        <v>215</v>
      </c>
      <c r="I402" s="9">
        <v>0.32500000000000001</v>
      </c>
      <c r="J402" s="6">
        <v>0</v>
      </c>
      <c r="K402" s="21">
        <v>45464</v>
      </c>
      <c r="L402" s="6" t="s">
        <v>24</v>
      </c>
      <c r="M402" s="6" t="s">
        <v>218</v>
      </c>
      <c r="N402" s="6" t="s">
        <v>216</v>
      </c>
      <c r="O402" s="22">
        <v>45464.711400462962</v>
      </c>
      <c r="P402" s="22"/>
      <c r="Q402" s="6" t="s">
        <v>26</v>
      </c>
      <c r="R402" s="6" t="s">
        <v>122</v>
      </c>
      <c r="S402" s="6" t="s">
        <v>190</v>
      </c>
      <c r="T402" s="6" t="s">
        <v>29</v>
      </c>
    </row>
    <row r="403" spans="1:20" x14ac:dyDescent="0.3">
      <c r="A403" s="6">
        <v>2246131</v>
      </c>
      <c r="B403" s="6" t="s">
        <v>217</v>
      </c>
      <c r="C403" s="6" t="s">
        <v>201</v>
      </c>
      <c r="D403" s="6" t="s">
        <v>20</v>
      </c>
      <c r="E403" s="6" t="s">
        <v>21</v>
      </c>
      <c r="F403" s="6" t="s">
        <v>22</v>
      </c>
      <c r="G403" s="6" t="s">
        <v>43</v>
      </c>
      <c r="H403" s="6" t="s">
        <v>215</v>
      </c>
      <c r="I403" s="9">
        <v>3.9583333333333331E-2</v>
      </c>
      <c r="J403" s="6">
        <v>0</v>
      </c>
      <c r="K403" s="21">
        <v>45343</v>
      </c>
      <c r="L403" s="6" t="s">
        <v>24</v>
      </c>
      <c r="M403" s="6" t="s">
        <v>218</v>
      </c>
      <c r="N403" s="6" t="s">
        <v>216</v>
      </c>
      <c r="O403" s="22">
        <v>45343.6871875</v>
      </c>
      <c r="P403" s="22"/>
      <c r="Q403" s="6" t="s">
        <v>26</v>
      </c>
      <c r="R403" s="6" t="s">
        <v>127</v>
      </c>
      <c r="S403" s="6" t="s">
        <v>186</v>
      </c>
      <c r="T403" s="6" t="s">
        <v>29</v>
      </c>
    </row>
    <row r="404" spans="1:20" x14ac:dyDescent="0.3">
      <c r="A404" s="6">
        <v>2272483</v>
      </c>
      <c r="B404" s="6" t="s">
        <v>217</v>
      </c>
      <c r="C404" s="6" t="s">
        <v>203</v>
      </c>
      <c r="D404" s="6" t="s">
        <v>36</v>
      </c>
      <c r="E404" s="6" t="s">
        <v>21</v>
      </c>
      <c r="F404" s="6" t="s">
        <v>22</v>
      </c>
      <c r="G404" s="6" t="s">
        <v>28</v>
      </c>
      <c r="H404" s="6" t="s">
        <v>215</v>
      </c>
      <c r="I404" s="9">
        <v>6.2500000000000003E-3</v>
      </c>
      <c r="J404" s="6">
        <v>0</v>
      </c>
      <c r="K404" s="21">
        <v>45362</v>
      </c>
      <c r="L404" s="6" t="s">
        <v>24</v>
      </c>
      <c r="M404" s="6" t="s">
        <v>218</v>
      </c>
      <c r="N404" s="6" t="s">
        <v>216</v>
      </c>
      <c r="O404" s="22">
        <v>45362.938263888886</v>
      </c>
      <c r="P404" s="22"/>
      <c r="Q404" s="6" t="s">
        <v>26</v>
      </c>
      <c r="R404" s="6" t="s">
        <v>101</v>
      </c>
      <c r="S404" s="6" t="s">
        <v>187</v>
      </c>
      <c r="T404" s="6" t="s">
        <v>29</v>
      </c>
    </row>
    <row r="405" spans="1:20" x14ac:dyDescent="0.3">
      <c r="A405" s="6">
        <v>2307338</v>
      </c>
      <c r="B405" s="6" t="s">
        <v>217</v>
      </c>
      <c r="C405" s="6" t="s">
        <v>202</v>
      </c>
      <c r="D405" s="6" t="s">
        <v>30</v>
      </c>
      <c r="E405" s="6" t="s">
        <v>21</v>
      </c>
      <c r="F405" s="6" t="s">
        <v>22</v>
      </c>
      <c r="G405" s="6" t="s">
        <v>37</v>
      </c>
      <c r="H405" s="6" t="s">
        <v>215</v>
      </c>
      <c r="I405" s="9">
        <v>0.25</v>
      </c>
      <c r="J405" s="6">
        <v>0</v>
      </c>
      <c r="K405" s="21">
        <v>45394</v>
      </c>
      <c r="L405" s="6" t="s">
        <v>24</v>
      </c>
      <c r="M405" s="6" t="s">
        <v>218</v>
      </c>
      <c r="N405" s="6" t="s">
        <v>216</v>
      </c>
      <c r="O405" s="22">
        <v>45394.883715277778</v>
      </c>
      <c r="P405" s="22"/>
      <c r="Q405" s="6" t="s">
        <v>26</v>
      </c>
      <c r="R405" s="6" t="s">
        <v>54</v>
      </c>
      <c r="S405" s="6" t="s">
        <v>188</v>
      </c>
      <c r="T405" s="6" t="s">
        <v>29</v>
      </c>
    </row>
    <row r="406" spans="1:20" x14ac:dyDescent="0.3">
      <c r="A406" s="6">
        <v>2350079</v>
      </c>
      <c r="B406" s="6" t="s">
        <v>217</v>
      </c>
      <c r="C406" s="6" t="s">
        <v>202</v>
      </c>
      <c r="D406" s="6" t="s">
        <v>30</v>
      </c>
      <c r="E406" s="6" t="s">
        <v>21</v>
      </c>
      <c r="F406" s="6" t="s">
        <v>22</v>
      </c>
      <c r="G406" s="6" t="s">
        <v>34</v>
      </c>
      <c r="H406" s="6" t="s">
        <v>215</v>
      </c>
      <c r="I406" s="9">
        <v>4.1666666666666666E-3</v>
      </c>
      <c r="J406" s="6">
        <v>0</v>
      </c>
      <c r="K406" s="21">
        <v>45441</v>
      </c>
      <c r="L406" s="6" t="s">
        <v>24</v>
      </c>
      <c r="M406" s="6" t="s">
        <v>218</v>
      </c>
      <c r="N406" s="6" t="s">
        <v>216</v>
      </c>
      <c r="O406" s="22">
        <v>45441.717048611114</v>
      </c>
      <c r="P406" s="22"/>
      <c r="Q406" s="6" t="s">
        <v>26</v>
      </c>
      <c r="R406" s="6" t="s">
        <v>83</v>
      </c>
      <c r="S406" s="6" t="s">
        <v>189</v>
      </c>
      <c r="T406" s="6" t="s">
        <v>53</v>
      </c>
    </row>
    <row r="407" spans="1:20" x14ac:dyDescent="0.3">
      <c r="A407" s="6">
        <v>2318856</v>
      </c>
      <c r="B407" s="6" t="s">
        <v>217</v>
      </c>
      <c r="C407" s="6" t="s">
        <v>202</v>
      </c>
      <c r="D407" s="6" t="s">
        <v>30</v>
      </c>
      <c r="E407" s="6" t="s">
        <v>21</v>
      </c>
      <c r="F407" s="6" t="s">
        <v>22</v>
      </c>
      <c r="G407" s="6" t="s">
        <v>37</v>
      </c>
      <c r="H407" s="6" t="s">
        <v>215</v>
      </c>
      <c r="I407" s="9">
        <v>6.9444444444444448E-2</v>
      </c>
      <c r="J407" s="6">
        <v>0</v>
      </c>
      <c r="K407" s="21">
        <v>45407</v>
      </c>
      <c r="L407" s="6" t="s">
        <v>24</v>
      </c>
      <c r="M407" s="6" t="s">
        <v>218</v>
      </c>
      <c r="N407" s="6" t="s">
        <v>216</v>
      </c>
      <c r="O407" s="22">
        <v>45407.730243055557</v>
      </c>
      <c r="P407" s="22"/>
      <c r="Q407" s="6" t="s">
        <v>26</v>
      </c>
      <c r="R407" s="6" t="s">
        <v>54</v>
      </c>
      <c r="S407" s="6" t="s">
        <v>188</v>
      </c>
      <c r="T407" s="6" t="s">
        <v>29</v>
      </c>
    </row>
    <row r="408" spans="1:20" x14ac:dyDescent="0.3">
      <c r="A408" s="6">
        <v>2269844</v>
      </c>
      <c r="B408" s="6" t="s">
        <v>217</v>
      </c>
      <c r="C408" s="6" t="s">
        <v>203</v>
      </c>
      <c r="D408" s="6" t="s">
        <v>36</v>
      </c>
      <c r="E408" s="6" t="s">
        <v>21</v>
      </c>
      <c r="F408" s="6" t="s">
        <v>22</v>
      </c>
      <c r="G408" s="6" t="s">
        <v>37</v>
      </c>
      <c r="H408" s="6" t="s">
        <v>215</v>
      </c>
      <c r="I408" s="9">
        <v>6.7361111111111108E-2</v>
      </c>
      <c r="J408" s="6">
        <v>0</v>
      </c>
      <c r="K408" s="21">
        <v>45359</v>
      </c>
      <c r="L408" s="6" t="s">
        <v>24</v>
      </c>
      <c r="M408" s="6" t="s">
        <v>218</v>
      </c>
      <c r="N408" s="6" t="s">
        <v>216</v>
      </c>
      <c r="O408" s="22">
        <v>45359.94866898148</v>
      </c>
      <c r="P408" s="22"/>
      <c r="Q408" s="6" t="s">
        <v>26</v>
      </c>
      <c r="R408" s="6" t="s">
        <v>54</v>
      </c>
      <c r="S408" s="6" t="s">
        <v>187</v>
      </c>
      <c r="T408" s="6" t="s">
        <v>29</v>
      </c>
    </row>
    <row r="409" spans="1:20" x14ac:dyDescent="0.3">
      <c r="A409" s="6">
        <v>2389460</v>
      </c>
      <c r="B409" s="6" t="s">
        <v>217</v>
      </c>
      <c r="C409" s="6" t="s">
        <v>202</v>
      </c>
      <c r="D409" s="6" t="s">
        <v>30</v>
      </c>
      <c r="E409" s="6" t="s">
        <v>21</v>
      </c>
      <c r="F409" s="6" t="s">
        <v>22</v>
      </c>
      <c r="G409" s="6" t="s">
        <v>43</v>
      </c>
      <c r="H409" s="6" t="s">
        <v>215</v>
      </c>
      <c r="I409" s="9">
        <v>0.1875</v>
      </c>
      <c r="J409" s="6">
        <v>0</v>
      </c>
      <c r="K409" s="21">
        <v>45478</v>
      </c>
      <c r="L409" s="6" t="s">
        <v>24</v>
      </c>
      <c r="M409" s="6" t="s">
        <v>218</v>
      </c>
      <c r="N409" s="6" t="s">
        <v>216</v>
      </c>
      <c r="O409" s="22">
        <v>45478.722986111112</v>
      </c>
      <c r="P409" s="22"/>
      <c r="Q409" s="6" t="s">
        <v>26</v>
      </c>
      <c r="R409" s="6" t="s">
        <v>128</v>
      </c>
      <c r="S409" s="6" t="s">
        <v>191</v>
      </c>
      <c r="T409" s="6" t="s">
        <v>29</v>
      </c>
    </row>
    <row r="410" spans="1:20" x14ac:dyDescent="0.3">
      <c r="A410" s="6">
        <v>2225730</v>
      </c>
      <c r="B410" s="6" t="s">
        <v>217</v>
      </c>
      <c r="C410" s="6" t="s">
        <v>202</v>
      </c>
      <c r="D410" s="6" t="s">
        <v>30</v>
      </c>
      <c r="E410" s="6" t="s">
        <v>21</v>
      </c>
      <c r="F410" s="6" t="s">
        <v>22</v>
      </c>
      <c r="G410" s="6" t="s">
        <v>34</v>
      </c>
      <c r="H410" s="6" t="s">
        <v>215</v>
      </c>
      <c r="I410" s="9">
        <v>1.0416666666666666E-2</v>
      </c>
      <c r="J410" s="6">
        <v>0</v>
      </c>
      <c r="K410" s="21">
        <v>45328</v>
      </c>
      <c r="L410" s="6" t="s">
        <v>24</v>
      </c>
      <c r="M410" s="6" t="s">
        <v>218</v>
      </c>
      <c r="N410" s="6" t="s">
        <v>216</v>
      </c>
      <c r="O410" s="22">
        <v>45328.733206018522</v>
      </c>
      <c r="P410" s="22"/>
      <c r="Q410" s="6" t="s">
        <v>26</v>
      </c>
      <c r="R410" s="6" t="s">
        <v>35</v>
      </c>
      <c r="S410" s="6" t="s">
        <v>186</v>
      </c>
      <c r="T410" s="6" t="s">
        <v>53</v>
      </c>
    </row>
    <row r="411" spans="1:20" x14ac:dyDescent="0.3">
      <c r="A411" s="6">
        <v>2394381</v>
      </c>
      <c r="B411" s="6" t="s">
        <v>217</v>
      </c>
      <c r="C411" s="6" t="s">
        <v>201</v>
      </c>
      <c r="D411" s="6" t="s">
        <v>20</v>
      </c>
      <c r="E411" s="6" t="s">
        <v>21</v>
      </c>
      <c r="F411" s="6" t="s">
        <v>22</v>
      </c>
      <c r="G411" s="6" t="s">
        <v>52</v>
      </c>
      <c r="H411" s="6" t="s">
        <v>215</v>
      </c>
      <c r="I411" s="9">
        <v>0.05</v>
      </c>
      <c r="J411" s="6">
        <v>0</v>
      </c>
      <c r="K411" s="21">
        <v>45483</v>
      </c>
      <c r="L411" s="6" t="s">
        <v>24</v>
      </c>
      <c r="M411" s="6" t="s">
        <v>218</v>
      </c>
      <c r="N411" s="6" t="s">
        <v>216</v>
      </c>
      <c r="O411" s="22">
        <v>45483.638564814813</v>
      </c>
      <c r="P411" s="22"/>
      <c r="Q411" s="6" t="s">
        <v>26</v>
      </c>
      <c r="R411" s="6" t="s">
        <v>35</v>
      </c>
      <c r="S411" s="6" t="s">
        <v>191</v>
      </c>
      <c r="T411" s="6" t="s">
        <v>53</v>
      </c>
    </row>
    <row r="412" spans="1:20" x14ac:dyDescent="0.3">
      <c r="A412" s="6">
        <v>2267784</v>
      </c>
      <c r="B412" s="6" t="s">
        <v>217</v>
      </c>
      <c r="C412" s="6" t="s">
        <v>202</v>
      </c>
      <c r="D412" s="6" t="s">
        <v>30</v>
      </c>
      <c r="E412" s="6" t="s">
        <v>21</v>
      </c>
      <c r="F412" s="6" t="s">
        <v>22</v>
      </c>
      <c r="G412" s="6" t="s">
        <v>55</v>
      </c>
      <c r="H412" s="6" t="s">
        <v>215</v>
      </c>
      <c r="I412" s="9">
        <v>1.7361111111111112E-2</v>
      </c>
      <c r="J412" s="6">
        <v>0</v>
      </c>
      <c r="K412" s="21">
        <v>45358</v>
      </c>
      <c r="L412" s="6" t="s">
        <v>24</v>
      </c>
      <c r="M412" s="6" t="s">
        <v>218</v>
      </c>
      <c r="N412" s="6" t="s">
        <v>216</v>
      </c>
      <c r="O412" s="22">
        <v>45358.731423611112</v>
      </c>
      <c r="P412" s="22"/>
      <c r="Q412" s="6" t="s">
        <v>26</v>
      </c>
      <c r="R412" s="6" t="s">
        <v>35</v>
      </c>
      <c r="S412" s="6" t="s">
        <v>187</v>
      </c>
      <c r="T412" s="6" t="s">
        <v>53</v>
      </c>
    </row>
    <row r="413" spans="1:20" x14ac:dyDescent="0.3">
      <c r="A413" s="6">
        <v>2270372</v>
      </c>
      <c r="B413" s="6" t="s">
        <v>217</v>
      </c>
      <c r="C413" s="6" t="s">
        <v>202</v>
      </c>
      <c r="D413" s="6" t="s">
        <v>30</v>
      </c>
      <c r="E413" s="6" t="s">
        <v>21</v>
      </c>
      <c r="F413" s="6" t="s">
        <v>22</v>
      </c>
      <c r="G413" s="6" t="s">
        <v>34</v>
      </c>
      <c r="H413" s="6" t="s">
        <v>215</v>
      </c>
      <c r="I413" s="9">
        <v>6.9444444444444441E-3</v>
      </c>
      <c r="J413" s="6">
        <v>0</v>
      </c>
      <c r="K413" s="21">
        <v>45360</v>
      </c>
      <c r="L413" s="6" t="s">
        <v>24</v>
      </c>
      <c r="M413" s="6" t="s">
        <v>218</v>
      </c>
      <c r="N413" s="6" t="s">
        <v>216</v>
      </c>
      <c r="O413" s="22">
        <v>45360.716446759259</v>
      </c>
      <c r="P413" s="22"/>
      <c r="Q413" s="6" t="s">
        <v>26</v>
      </c>
      <c r="R413" s="6" t="s">
        <v>83</v>
      </c>
      <c r="S413" s="6" t="s">
        <v>187</v>
      </c>
      <c r="T413" s="6" t="s">
        <v>53</v>
      </c>
    </row>
    <row r="414" spans="1:20" x14ac:dyDescent="0.3">
      <c r="A414" s="6">
        <v>2257119</v>
      </c>
      <c r="B414" s="6" t="s">
        <v>217</v>
      </c>
      <c r="C414" s="6" t="s">
        <v>202</v>
      </c>
      <c r="D414" s="6" t="s">
        <v>30</v>
      </c>
      <c r="E414" s="6" t="s">
        <v>21</v>
      </c>
      <c r="F414" s="6" t="s">
        <v>22</v>
      </c>
      <c r="G414" s="6" t="s">
        <v>59</v>
      </c>
      <c r="H414" s="6" t="s">
        <v>215</v>
      </c>
      <c r="I414" s="9">
        <v>2.013888888888889E-2</v>
      </c>
      <c r="J414" s="6">
        <v>0</v>
      </c>
      <c r="K414" s="21">
        <v>45350</v>
      </c>
      <c r="L414" s="6" t="s">
        <v>24</v>
      </c>
      <c r="M414" s="6" t="s">
        <v>218</v>
      </c>
      <c r="N414" s="6" t="s">
        <v>216</v>
      </c>
      <c r="O414" s="22">
        <v>45350.722812499997</v>
      </c>
      <c r="P414" s="22"/>
      <c r="Q414" s="6" t="s">
        <v>26</v>
      </c>
      <c r="R414" s="6" t="s">
        <v>77</v>
      </c>
      <c r="S414" s="6" t="s">
        <v>186</v>
      </c>
      <c r="T414" s="6" t="s">
        <v>53</v>
      </c>
    </row>
    <row r="415" spans="1:20" x14ac:dyDescent="0.3">
      <c r="A415" s="6">
        <v>2393866</v>
      </c>
      <c r="B415" s="6" t="s">
        <v>217</v>
      </c>
      <c r="C415" s="6" t="s">
        <v>203</v>
      </c>
      <c r="D415" s="6" t="s">
        <v>36</v>
      </c>
      <c r="E415" s="6" t="s">
        <v>21</v>
      </c>
      <c r="F415" s="6" t="s">
        <v>22</v>
      </c>
      <c r="G415" s="6" t="s">
        <v>37</v>
      </c>
      <c r="H415" s="6" t="s">
        <v>215</v>
      </c>
      <c r="I415" s="9">
        <v>5.2083333333333336E-2</v>
      </c>
      <c r="J415" s="6">
        <v>0</v>
      </c>
      <c r="K415" s="21">
        <v>45482</v>
      </c>
      <c r="L415" s="6" t="s">
        <v>24</v>
      </c>
      <c r="M415" s="6" t="s">
        <v>218</v>
      </c>
      <c r="N415" s="6" t="s">
        <v>216</v>
      </c>
      <c r="O415" s="22">
        <v>45482.949062500003</v>
      </c>
      <c r="P415" s="22"/>
      <c r="Q415" s="6" t="s">
        <v>26</v>
      </c>
      <c r="R415" s="6" t="s">
        <v>81</v>
      </c>
      <c r="S415" s="6" t="s">
        <v>191</v>
      </c>
      <c r="T415" s="6" t="s">
        <v>29</v>
      </c>
    </row>
    <row r="416" spans="1:20" x14ac:dyDescent="0.3">
      <c r="A416" s="6">
        <v>2232341</v>
      </c>
      <c r="B416" s="6" t="s">
        <v>217</v>
      </c>
      <c r="C416" s="6" t="s">
        <v>204</v>
      </c>
      <c r="D416" s="6" t="s">
        <v>46</v>
      </c>
      <c r="E416" s="6" t="s">
        <v>21</v>
      </c>
      <c r="F416" s="6" t="s">
        <v>47</v>
      </c>
      <c r="G416" s="6" t="s">
        <v>52</v>
      </c>
      <c r="H416" s="6" t="s">
        <v>215</v>
      </c>
      <c r="I416" s="9">
        <v>9.0277777777777769E-3</v>
      </c>
      <c r="J416" s="6">
        <v>0</v>
      </c>
      <c r="K416" s="21">
        <v>45333</v>
      </c>
      <c r="L416" s="6" t="s">
        <v>24</v>
      </c>
      <c r="M416" s="6" t="s">
        <v>218</v>
      </c>
      <c r="N416" s="6" t="s">
        <v>216</v>
      </c>
      <c r="O416" s="22">
        <v>45333.811678240738</v>
      </c>
      <c r="P416" s="22"/>
      <c r="Q416" s="6" t="s">
        <v>26</v>
      </c>
      <c r="R416" s="6" t="s">
        <v>35</v>
      </c>
      <c r="S416" s="6" t="s">
        <v>186</v>
      </c>
      <c r="T416" s="6" t="s">
        <v>53</v>
      </c>
    </row>
    <row r="417" spans="1:20" x14ac:dyDescent="0.3">
      <c r="A417" s="6">
        <v>2222880</v>
      </c>
      <c r="B417" s="6" t="s">
        <v>217</v>
      </c>
      <c r="C417" s="6" t="s">
        <v>202</v>
      </c>
      <c r="D417" s="6" t="s">
        <v>30</v>
      </c>
      <c r="E417" s="6" t="s">
        <v>21</v>
      </c>
      <c r="F417" s="6" t="s">
        <v>22</v>
      </c>
      <c r="G417" s="6" t="s">
        <v>37</v>
      </c>
      <c r="H417" s="6" t="s">
        <v>215</v>
      </c>
      <c r="I417" s="9">
        <v>0.10069444444444445</v>
      </c>
      <c r="J417" s="6">
        <v>0</v>
      </c>
      <c r="K417" s="21">
        <v>45324</v>
      </c>
      <c r="L417" s="6" t="s">
        <v>24</v>
      </c>
      <c r="M417" s="6" t="s">
        <v>218</v>
      </c>
      <c r="N417" s="6" t="s">
        <v>216</v>
      </c>
      <c r="O417" s="22">
        <v>45324.720717592594</v>
      </c>
      <c r="P417" s="22"/>
      <c r="Q417" s="6" t="s">
        <v>26</v>
      </c>
      <c r="R417" s="6" t="s">
        <v>54</v>
      </c>
      <c r="S417" s="6" t="s">
        <v>186</v>
      </c>
      <c r="T417" s="6" t="s">
        <v>29</v>
      </c>
    </row>
    <row r="418" spans="1:20" x14ac:dyDescent="0.3">
      <c r="A418" s="6">
        <v>2282095</v>
      </c>
      <c r="B418" s="6" t="s">
        <v>217</v>
      </c>
      <c r="C418" s="6" t="s">
        <v>206</v>
      </c>
      <c r="D418" s="6" t="s">
        <v>64</v>
      </c>
      <c r="E418" s="6" t="s">
        <v>21</v>
      </c>
      <c r="F418" s="6" t="s">
        <v>22</v>
      </c>
      <c r="G418" s="6" t="s">
        <v>42</v>
      </c>
      <c r="H418" s="6" t="s">
        <v>215</v>
      </c>
      <c r="I418" s="9">
        <v>1.8749999999999999E-2</v>
      </c>
      <c r="J418" s="6">
        <v>0</v>
      </c>
      <c r="K418" s="21">
        <v>45372</v>
      </c>
      <c r="L418" s="6" t="s">
        <v>24</v>
      </c>
      <c r="M418" s="6" t="s">
        <v>218</v>
      </c>
      <c r="N418" s="6" t="s">
        <v>216</v>
      </c>
      <c r="O418" s="22">
        <v>45372.032847222225</v>
      </c>
      <c r="P418" s="22"/>
      <c r="Q418" s="6" t="s">
        <v>26</v>
      </c>
      <c r="R418" s="6" t="s">
        <v>67</v>
      </c>
      <c r="S418" s="6" t="s">
        <v>187</v>
      </c>
      <c r="T418" s="6" t="s">
        <v>29</v>
      </c>
    </row>
    <row r="419" spans="1:20" x14ac:dyDescent="0.3">
      <c r="A419" s="6">
        <v>2318202</v>
      </c>
      <c r="B419" s="6" t="s">
        <v>217</v>
      </c>
      <c r="C419" s="6" t="s">
        <v>206</v>
      </c>
      <c r="D419" s="6" t="s">
        <v>64</v>
      </c>
      <c r="E419" s="6" t="s">
        <v>21</v>
      </c>
      <c r="F419" s="6" t="s">
        <v>22</v>
      </c>
      <c r="G419" s="6" t="s">
        <v>34</v>
      </c>
      <c r="H419" s="6" t="s">
        <v>215</v>
      </c>
      <c r="I419" s="9">
        <v>2.7777777777777779E-3</v>
      </c>
      <c r="J419" s="6">
        <v>0</v>
      </c>
      <c r="K419" s="21">
        <v>45406</v>
      </c>
      <c r="L419" s="6" t="s">
        <v>24</v>
      </c>
      <c r="M419" s="6" t="s">
        <v>218</v>
      </c>
      <c r="N419" s="6" t="s">
        <v>216</v>
      </c>
      <c r="O419" s="22">
        <v>45406.953553240739</v>
      </c>
      <c r="P419" s="22"/>
      <c r="Q419" s="6" t="s">
        <v>26</v>
      </c>
      <c r="R419" s="6" t="s">
        <v>91</v>
      </c>
      <c r="S419" s="6" t="s">
        <v>188</v>
      </c>
      <c r="T419" s="6" t="s">
        <v>53</v>
      </c>
    </row>
    <row r="420" spans="1:20" x14ac:dyDescent="0.3">
      <c r="A420" s="6">
        <v>2384145</v>
      </c>
      <c r="B420" s="6" t="s">
        <v>217</v>
      </c>
      <c r="C420" s="6" t="s">
        <v>201</v>
      </c>
      <c r="D420" s="6" t="s">
        <v>20</v>
      </c>
      <c r="E420" s="6" t="s">
        <v>21</v>
      </c>
      <c r="F420" s="6" t="s">
        <v>22</v>
      </c>
      <c r="G420" s="6" t="s">
        <v>43</v>
      </c>
      <c r="H420" s="6" t="s">
        <v>215</v>
      </c>
      <c r="I420" s="9">
        <v>2.361111111111111E-2</v>
      </c>
      <c r="J420" s="6">
        <v>0</v>
      </c>
      <c r="K420" s="21">
        <v>45474</v>
      </c>
      <c r="L420" s="6" t="s">
        <v>24</v>
      </c>
      <c r="M420" s="6" t="s">
        <v>218</v>
      </c>
      <c r="N420" s="6" t="s">
        <v>216</v>
      </c>
      <c r="O420" s="22">
        <v>45474.478634259256</v>
      </c>
      <c r="P420" s="22"/>
      <c r="Q420" s="6" t="s">
        <v>26</v>
      </c>
      <c r="R420" s="6" t="s">
        <v>129</v>
      </c>
      <c r="S420" s="6" t="s">
        <v>191</v>
      </c>
      <c r="T420" s="6" t="s">
        <v>29</v>
      </c>
    </row>
    <row r="421" spans="1:20" x14ac:dyDescent="0.3">
      <c r="A421" s="6">
        <v>2360038</v>
      </c>
      <c r="B421" s="6" t="s">
        <v>217</v>
      </c>
      <c r="C421" s="6" t="s">
        <v>202</v>
      </c>
      <c r="D421" s="6" t="s">
        <v>30</v>
      </c>
      <c r="E421" s="6" t="s">
        <v>21</v>
      </c>
      <c r="F421" s="6" t="s">
        <v>22</v>
      </c>
      <c r="G421" s="6" t="s">
        <v>37</v>
      </c>
      <c r="H421" s="6" t="s">
        <v>215</v>
      </c>
      <c r="I421" s="9">
        <v>0.10902777777777778</v>
      </c>
      <c r="J421" s="6">
        <v>0</v>
      </c>
      <c r="K421" s="21">
        <v>45451</v>
      </c>
      <c r="L421" s="6" t="s">
        <v>24</v>
      </c>
      <c r="M421" s="6" t="s">
        <v>218</v>
      </c>
      <c r="N421" s="6" t="s">
        <v>216</v>
      </c>
      <c r="O421" s="22">
        <v>45451.714872685188</v>
      </c>
      <c r="P421" s="22"/>
      <c r="Q421" s="6" t="s">
        <v>26</v>
      </c>
      <c r="R421" s="6" t="s">
        <v>106</v>
      </c>
      <c r="S421" s="6" t="s">
        <v>190</v>
      </c>
      <c r="T421" s="6" t="s">
        <v>29</v>
      </c>
    </row>
    <row r="422" spans="1:20" x14ac:dyDescent="0.3">
      <c r="A422" s="6">
        <v>2404108</v>
      </c>
      <c r="B422" s="6" t="s">
        <v>217</v>
      </c>
      <c r="C422" s="6" t="s">
        <v>202</v>
      </c>
      <c r="D422" s="6" t="s">
        <v>30</v>
      </c>
      <c r="E422" s="6" t="s">
        <v>21</v>
      </c>
      <c r="F422" s="6" t="s">
        <v>22</v>
      </c>
      <c r="G422" s="6" t="s">
        <v>37</v>
      </c>
      <c r="H422" s="6" t="s">
        <v>215</v>
      </c>
      <c r="I422" s="9">
        <v>0.1361111111111111</v>
      </c>
      <c r="J422" s="6">
        <v>0</v>
      </c>
      <c r="K422" s="21">
        <v>45492</v>
      </c>
      <c r="L422" s="6" t="s">
        <v>24</v>
      </c>
      <c r="M422" s="6" t="s">
        <v>218</v>
      </c>
      <c r="N422" s="6" t="s">
        <v>216</v>
      </c>
      <c r="O422" s="22">
        <v>45492.725624999999</v>
      </c>
      <c r="P422" s="22"/>
      <c r="Q422" s="6" t="s">
        <v>26</v>
      </c>
      <c r="R422" s="6" t="s">
        <v>54</v>
      </c>
      <c r="S422" s="6" t="s">
        <v>191</v>
      </c>
      <c r="T422" s="6" t="s">
        <v>29</v>
      </c>
    </row>
    <row r="423" spans="1:20" x14ac:dyDescent="0.3">
      <c r="A423" s="6">
        <v>2399393</v>
      </c>
      <c r="B423" s="6" t="s">
        <v>217</v>
      </c>
      <c r="C423" s="6" t="s">
        <v>202</v>
      </c>
      <c r="D423" s="6" t="s">
        <v>30</v>
      </c>
      <c r="E423" s="6" t="s">
        <v>21</v>
      </c>
      <c r="F423" s="6" t="s">
        <v>22</v>
      </c>
      <c r="G423" s="6" t="s">
        <v>37</v>
      </c>
      <c r="H423" s="6" t="s">
        <v>215</v>
      </c>
      <c r="I423" s="9">
        <v>0.1451388888888889</v>
      </c>
      <c r="J423" s="6">
        <v>0</v>
      </c>
      <c r="K423" s="21">
        <v>45488</v>
      </c>
      <c r="L423" s="6" t="s">
        <v>24</v>
      </c>
      <c r="M423" s="6" t="s">
        <v>218</v>
      </c>
      <c r="N423" s="6" t="s">
        <v>216</v>
      </c>
      <c r="O423" s="22">
        <v>45488.748136574075</v>
      </c>
      <c r="P423" s="22"/>
      <c r="Q423" s="6" t="s">
        <v>26</v>
      </c>
      <c r="R423" s="6" t="s">
        <v>81</v>
      </c>
      <c r="S423" s="6" t="s">
        <v>191</v>
      </c>
      <c r="T423" s="6" t="s">
        <v>29</v>
      </c>
    </row>
    <row r="424" spans="1:20" x14ac:dyDescent="0.3">
      <c r="A424" s="6">
        <v>2277163</v>
      </c>
      <c r="B424" s="6" t="s">
        <v>217</v>
      </c>
      <c r="C424" s="6" t="s">
        <v>202</v>
      </c>
      <c r="D424" s="6" t="s">
        <v>30</v>
      </c>
      <c r="E424" s="6" t="s">
        <v>21</v>
      </c>
      <c r="F424" s="6" t="s">
        <v>22</v>
      </c>
      <c r="G424" s="6" t="s">
        <v>59</v>
      </c>
      <c r="H424" s="6" t="s">
        <v>215</v>
      </c>
      <c r="I424" s="9">
        <v>1.1111111111111112E-2</v>
      </c>
      <c r="J424" s="6">
        <v>0</v>
      </c>
      <c r="K424" s="21">
        <v>45366</v>
      </c>
      <c r="L424" s="6" t="s">
        <v>24</v>
      </c>
      <c r="M424" s="6" t="s">
        <v>218</v>
      </c>
      <c r="N424" s="6" t="s">
        <v>216</v>
      </c>
      <c r="O424" s="22">
        <v>45366.713935185187</v>
      </c>
      <c r="P424" s="22"/>
      <c r="Q424" s="6" t="s">
        <v>26</v>
      </c>
      <c r="R424" s="6" t="s">
        <v>35</v>
      </c>
      <c r="S424" s="6" t="s">
        <v>187</v>
      </c>
      <c r="T424" s="6" t="s">
        <v>53</v>
      </c>
    </row>
    <row r="425" spans="1:20" x14ac:dyDescent="0.3">
      <c r="A425" s="6">
        <v>2240509</v>
      </c>
      <c r="B425" s="6" t="s">
        <v>217</v>
      </c>
      <c r="C425" s="6" t="s">
        <v>204</v>
      </c>
      <c r="D425" s="6" t="s">
        <v>46</v>
      </c>
      <c r="E425" s="6" t="s">
        <v>21</v>
      </c>
      <c r="F425" s="6" t="s">
        <v>47</v>
      </c>
      <c r="G425" s="6" t="s">
        <v>28</v>
      </c>
      <c r="H425" s="6" t="s">
        <v>215</v>
      </c>
      <c r="I425" s="9">
        <v>1.8055555555555554E-2</v>
      </c>
      <c r="J425" s="6">
        <v>0</v>
      </c>
      <c r="K425" s="21">
        <v>45338</v>
      </c>
      <c r="L425" s="6" t="s">
        <v>24</v>
      </c>
      <c r="M425" s="6" t="s">
        <v>218</v>
      </c>
      <c r="N425" s="6" t="s">
        <v>216</v>
      </c>
      <c r="O425" s="22">
        <v>45338.983078703706</v>
      </c>
      <c r="P425" s="22"/>
      <c r="Q425" s="6" t="s">
        <v>26</v>
      </c>
      <c r="R425" s="6" t="s">
        <v>32</v>
      </c>
      <c r="S425" s="6" t="s">
        <v>186</v>
      </c>
      <c r="T425" s="6" t="s">
        <v>29</v>
      </c>
    </row>
    <row r="426" spans="1:20" x14ac:dyDescent="0.3">
      <c r="A426" s="6">
        <v>2393989</v>
      </c>
      <c r="B426" s="6" t="s">
        <v>217</v>
      </c>
      <c r="C426" s="6" t="s">
        <v>206</v>
      </c>
      <c r="D426" s="6" t="s">
        <v>64</v>
      </c>
      <c r="E426" s="6" t="s">
        <v>21</v>
      </c>
      <c r="F426" s="6" t="s">
        <v>22</v>
      </c>
      <c r="G426" s="6" t="s">
        <v>34</v>
      </c>
      <c r="H426" s="6" t="s">
        <v>215</v>
      </c>
      <c r="I426" s="9">
        <v>2.0833333333333333E-3</v>
      </c>
      <c r="J426" s="6">
        <v>0</v>
      </c>
      <c r="K426" s="21">
        <v>45482</v>
      </c>
      <c r="L426" s="6" t="s">
        <v>24</v>
      </c>
      <c r="M426" s="6" t="s">
        <v>218</v>
      </c>
      <c r="N426" s="6" t="s">
        <v>216</v>
      </c>
      <c r="O426" s="22">
        <v>45483.081805555557</v>
      </c>
      <c r="P426" s="22"/>
      <c r="Q426" s="6" t="s">
        <v>26</v>
      </c>
      <c r="R426" s="6" t="s">
        <v>35</v>
      </c>
      <c r="S426" s="6" t="s">
        <v>191</v>
      </c>
      <c r="T426" s="6" t="s">
        <v>53</v>
      </c>
    </row>
    <row r="427" spans="1:20" x14ac:dyDescent="0.3">
      <c r="A427" s="6">
        <v>2242235</v>
      </c>
      <c r="B427" s="6" t="s">
        <v>217</v>
      </c>
      <c r="C427" s="6" t="s">
        <v>205</v>
      </c>
      <c r="D427" s="6" t="s">
        <v>56</v>
      </c>
      <c r="E427" s="6" t="s">
        <v>21</v>
      </c>
      <c r="F427" s="6" t="s">
        <v>22</v>
      </c>
      <c r="G427" s="6" t="s">
        <v>43</v>
      </c>
      <c r="H427" s="6" t="s">
        <v>215</v>
      </c>
      <c r="I427" s="9">
        <v>1.3888888888888888E-2</v>
      </c>
      <c r="J427" s="6">
        <v>0</v>
      </c>
      <c r="K427" s="21">
        <v>45341</v>
      </c>
      <c r="L427" s="6" t="s">
        <v>24</v>
      </c>
      <c r="M427" s="6" t="s">
        <v>218</v>
      </c>
      <c r="N427" s="6" t="s">
        <v>216</v>
      </c>
      <c r="O427" s="22">
        <v>45341.620671296296</v>
      </c>
      <c r="P427" s="22"/>
      <c r="Q427" s="6" t="s">
        <v>26</v>
      </c>
      <c r="R427" s="6" t="s">
        <v>58</v>
      </c>
      <c r="S427" s="6" t="s">
        <v>186</v>
      </c>
      <c r="T427" s="6" t="s">
        <v>29</v>
      </c>
    </row>
    <row r="428" spans="1:20" x14ac:dyDescent="0.3">
      <c r="A428" s="6">
        <v>2340504</v>
      </c>
      <c r="B428" s="6" t="s">
        <v>217</v>
      </c>
      <c r="C428" s="6" t="s">
        <v>202</v>
      </c>
      <c r="D428" s="6" t="s">
        <v>30</v>
      </c>
      <c r="E428" s="6" t="s">
        <v>21</v>
      </c>
      <c r="F428" s="6" t="s">
        <v>22</v>
      </c>
      <c r="G428" s="6" t="s">
        <v>55</v>
      </c>
      <c r="H428" s="6" t="s">
        <v>215</v>
      </c>
      <c r="I428" s="9">
        <v>7.7083333333333337E-2</v>
      </c>
      <c r="J428" s="6">
        <v>0</v>
      </c>
      <c r="K428" s="21">
        <v>45429</v>
      </c>
      <c r="L428" s="6" t="s">
        <v>24</v>
      </c>
      <c r="M428" s="6" t="s">
        <v>218</v>
      </c>
      <c r="N428" s="6" t="s">
        <v>216</v>
      </c>
      <c r="O428" s="22">
        <v>45432.350254629629</v>
      </c>
      <c r="P428" s="22"/>
      <c r="Q428" s="6" t="s">
        <v>26</v>
      </c>
      <c r="R428" s="6" t="s">
        <v>35</v>
      </c>
      <c r="S428" s="6" t="s">
        <v>189</v>
      </c>
      <c r="T428" s="6" t="s">
        <v>53</v>
      </c>
    </row>
    <row r="429" spans="1:20" x14ac:dyDescent="0.3">
      <c r="A429" s="6">
        <v>2294718</v>
      </c>
      <c r="B429" s="6" t="s">
        <v>217</v>
      </c>
      <c r="C429" s="6" t="s">
        <v>201</v>
      </c>
      <c r="D429" s="6" t="s">
        <v>20</v>
      </c>
      <c r="E429" s="6" t="s">
        <v>21</v>
      </c>
      <c r="F429" s="6" t="s">
        <v>22</v>
      </c>
      <c r="G429" s="6" t="s">
        <v>28</v>
      </c>
      <c r="H429" s="6" t="s">
        <v>215</v>
      </c>
      <c r="I429" s="9">
        <v>4.5138888888888888E-2</v>
      </c>
      <c r="J429" s="6">
        <v>0</v>
      </c>
      <c r="K429" s="21">
        <v>45383</v>
      </c>
      <c r="L429" s="6" t="s">
        <v>24</v>
      </c>
      <c r="M429" s="6" t="s">
        <v>218</v>
      </c>
      <c r="N429" s="6" t="s">
        <v>216</v>
      </c>
      <c r="O429" s="22">
        <v>45383.651446759257</v>
      </c>
      <c r="P429" s="22"/>
      <c r="Q429" s="6" t="s">
        <v>26</v>
      </c>
      <c r="R429" s="6" t="s">
        <v>97</v>
      </c>
      <c r="S429" s="6" t="s">
        <v>188</v>
      </c>
      <c r="T429" s="6" t="s">
        <v>29</v>
      </c>
    </row>
    <row r="430" spans="1:20" x14ac:dyDescent="0.3">
      <c r="A430" s="6">
        <v>2301819</v>
      </c>
      <c r="B430" s="6" t="s">
        <v>217</v>
      </c>
      <c r="C430" s="6" t="s">
        <v>202</v>
      </c>
      <c r="D430" s="6" t="s">
        <v>30</v>
      </c>
      <c r="E430" s="6" t="s">
        <v>21</v>
      </c>
      <c r="F430" s="6" t="s">
        <v>22</v>
      </c>
      <c r="G430" s="6" t="s">
        <v>37</v>
      </c>
      <c r="H430" s="6" t="s">
        <v>215</v>
      </c>
      <c r="I430" s="9">
        <v>9.7222222222222224E-2</v>
      </c>
      <c r="J430" s="6">
        <v>0</v>
      </c>
      <c r="K430" s="21">
        <v>45390</v>
      </c>
      <c r="L430" s="6" t="s">
        <v>24</v>
      </c>
      <c r="M430" s="6" t="s">
        <v>218</v>
      </c>
      <c r="N430" s="6" t="s">
        <v>216</v>
      </c>
      <c r="O430" s="22">
        <v>45390.716377314813</v>
      </c>
      <c r="P430" s="22"/>
      <c r="Q430" s="6" t="s">
        <v>26</v>
      </c>
      <c r="R430" s="6" t="s">
        <v>54</v>
      </c>
      <c r="S430" s="6" t="s">
        <v>188</v>
      </c>
      <c r="T430" s="6" t="s">
        <v>29</v>
      </c>
    </row>
    <row r="431" spans="1:20" x14ac:dyDescent="0.3">
      <c r="A431" s="6">
        <v>2344048</v>
      </c>
      <c r="B431" s="6" t="s">
        <v>217</v>
      </c>
      <c r="C431" s="6" t="s">
        <v>206</v>
      </c>
      <c r="D431" s="6" t="s">
        <v>64</v>
      </c>
      <c r="E431" s="6" t="s">
        <v>21</v>
      </c>
      <c r="F431" s="6" t="s">
        <v>22</v>
      </c>
      <c r="G431" s="6" t="s">
        <v>34</v>
      </c>
      <c r="H431" s="6" t="s">
        <v>215</v>
      </c>
      <c r="I431" s="9">
        <v>2.0833333333333333E-3</v>
      </c>
      <c r="J431" s="6">
        <v>0</v>
      </c>
      <c r="K431" s="21">
        <v>45435</v>
      </c>
      <c r="L431" s="6" t="s">
        <v>24</v>
      </c>
      <c r="M431" s="6" t="s">
        <v>218</v>
      </c>
      <c r="N431" s="6" t="s">
        <v>216</v>
      </c>
      <c r="O431" s="22">
        <v>45435.062523148146</v>
      </c>
      <c r="P431" s="22"/>
      <c r="Q431" s="6" t="s">
        <v>26</v>
      </c>
      <c r="R431" s="6" t="s">
        <v>35</v>
      </c>
      <c r="S431" s="6" t="s">
        <v>189</v>
      </c>
      <c r="T431" s="6" t="s">
        <v>53</v>
      </c>
    </row>
    <row r="432" spans="1:20" x14ac:dyDescent="0.3">
      <c r="A432" s="6">
        <v>2332040</v>
      </c>
      <c r="B432" s="6" t="s">
        <v>217</v>
      </c>
      <c r="C432" s="6" t="s">
        <v>201</v>
      </c>
      <c r="D432" s="6" t="s">
        <v>20</v>
      </c>
      <c r="E432" s="6" t="s">
        <v>21</v>
      </c>
      <c r="F432" s="6" t="s">
        <v>22</v>
      </c>
      <c r="G432" s="6" t="s">
        <v>33</v>
      </c>
      <c r="H432" s="6" t="s">
        <v>215</v>
      </c>
      <c r="I432" s="9">
        <v>2.5000000000000001E-2</v>
      </c>
      <c r="J432" s="6">
        <v>0</v>
      </c>
      <c r="K432" s="21">
        <v>45422</v>
      </c>
      <c r="L432" s="6" t="s">
        <v>24</v>
      </c>
      <c r="M432" s="6" t="s">
        <v>218</v>
      </c>
      <c r="N432" s="6" t="s">
        <v>216</v>
      </c>
      <c r="O432" s="22">
        <v>45422.607083333336</v>
      </c>
      <c r="P432" s="22"/>
      <c r="Q432" s="6" t="s">
        <v>26</v>
      </c>
      <c r="R432" s="6" t="s">
        <v>92</v>
      </c>
      <c r="S432" s="6" t="s">
        <v>189</v>
      </c>
      <c r="T432" s="6" t="s">
        <v>29</v>
      </c>
    </row>
    <row r="433" spans="1:20" x14ac:dyDescent="0.3">
      <c r="A433" s="6">
        <v>2391810</v>
      </c>
      <c r="B433" s="6" t="s">
        <v>217</v>
      </c>
      <c r="C433" s="6" t="s">
        <v>202</v>
      </c>
      <c r="D433" s="6" t="s">
        <v>30</v>
      </c>
      <c r="E433" s="6" t="s">
        <v>21</v>
      </c>
      <c r="F433" s="6" t="s">
        <v>22</v>
      </c>
      <c r="G433" s="6" t="s">
        <v>34</v>
      </c>
      <c r="H433" s="6" t="s">
        <v>215</v>
      </c>
      <c r="I433" s="9">
        <v>6.9444444444444441E-3</v>
      </c>
      <c r="J433" s="6">
        <v>0</v>
      </c>
      <c r="K433" s="21">
        <v>45481</v>
      </c>
      <c r="L433" s="6" t="s">
        <v>24</v>
      </c>
      <c r="M433" s="6" t="s">
        <v>218</v>
      </c>
      <c r="N433" s="6" t="s">
        <v>216</v>
      </c>
      <c r="O433" s="22">
        <v>45481.733437499999</v>
      </c>
      <c r="P433" s="22"/>
      <c r="Q433" s="6" t="s">
        <v>26</v>
      </c>
      <c r="R433" s="6" t="s">
        <v>35</v>
      </c>
      <c r="S433" s="6" t="s">
        <v>191</v>
      </c>
      <c r="T433" s="6" t="s">
        <v>53</v>
      </c>
    </row>
    <row r="434" spans="1:20" x14ac:dyDescent="0.3">
      <c r="A434" s="6">
        <v>2388838</v>
      </c>
      <c r="B434" s="6" t="s">
        <v>217</v>
      </c>
      <c r="C434" s="6" t="s">
        <v>204</v>
      </c>
      <c r="D434" s="6" t="s">
        <v>46</v>
      </c>
      <c r="E434" s="6" t="s">
        <v>21</v>
      </c>
      <c r="F434" s="6" t="s">
        <v>47</v>
      </c>
      <c r="G434" s="6" t="s">
        <v>43</v>
      </c>
      <c r="H434" s="6" t="s">
        <v>215</v>
      </c>
      <c r="I434" s="9">
        <v>4.3749999999999997E-2</v>
      </c>
      <c r="J434" s="6">
        <v>0</v>
      </c>
      <c r="K434" s="21">
        <v>45477</v>
      </c>
      <c r="L434" s="6" t="s">
        <v>24</v>
      </c>
      <c r="M434" s="6" t="s">
        <v>218</v>
      </c>
      <c r="N434" s="6" t="s">
        <v>216</v>
      </c>
      <c r="O434" s="22">
        <v>45477.984386574077</v>
      </c>
      <c r="P434" s="22"/>
      <c r="Q434" s="6" t="s">
        <v>26</v>
      </c>
      <c r="R434" s="6" t="s">
        <v>113</v>
      </c>
      <c r="S434" s="6" t="s">
        <v>191</v>
      </c>
      <c r="T434" s="6" t="s">
        <v>29</v>
      </c>
    </row>
    <row r="435" spans="1:20" x14ac:dyDescent="0.3">
      <c r="A435" s="6">
        <v>2360803</v>
      </c>
      <c r="B435" s="6" t="s">
        <v>217</v>
      </c>
      <c r="C435" s="6" t="s">
        <v>205</v>
      </c>
      <c r="D435" s="6" t="s">
        <v>56</v>
      </c>
      <c r="E435" s="6" t="s">
        <v>21</v>
      </c>
      <c r="F435" s="6" t="s">
        <v>22</v>
      </c>
      <c r="G435" s="6" t="s">
        <v>48</v>
      </c>
      <c r="H435" s="6" t="s">
        <v>215</v>
      </c>
      <c r="I435" s="9">
        <v>2.5000000000000001E-2</v>
      </c>
      <c r="J435" s="6">
        <v>0</v>
      </c>
      <c r="K435" s="21">
        <v>45453</v>
      </c>
      <c r="L435" s="6" t="s">
        <v>24</v>
      </c>
      <c r="M435" s="6" t="s">
        <v>218</v>
      </c>
      <c r="N435" s="6" t="s">
        <v>216</v>
      </c>
      <c r="O435" s="22">
        <v>45453.407824074071</v>
      </c>
      <c r="P435" s="22"/>
      <c r="Q435" s="6" t="s">
        <v>26</v>
      </c>
      <c r="R435" s="6" t="s">
        <v>91</v>
      </c>
      <c r="S435" s="6" t="s">
        <v>190</v>
      </c>
      <c r="T435" s="6" t="s">
        <v>53</v>
      </c>
    </row>
    <row r="436" spans="1:20" x14ac:dyDescent="0.3">
      <c r="A436" s="6">
        <v>2242251</v>
      </c>
      <c r="B436" s="6" t="s">
        <v>217</v>
      </c>
      <c r="C436" s="6" t="s">
        <v>205</v>
      </c>
      <c r="D436" s="6" t="s">
        <v>56</v>
      </c>
      <c r="E436" s="6" t="s">
        <v>21</v>
      </c>
      <c r="F436" s="6" t="s">
        <v>22</v>
      </c>
      <c r="G436" s="6" t="s">
        <v>43</v>
      </c>
      <c r="H436" s="6" t="s">
        <v>215</v>
      </c>
      <c r="I436" s="9">
        <v>1.3888888888888888E-2</v>
      </c>
      <c r="J436" s="6">
        <v>0</v>
      </c>
      <c r="K436" s="21">
        <v>45341</v>
      </c>
      <c r="L436" s="6" t="s">
        <v>24</v>
      </c>
      <c r="M436" s="6" t="s">
        <v>218</v>
      </c>
      <c r="N436" s="6" t="s">
        <v>216</v>
      </c>
      <c r="O436" s="22">
        <v>45341.624548611115</v>
      </c>
      <c r="P436" s="22"/>
      <c r="Q436" s="6" t="s">
        <v>26</v>
      </c>
      <c r="R436" s="6" t="s">
        <v>58</v>
      </c>
      <c r="S436" s="6" t="s">
        <v>186</v>
      </c>
      <c r="T436" s="6" t="s">
        <v>29</v>
      </c>
    </row>
    <row r="437" spans="1:20" x14ac:dyDescent="0.3">
      <c r="A437" s="6">
        <v>2394953</v>
      </c>
      <c r="B437" s="6" t="s">
        <v>217</v>
      </c>
      <c r="C437" s="6" t="s">
        <v>203</v>
      </c>
      <c r="D437" s="6" t="s">
        <v>36</v>
      </c>
      <c r="E437" s="6" t="s">
        <v>21</v>
      </c>
      <c r="F437" s="6" t="s">
        <v>22</v>
      </c>
      <c r="G437" s="6" t="s">
        <v>37</v>
      </c>
      <c r="H437" s="6" t="s">
        <v>215</v>
      </c>
      <c r="I437" s="9">
        <v>6.25E-2</v>
      </c>
      <c r="J437" s="6">
        <v>0</v>
      </c>
      <c r="K437" s="21">
        <v>45483</v>
      </c>
      <c r="L437" s="6" t="s">
        <v>24</v>
      </c>
      <c r="M437" s="6" t="s">
        <v>218</v>
      </c>
      <c r="N437" s="6" t="s">
        <v>216</v>
      </c>
      <c r="O437" s="22">
        <v>45483.926203703704</v>
      </c>
      <c r="P437" s="22"/>
      <c r="Q437" s="6" t="s">
        <v>26</v>
      </c>
      <c r="R437" s="6" t="s">
        <v>81</v>
      </c>
      <c r="S437" s="6" t="s">
        <v>191</v>
      </c>
      <c r="T437" s="6" t="s">
        <v>29</v>
      </c>
    </row>
    <row r="438" spans="1:20" x14ac:dyDescent="0.3">
      <c r="A438" s="6">
        <v>2339405</v>
      </c>
      <c r="B438" s="6" t="s">
        <v>217</v>
      </c>
      <c r="C438" s="6" t="s">
        <v>203</v>
      </c>
      <c r="D438" s="6" t="s">
        <v>36</v>
      </c>
      <c r="E438" s="6" t="s">
        <v>21</v>
      </c>
      <c r="F438" s="6" t="s">
        <v>22</v>
      </c>
      <c r="G438" s="6" t="s">
        <v>37</v>
      </c>
      <c r="H438" s="6" t="s">
        <v>215</v>
      </c>
      <c r="I438" s="9">
        <v>0.10277777777777777</v>
      </c>
      <c r="J438" s="6">
        <v>0</v>
      </c>
      <c r="K438" s="21">
        <v>45429</v>
      </c>
      <c r="L438" s="6" t="s">
        <v>24</v>
      </c>
      <c r="M438" s="6" t="s">
        <v>218</v>
      </c>
      <c r="N438" s="6" t="s">
        <v>216</v>
      </c>
      <c r="O438" s="22">
        <v>45429.949756944443</v>
      </c>
      <c r="P438" s="22"/>
      <c r="Q438" s="6" t="s">
        <v>26</v>
      </c>
      <c r="R438" s="6" t="s">
        <v>67</v>
      </c>
      <c r="S438" s="6" t="s">
        <v>189</v>
      </c>
      <c r="T438" s="6" t="s">
        <v>29</v>
      </c>
    </row>
    <row r="439" spans="1:20" x14ac:dyDescent="0.3">
      <c r="A439" s="6">
        <v>2275639</v>
      </c>
      <c r="B439" s="6" t="s">
        <v>217</v>
      </c>
      <c r="C439" s="6" t="s">
        <v>205</v>
      </c>
      <c r="D439" s="6" t="s">
        <v>56</v>
      </c>
      <c r="E439" s="6" t="s">
        <v>21</v>
      </c>
      <c r="F439" s="6" t="s">
        <v>22</v>
      </c>
      <c r="G439" s="6" t="s">
        <v>43</v>
      </c>
      <c r="H439" s="6" t="s">
        <v>215</v>
      </c>
      <c r="I439" s="9">
        <v>4.8611111111111112E-2</v>
      </c>
      <c r="J439" s="6">
        <v>0</v>
      </c>
      <c r="K439" s="21">
        <v>45365</v>
      </c>
      <c r="L439" s="6" t="s">
        <v>24</v>
      </c>
      <c r="M439" s="6" t="s">
        <v>218</v>
      </c>
      <c r="N439" s="6" t="s">
        <v>216</v>
      </c>
      <c r="O439" s="22">
        <v>45365.629282407404</v>
      </c>
      <c r="P439" s="22"/>
      <c r="Q439" s="6" t="s">
        <v>26</v>
      </c>
      <c r="R439" s="6" t="s">
        <v>58</v>
      </c>
      <c r="S439" s="6" t="s">
        <v>187</v>
      </c>
      <c r="T439" s="6" t="s">
        <v>29</v>
      </c>
    </row>
    <row r="440" spans="1:20" x14ac:dyDescent="0.3">
      <c r="A440" s="6">
        <v>2316535</v>
      </c>
      <c r="B440" s="6" t="s">
        <v>217</v>
      </c>
      <c r="C440" s="6" t="s">
        <v>202</v>
      </c>
      <c r="D440" s="6" t="s">
        <v>30</v>
      </c>
      <c r="E440" s="6" t="s">
        <v>21</v>
      </c>
      <c r="F440" s="6" t="s">
        <v>22</v>
      </c>
      <c r="G440" s="6" t="s">
        <v>37</v>
      </c>
      <c r="H440" s="6" t="s">
        <v>215</v>
      </c>
      <c r="I440" s="9">
        <v>0.12083333333333333</v>
      </c>
      <c r="J440" s="6">
        <v>0</v>
      </c>
      <c r="K440" s="21">
        <v>45405</v>
      </c>
      <c r="L440" s="6" t="s">
        <v>24</v>
      </c>
      <c r="M440" s="6" t="s">
        <v>218</v>
      </c>
      <c r="N440" s="6" t="s">
        <v>216</v>
      </c>
      <c r="O440" s="22">
        <v>45405.716122685182</v>
      </c>
      <c r="P440" s="22"/>
      <c r="Q440" s="6" t="s">
        <v>26</v>
      </c>
      <c r="R440" s="6" t="s">
        <v>85</v>
      </c>
      <c r="S440" s="6" t="s">
        <v>188</v>
      </c>
      <c r="T440" s="6" t="s">
        <v>29</v>
      </c>
    </row>
    <row r="441" spans="1:20" x14ac:dyDescent="0.3">
      <c r="A441" s="6">
        <v>2395976</v>
      </c>
      <c r="B441" s="6" t="s">
        <v>217</v>
      </c>
      <c r="C441" s="6" t="s">
        <v>202</v>
      </c>
      <c r="D441" s="6" t="s">
        <v>30</v>
      </c>
      <c r="E441" s="6" t="s">
        <v>21</v>
      </c>
      <c r="F441" s="6" t="s">
        <v>22</v>
      </c>
      <c r="G441" s="6" t="s">
        <v>37</v>
      </c>
      <c r="H441" s="6" t="s">
        <v>215</v>
      </c>
      <c r="I441" s="9">
        <v>0.14861111111111111</v>
      </c>
      <c r="J441" s="6">
        <v>0</v>
      </c>
      <c r="K441" s="21">
        <v>45484</v>
      </c>
      <c r="L441" s="6" t="s">
        <v>24</v>
      </c>
      <c r="M441" s="6" t="s">
        <v>218</v>
      </c>
      <c r="N441" s="6" t="s">
        <v>216</v>
      </c>
      <c r="O441" s="22">
        <v>45484.712314814817</v>
      </c>
      <c r="P441" s="22"/>
      <c r="Q441" s="6" t="s">
        <v>26</v>
      </c>
      <c r="R441" s="6" t="s">
        <v>81</v>
      </c>
      <c r="S441" s="6" t="s">
        <v>191</v>
      </c>
      <c r="T441" s="6" t="s">
        <v>29</v>
      </c>
    </row>
    <row r="442" spans="1:20" x14ac:dyDescent="0.3">
      <c r="A442" s="6">
        <v>2299982</v>
      </c>
      <c r="B442" s="6" t="s">
        <v>217</v>
      </c>
      <c r="C442" s="6" t="s">
        <v>203</v>
      </c>
      <c r="D442" s="6" t="s">
        <v>36</v>
      </c>
      <c r="E442" s="6" t="s">
        <v>21</v>
      </c>
      <c r="F442" s="6" t="s">
        <v>22</v>
      </c>
      <c r="G442" s="6" t="s">
        <v>37</v>
      </c>
      <c r="H442" s="6" t="s">
        <v>215</v>
      </c>
      <c r="I442" s="9">
        <v>5.9722222222222225E-2</v>
      </c>
      <c r="J442" s="6">
        <v>0</v>
      </c>
      <c r="K442" s="21">
        <v>45387</v>
      </c>
      <c r="L442" s="6" t="s">
        <v>24</v>
      </c>
      <c r="M442" s="6" t="s">
        <v>218</v>
      </c>
      <c r="N442" s="6" t="s">
        <v>216</v>
      </c>
      <c r="O442" s="22">
        <v>45387.921932870369</v>
      </c>
      <c r="P442" s="22"/>
      <c r="Q442" s="6" t="s">
        <v>26</v>
      </c>
      <c r="R442" s="6" t="s">
        <v>54</v>
      </c>
      <c r="S442" s="6" t="s">
        <v>188</v>
      </c>
      <c r="T442" s="6" t="s">
        <v>29</v>
      </c>
    </row>
    <row r="443" spans="1:20" x14ac:dyDescent="0.3">
      <c r="A443" s="6">
        <v>2272637</v>
      </c>
      <c r="B443" s="6" t="s">
        <v>217</v>
      </c>
      <c r="C443" s="6" t="s">
        <v>206</v>
      </c>
      <c r="D443" s="6" t="s">
        <v>64</v>
      </c>
      <c r="E443" s="6" t="s">
        <v>21</v>
      </c>
      <c r="F443" s="6" t="s">
        <v>22</v>
      </c>
      <c r="G443" s="6" t="s">
        <v>28</v>
      </c>
      <c r="H443" s="6" t="s">
        <v>215</v>
      </c>
      <c r="I443" s="9">
        <v>1.7361111111111112E-2</v>
      </c>
      <c r="J443" s="6">
        <v>0</v>
      </c>
      <c r="K443" s="21">
        <v>45362</v>
      </c>
      <c r="L443" s="6" t="s">
        <v>24</v>
      </c>
      <c r="M443" s="6" t="s">
        <v>218</v>
      </c>
      <c r="N443" s="6" t="s">
        <v>216</v>
      </c>
      <c r="O443" s="22">
        <v>45362.989930555559</v>
      </c>
      <c r="P443" s="22"/>
      <c r="Q443" s="6" t="s">
        <v>26</v>
      </c>
      <c r="R443" s="6" t="s">
        <v>101</v>
      </c>
      <c r="S443" s="6" t="s">
        <v>187</v>
      </c>
      <c r="T443" s="6" t="s">
        <v>29</v>
      </c>
    </row>
    <row r="444" spans="1:20" x14ac:dyDescent="0.3">
      <c r="A444" s="6">
        <v>2358007</v>
      </c>
      <c r="B444" s="6" t="s">
        <v>217</v>
      </c>
      <c r="C444" s="6" t="s">
        <v>201</v>
      </c>
      <c r="D444" s="6" t="s">
        <v>20</v>
      </c>
      <c r="E444" s="6" t="s">
        <v>21</v>
      </c>
      <c r="F444" s="6" t="s">
        <v>22</v>
      </c>
      <c r="G444" s="6" t="s">
        <v>45</v>
      </c>
      <c r="H444" s="6" t="s">
        <v>215</v>
      </c>
      <c r="I444" s="9">
        <v>4.1666666666666664E-2</v>
      </c>
      <c r="J444" s="6">
        <v>0</v>
      </c>
      <c r="K444" s="21">
        <v>45449</v>
      </c>
      <c r="L444" s="6" t="s">
        <v>24</v>
      </c>
      <c r="M444" s="6" t="s">
        <v>218</v>
      </c>
      <c r="N444" s="6" t="s">
        <v>216</v>
      </c>
      <c r="O444" s="22">
        <v>45449.716192129628</v>
      </c>
      <c r="P444" s="22"/>
      <c r="Q444" s="6" t="s">
        <v>26</v>
      </c>
      <c r="R444" s="6" t="s">
        <v>130</v>
      </c>
      <c r="S444" s="6" t="s">
        <v>190</v>
      </c>
      <c r="T444" s="6" t="s">
        <v>29</v>
      </c>
    </row>
    <row r="445" spans="1:20" x14ac:dyDescent="0.3">
      <c r="A445" s="6">
        <v>2259003</v>
      </c>
      <c r="B445" s="6" t="s">
        <v>217</v>
      </c>
      <c r="C445" s="6" t="s">
        <v>202</v>
      </c>
      <c r="D445" s="6" t="s">
        <v>30</v>
      </c>
      <c r="E445" s="6" t="s">
        <v>21</v>
      </c>
      <c r="F445" s="6" t="s">
        <v>22</v>
      </c>
      <c r="G445" s="6" t="s">
        <v>40</v>
      </c>
      <c r="H445" s="6" t="s">
        <v>215</v>
      </c>
      <c r="I445" s="9">
        <v>1.9444444444444445E-2</v>
      </c>
      <c r="J445" s="6">
        <v>0</v>
      </c>
      <c r="K445" s="21">
        <v>45351</v>
      </c>
      <c r="L445" s="6" t="s">
        <v>24</v>
      </c>
      <c r="M445" s="6" t="s">
        <v>218</v>
      </c>
      <c r="N445" s="6" t="s">
        <v>216</v>
      </c>
      <c r="O445" s="22">
        <v>45351.72</v>
      </c>
      <c r="P445" s="22"/>
      <c r="Q445" s="6" t="s">
        <v>26</v>
      </c>
      <c r="R445" s="6" t="s">
        <v>131</v>
      </c>
      <c r="S445" s="6" t="s">
        <v>186</v>
      </c>
      <c r="T445" s="6" t="s">
        <v>29</v>
      </c>
    </row>
    <row r="446" spans="1:20" x14ac:dyDescent="0.3">
      <c r="A446" s="6">
        <v>2240081</v>
      </c>
      <c r="B446" s="6" t="s">
        <v>217</v>
      </c>
      <c r="C446" s="6" t="s">
        <v>201</v>
      </c>
      <c r="D446" s="6" t="s">
        <v>20</v>
      </c>
      <c r="E446" s="6" t="s">
        <v>21</v>
      </c>
      <c r="F446" s="6" t="s">
        <v>22</v>
      </c>
      <c r="G446" s="6" t="s">
        <v>43</v>
      </c>
      <c r="H446" s="6" t="s">
        <v>215</v>
      </c>
      <c r="I446" s="9">
        <v>6.9444444444444447E-4</v>
      </c>
      <c r="J446" s="6">
        <v>0</v>
      </c>
      <c r="K446" s="21">
        <v>45338</v>
      </c>
      <c r="L446" s="6" t="s">
        <v>24</v>
      </c>
      <c r="M446" s="6" t="s">
        <v>218</v>
      </c>
      <c r="N446" s="6" t="s">
        <v>216</v>
      </c>
      <c r="O446" s="22">
        <v>45338.734976851854</v>
      </c>
      <c r="P446" s="22"/>
      <c r="Q446" s="6" t="s">
        <v>26</v>
      </c>
      <c r="R446" s="6" t="s">
        <v>132</v>
      </c>
      <c r="S446" s="6" t="s">
        <v>186</v>
      </c>
      <c r="T446" s="6" t="s">
        <v>29</v>
      </c>
    </row>
    <row r="447" spans="1:20" x14ac:dyDescent="0.3">
      <c r="A447" s="6">
        <v>2396630</v>
      </c>
      <c r="B447" s="6" t="s">
        <v>217</v>
      </c>
      <c r="C447" s="6" t="s">
        <v>203</v>
      </c>
      <c r="D447" s="6" t="s">
        <v>36</v>
      </c>
      <c r="E447" s="6" t="s">
        <v>21</v>
      </c>
      <c r="F447" s="6" t="s">
        <v>22</v>
      </c>
      <c r="G447" s="6" t="s">
        <v>23</v>
      </c>
      <c r="H447" s="6" t="s">
        <v>215</v>
      </c>
      <c r="I447" s="9">
        <v>4.1666666666666664E-2</v>
      </c>
      <c r="J447" s="6">
        <v>0</v>
      </c>
      <c r="K447" s="21">
        <v>45484</v>
      </c>
      <c r="L447" s="6" t="s">
        <v>24</v>
      </c>
      <c r="M447" s="6" t="s">
        <v>218</v>
      </c>
      <c r="N447" s="6" t="s">
        <v>216</v>
      </c>
      <c r="O447" s="22">
        <v>45484.980821759258</v>
      </c>
      <c r="P447" s="22"/>
      <c r="Q447" s="6" t="s">
        <v>26</v>
      </c>
      <c r="R447" s="6" t="s">
        <v>81</v>
      </c>
      <c r="S447" s="6" t="s">
        <v>191</v>
      </c>
      <c r="T447" s="6" t="s">
        <v>29</v>
      </c>
    </row>
    <row r="448" spans="1:20" x14ac:dyDescent="0.3">
      <c r="A448" s="6">
        <v>2231807</v>
      </c>
      <c r="B448" s="6" t="s">
        <v>217</v>
      </c>
      <c r="C448" s="6" t="s">
        <v>203</v>
      </c>
      <c r="D448" s="6" t="s">
        <v>36</v>
      </c>
      <c r="E448" s="6" t="s">
        <v>21</v>
      </c>
      <c r="F448" s="6" t="s">
        <v>22</v>
      </c>
      <c r="G448" s="6" t="s">
        <v>37</v>
      </c>
      <c r="H448" s="6" t="s">
        <v>215</v>
      </c>
      <c r="I448" s="9">
        <v>6.25E-2</v>
      </c>
      <c r="J448" s="6">
        <v>0</v>
      </c>
      <c r="K448" s="21">
        <v>45332</v>
      </c>
      <c r="L448" s="6" t="s">
        <v>24</v>
      </c>
      <c r="M448" s="6" t="s">
        <v>218</v>
      </c>
      <c r="N448" s="6" t="s">
        <v>216</v>
      </c>
      <c r="O448" s="22">
        <v>45332.935729166667</v>
      </c>
      <c r="P448" s="22"/>
      <c r="Q448" s="6" t="s">
        <v>26</v>
      </c>
      <c r="R448" s="6" t="s">
        <v>54</v>
      </c>
      <c r="S448" s="6" t="s">
        <v>186</v>
      </c>
      <c r="T448" s="6" t="s">
        <v>29</v>
      </c>
    </row>
    <row r="449" spans="1:20" x14ac:dyDescent="0.3">
      <c r="A449" s="6">
        <v>2283156</v>
      </c>
      <c r="B449" s="6" t="s">
        <v>217</v>
      </c>
      <c r="C449" s="6" t="s">
        <v>202</v>
      </c>
      <c r="D449" s="6" t="s">
        <v>30</v>
      </c>
      <c r="E449" s="6" t="s">
        <v>21</v>
      </c>
      <c r="F449" s="6" t="s">
        <v>22</v>
      </c>
      <c r="G449" s="6" t="s">
        <v>37</v>
      </c>
      <c r="H449" s="6" t="s">
        <v>215</v>
      </c>
      <c r="I449" s="9">
        <v>0.13958333333333334</v>
      </c>
      <c r="J449" s="6">
        <v>0</v>
      </c>
      <c r="K449" s="21">
        <v>45372</v>
      </c>
      <c r="L449" s="6" t="s">
        <v>24</v>
      </c>
      <c r="M449" s="6" t="s">
        <v>218</v>
      </c>
      <c r="N449" s="6" t="s">
        <v>216</v>
      </c>
      <c r="O449" s="22">
        <v>45372.728726851848</v>
      </c>
      <c r="P449" s="22"/>
      <c r="Q449" s="6" t="s">
        <v>26</v>
      </c>
      <c r="R449" s="6" t="s">
        <v>67</v>
      </c>
      <c r="S449" s="6" t="s">
        <v>187</v>
      </c>
      <c r="T449" s="6" t="s">
        <v>29</v>
      </c>
    </row>
    <row r="450" spans="1:20" x14ac:dyDescent="0.3">
      <c r="A450" s="6">
        <v>2307821</v>
      </c>
      <c r="B450" s="6" t="s">
        <v>217</v>
      </c>
      <c r="C450" s="6" t="s">
        <v>201</v>
      </c>
      <c r="D450" s="6" t="s">
        <v>20</v>
      </c>
      <c r="E450" s="6" t="s">
        <v>21</v>
      </c>
      <c r="F450" s="6" t="s">
        <v>22</v>
      </c>
      <c r="G450" s="6" t="s">
        <v>48</v>
      </c>
      <c r="H450" s="6" t="s">
        <v>215</v>
      </c>
      <c r="I450" s="9">
        <v>1.0416666666666666E-2</v>
      </c>
      <c r="J450" s="6">
        <v>0</v>
      </c>
      <c r="K450" s="21">
        <v>45395</v>
      </c>
      <c r="L450" s="6" t="s">
        <v>24</v>
      </c>
      <c r="M450" s="6" t="s">
        <v>218</v>
      </c>
      <c r="N450" s="6" t="s">
        <v>216</v>
      </c>
      <c r="O450" s="22">
        <v>45395.708356481482</v>
      </c>
      <c r="P450" s="22"/>
      <c r="Q450" s="6" t="s">
        <v>26</v>
      </c>
      <c r="R450" s="6" t="s">
        <v>35</v>
      </c>
      <c r="S450" s="6" t="s">
        <v>188</v>
      </c>
      <c r="T450" s="6" t="s">
        <v>53</v>
      </c>
    </row>
    <row r="451" spans="1:20" x14ac:dyDescent="0.3">
      <c r="A451" s="6">
        <v>2293043</v>
      </c>
      <c r="B451" s="6" t="s">
        <v>217</v>
      </c>
      <c r="C451" s="6" t="s">
        <v>205</v>
      </c>
      <c r="D451" s="6" t="s">
        <v>56</v>
      </c>
      <c r="E451" s="6" t="s">
        <v>21</v>
      </c>
      <c r="F451" s="6" t="s">
        <v>22</v>
      </c>
      <c r="G451" s="6" t="s">
        <v>43</v>
      </c>
      <c r="H451" s="6" t="s">
        <v>215</v>
      </c>
      <c r="I451" s="9">
        <v>2.0833333333333333E-3</v>
      </c>
      <c r="J451" s="6">
        <v>0</v>
      </c>
      <c r="K451" s="21">
        <v>45381</v>
      </c>
      <c r="L451" s="6" t="s">
        <v>24</v>
      </c>
      <c r="M451" s="6" t="s">
        <v>218</v>
      </c>
      <c r="N451" s="6" t="s">
        <v>216</v>
      </c>
      <c r="O451" s="22">
        <v>45381.383761574078</v>
      </c>
      <c r="P451" s="22"/>
      <c r="Q451" s="6" t="s">
        <v>26</v>
      </c>
      <c r="R451" s="6" t="s">
        <v>41</v>
      </c>
      <c r="S451" s="6" t="s">
        <v>187</v>
      </c>
      <c r="T451" s="6" t="s">
        <v>29</v>
      </c>
    </row>
    <row r="452" spans="1:20" x14ac:dyDescent="0.3">
      <c r="A452" s="6">
        <v>2355102</v>
      </c>
      <c r="B452" s="6" t="s">
        <v>217</v>
      </c>
      <c r="C452" s="6" t="s">
        <v>203</v>
      </c>
      <c r="D452" s="6" t="s">
        <v>36</v>
      </c>
      <c r="E452" s="6" t="s">
        <v>21</v>
      </c>
      <c r="F452" s="6" t="s">
        <v>22</v>
      </c>
      <c r="G452" s="6" t="s">
        <v>37</v>
      </c>
      <c r="H452" s="6" t="s">
        <v>215</v>
      </c>
      <c r="I452" s="9">
        <v>6.25E-2</v>
      </c>
      <c r="J452" s="6">
        <v>0</v>
      </c>
      <c r="K452" s="21">
        <v>45446</v>
      </c>
      <c r="L452" s="6" t="s">
        <v>24</v>
      </c>
      <c r="M452" s="6" t="s">
        <v>218</v>
      </c>
      <c r="N452" s="6" t="s">
        <v>216</v>
      </c>
      <c r="O452" s="22">
        <v>45446.93886574074</v>
      </c>
      <c r="P452" s="22"/>
      <c r="Q452" s="6" t="s">
        <v>26</v>
      </c>
      <c r="R452" s="6" t="s">
        <v>81</v>
      </c>
      <c r="S452" s="6" t="s">
        <v>190</v>
      </c>
      <c r="T452" s="6" t="s">
        <v>29</v>
      </c>
    </row>
    <row r="453" spans="1:20" x14ac:dyDescent="0.3">
      <c r="A453" s="6">
        <v>2349391</v>
      </c>
      <c r="B453" s="6" t="s">
        <v>217</v>
      </c>
      <c r="C453" s="6" t="s">
        <v>206</v>
      </c>
      <c r="D453" s="6" t="s">
        <v>64</v>
      </c>
      <c r="E453" s="6" t="s">
        <v>21</v>
      </c>
      <c r="F453" s="6" t="s">
        <v>22</v>
      </c>
      <c r="G453" s="6" t="s">
        <v>34</v>
      </c>
      <c r="H453" s="6" t="s">
        <v>215</v>
      </c>
      <c r="I453" s="9">
        <v>2.0833333333333333E-3</v>
      </c>
      <c r="J453" s="6">
        <v>0</v>
      </c>
      <c r="K453" s="21">
        <v>45441</v>
      </c>
      <c r="L453" s="6" t="s">
        <v>24</v>
      </c>
      <c r="M453" s="6" t="s">
        <v>218</v>
      </c>
      <c r="N453" s="6" t="s">
        <v>216</v>
      </c>
      <c r="O453" s="22">
        <v>45441.028715277775</v>
      </c>
      <c r="P453" s="22"/>
      <c r="Q453" s="6" t="s">
        <v>26</v>
      </c>
      <c r="R453" s="6" t="s">
        <v>91</v>
      </c>
      <c r="S453" s="6" t="s">
        <v>189</v>
      </c>
      <c r="T453" s="6" t="s">
        <v>53</v>
      </c>
    </row>
    <row r="454" spans="1:20" x14ac:dyDescent="0.3">
      <c r="A454" s="6">
        <v>2274216</v>
      </c>
      <c r="B454" s="6" t="s">
        <v>217</v>
      </c>
      <c r="C454" s="6" t="s">
        <v>201</v>
      </c>
      <c r="D454" s="6" t="s">
        <v>20</v>
      </c>
      <c r="E454" s="6" t="s">
        <v>21</v>
      </c>
      <c r="F454" s="6" t="s">
        <v>22</v>
      </c>
      <c r="G454" s="6" t="s">
        <v>52</v>
      </c>
      <c r="H454" s="6" t="s">
        <v>215</v>
      </c>
      <c r="I454" s="9">
        <v>7.9861111111111105E-2</v>
      </c>
      <c r="J454" s="6">
        <v>0</v>
      </c>
      <c r="K454" s="21">
        <v>45364</v>
      </c>
      <c r="L454" s="6" t="s">
        <v>24</v>
      </c>
      <c r="M454" s="6" t="s">
        <v>218</v>
      </c>
      <c r="N454" s="6" t="s">
        <v>216</v>
      </c>
      <c r="O454" s="22">
        <v>45364.537499999999</v>
      </c>
      <c r="P454" s="22"/>
      <c r="Q454" s="6" t="s">
        <v>26</v>
      </c>
      <c r="R454" s="6" t="s">
        <v>35</v>
      </c>
      <c r="S454" s="6" t="s">
        <v>187</v>
      </c>
      <c r="T454" s="6" t="s">
        <v>53</v>
      </c>
    </row>
    <row r="455" spans="1:20" x14ac:dyDescent="0.3">
      <c r="A455" s="6">
        <v>2222887</v>
      </c>
      <c r="B455" s="6" t="s">
        <v>217</v>
      </c>
      <c r="C455" s="6" t="s">
        <v>202</v>
      </c>
      <c r="D455" s="6" t="s">
        <v>30</v>
      </c>
      <c r="E455" s="6" t="s">
        <v>21</v>
      </c>
      <c r="F455" s="6" t="s">
        <v>22</v>
      </c>
      <c r="G455" s="6" t="s">
        <v>52</v>
      </c>
      <c r="H455" s="6" t="s">
        <v>215</v>
      </c>
      <c r="I455" s="9">
        <v>2.0833333333333332E-2</v>
      </c>
      <c r="J455" s="6">
        <v>0</v>
      </c>
      <c r="K455" s="21">
        <v>45324</v>
      </c>
      <c r="L455" s="6" t="s">
        <v>24</v>
      </c>
      <c r="M455" s="6" t="s">
        <v>218</v>
      </c>
      <c r="N455" s="6" t="s">
        <v>216</v>
      </c>
      <c r="O455" s="22">
        <v>45324.722685185188</v>
      </c>
      <c r="P455" s="22"/>
      <c r="Q455" s="6" t="s">
        <v>26</v>
      </c>
      <c r="R455" s="6" t="s">
        <v>35</v>
      </c>
      <c r="S455" s="6" t="s">
        <v>186</v>
      </c>
      <c r="T455" s="6" t="s">
        <v>53</v>
      </c>
    </row>
    <row r="456" spans="1:20" x14ac:dyDescent="0.3">
      <c r="A456" s="6">
        <v>2329895</v>
      </c>
      <c r="B456" s="6" t="s">
        <v>217</v>
      </c>
      <c r="C456" s="6" t="s">
        <v>205</v>
      </c>
      <c r="D456" s="6" t="s">
        <v>56</v>
      </c>
      <c r="E456" s="6" t="s">
        <v>21</v>
      </c>
      <c r="F456" s="6" t="s">
        <v>22</v>
      </c>
      <c r="G456" s="6" t="s">
        <v>43</v>
      </c>
      <c r="H456" s="6" t="s">
        <v>215</v>
      </c>
      <c r="I456" s="9">
        <v>1.3888888888888888E-2</v>
      </c>
      <c r="J456" s="6">
        <v>0</v>
      </c>
      <c r="K456" s="21">
        <v>45420</v>
      </c>
      <c r="L456" s="6" t="s">
        <v>24</v>
      </c>
      <c r="M456" s="6" t="s">
        <v>218</v>
      </c>
      <c r="N456" s="6" t="s">
        <v>216</v>
      </c>
      <c r="O456" s="22">
        <v>45420.608483796299</v>
      </c>
      <c r="P456" s="22"/>
      <c r="Q456" s="6" t="s">
        <v>26</v>
      </c>
      <c r="R456" s="6" t="s">
        <v>58</v>
      </c>
      <c r="S456" s="6" t="s">
        <v>189</v>
      </c>
      <c r="T456" s="6" t="s">
        <v>29</v>
      </c>
    </row>
    <row r="457" spans="1:20" x14ac:dyDescent="0.3">
      <c r="A457" s="6">
        <v>2236694</v>
      </c>
      <c r="B457" s="6" t="s">
        <v>217</v>
      </c>
      <c r="C457" s="6" t="s">
        <v>202</v>
      </c>
      <c r="D457" s="6" t="s">
        <v>30</v>
      </c>
      <c r="E457" s="6" t="s">
        <v>21</v>
      </c>
      <c r="F457" s="6" t="s">
        <v>22</v>
      </c>
      <c r="G457" s="6" t="s">
        <v>37</v>
      </c>
      <c r="H457" s="6" t="s">
        <v>215</v>
      </c>
      <c r="I457" s="9">
        <v>0.11388888888888889</v>
      </c>
      <c r="J457" s="6">
        <v>0</v>
      </c>
      <c r="K457" s="21">
        <v>45336</v>
      </c>
      <c r="L457" s="6" t="s">
        <v>24</v>
      </c>
      <c r="M457" s="6" t="s">
        <v>218</v>
      </c>
      <c r="N457" s="6" t="s">
        <v>216</v>
      </c>
      <c r="O457" s="22">
        <v>45336.717442129629</v>
      </c>
      <c r="P457" s="22"/>
      <c r="Q457" s="6" t="s">
        <v>26</v>
      </c>
      <c r="R457" s="6" t="s">
        <v>54</v>
      </c>
      <c r="S457" s="6" t="s">
        <v>186</v>
      </c>
      <c r="T457" s="6" t="s">
        <v>29</v>
      </c>
    </row>
    <row r="458" spans="1:20" x14ac:dyDescent="0.3">
      <c r="A458" s="6">
        <v>2253400</v>
      </c>
      <c r="B458" s="6" t="s">
        <v>217</v>
      </c>
      <c r="C458" s="6" t="s">
        <v>202</v>
      </c>
      <c r="D458" s="6" t="s">
        <v>30</v>
      </c>
      <c r="E458" s="6" t="s">
        <v>21</v>
      </c>
      <c r="F458" s="6" t="s">
        <v>22</v>
      </c>
      <c r="G458" s="6" t="s">
        <v>34</v>
      </c>
      <c r="H458" s="6" t="s">
        <v>215</v>
      </c>
      <c r="I458" s="9">
        <v>4.8611111111111112E-3</v>
      </c>
      <c r="J458" s="6">
        <v>0</v>
      </c>
      <c r="K458" s="21">
        <v>45348</v>
      </c>
      <c r="L458" s="6" t="s">
        <v>24</v>
      </c>
      <c r="M458" s="6" t="s">
        <v>218</v>
      </c>
      <c r="N458" s="6" t="s">
        <v>216</v>
      </c>
      <c r="O458" s="22">
        <v>45348.718298611115</v>
      </c>
      <c r="P458" s="22"/>
      <c r="Q458" s="6" t="s">
        <v>26</v>
      </c>
      <c r="R458" s="6" t="s">
        <v>35</v>
      </c>
      <c r="S458" s="6" t="s">
        <v>186</v>
      </c>
      <c r="T458" s="6" t="s">
        <v>53</v>
      </c>
    </row>
    <row r="459" spans="1:20" x14ac:dyDescent="0.3">
      <c r="A459" s="6">
        <v>2360041</v>
      </c>
      <c r="B459" s="6" t="s">
        <v>217</v>
      </c>
      <c r="C459" s="6" t="s">
        <v>202</v>
      </c>
      <c r="D459" s="6" t="s">
        <v>30</v>
      </c>
      <c r="E459" s="6" t="s">
        <v>21</v>
      </c>
      <c r="F459" s="6" t="s">
        <v>22</v>
      </c>
      <c r="G459" s="6" t="s">
        <v>55</v>
      </c>
      <c r="H459" s="6" t="s">
        <v>215</v>
      </c>
      <c r="I459" s="9">
        <v>1.5277777777777777E-2</v>
      </c>
      <c r="J459" s="6">
        <v>0</v>
      </c>
      <c r="K459" s="21">
        <v>45451</v>
      </c>
      <c r="L459" s="6" t="s">
        <v>24</v>
      </c>
      <c r="M459" s="6" t="s">
        <v>218</v>
      </c>
      <c r="N459" s="6" t="s">
        <v>216</v>
      </c>
      <c r="O459" s="22">
        <v>45451.716666666667</v>
      </c>
      <c r="P459" s="22"/>
      <c r="Q459" s="6" t="s">
        <v>26</v>
      </c>
      <c r="R459" s="6" t="s">
        <v>35</v>
      </c>
      <c r="S459" s="6" t="s">
        <v>190</v>
      </c>
      <c r="T459" s="6" t="s">
        <v>53</v>
      </c>
    </row>
    <row r="460" spans="1:20" x14ac:dyDescent="0.3">
      <c r="A460" s="6">
        <v>2370226</v>
      </c>
      <c r="B460" s="6" t="s">
        <v>217</v>
      </c>
      <c r="C460" s="6" t="s">
        <v>206</v>
      </c>
      <c r="D460" s="6" t="s">
        <v>64</v>
      </c>
      <c r="E460" s="6" t="s">
        <v>21</v>
      </c>
      <c r="F460" s="6" t="s">
        <v>22</v>
      </c>
      <c r="G460" s="6" t="s">
        <v>23</v>
      </c>
      <c r="H460" s="6" t="s">
        <v>215</v>
      </c>
      <c r="I460" s="9">
        <v>4.7222222222222221E-2</v>
      </c>
      <c r="J460" s="6">
        <v>0</v>
      </c>
      <c r="K460" s="21">
        <v>45461</v>
      </c>
      <c r="L460" s="6" t="s">
        <v>24</v>
      </c>
      <c r="M460" s="6" t="s">
        <v>218</v>
      </c>
      <c r="N460" s="6" t="s">
        <v>216</v>
      </c>
      <c r="O460" s="22">
        <v>45462.004942129628</v>
      </c>
      <c r="P460" s="22"/>
      <c r="Q460" s="6" t="s">
        <v>26</v>
      </c>
      <c r="R460" s="6" t="s">
        <v>81</v>
      </c>
      <c r="S460" s="6" t="s">
        <v>190</v>
      </c>
      <c r="T460" s="6" t="s">
        <v>29</v>
      </c>
    </row>
    <row r="461" spans="1:20" x14ac:dyDescent="0.3">
      <c r="A461" s="6">
        <v>2298993</v>
      </c>
      <c r="B461" s="6" t="s">
        <v>217</v>
      </c>
      <c r="C461" s="6" t="s">
        <v>206</v>
      </c>
      <c r="D461" s="6" t="s">
        <v>64</v>
      </c>
      <c r="E461" s="6" t="s">
        <v>21</v>
      </c>
      <c r="F461" s="6" t="s">
        <v>22</v>
      </c>
      <c r="G461" s="6" t="s">
        <v>23</v>
      </c>
      <c r="H461" s="6" t="s">
        <v>215</v>
      </c>
      <c r="I461" s="9">
        <v>4.2361111111111113E-2</v>
      </c>
      <c r="J461" s="6">
        <v>0</v>
      </c>
      <c r="K461" s="21">
        <v>45386</v>
      </c>
      <c r="L461" s="6" t="s">
        <v>24</v>
      </c>
      <c r="M461" s="6" t="s">
        <v>218</v>
      </c>
      <c r="N461" s="6" t="s">
        <v>216</v>
      </c>
      <c r="O461" s="22">
        <v>45387.01258101852</v>
      </c>
      <c r="P461" s="22"/>
      <c r="Q461" s="6" t="s">
        <v>26</v>
      </c>
      <c r="R461" s="6" t="s">
        <v>32</v>
      </c>
      <c r="S461" s="6" t="s">
        <v>188</v>
      </c>
      <c r="T461" s="6" t="s">
        <v>29</v>
      </c>
    </row>
    <row r="462" spans="1:20" x14ac:dyDescent="0.3">
      <c r="A462" s="6">
        <v>2331377</v>
      </c>
      <c r="B462" s="6" t="s">
        <v>217</v>
      </c>
      <c r="C462" s="6" t="s">
        <v>202</v>
      </c>
      <c r="D462" s="6" t="s">
        <v>30</v>
      </c>
      <c r="E462" s="6" t="s">
        <v>21</v>
      </c>
      <c r="F462" s="6" t="s">
        <v>22</v>
      </c>
      <c r="G462" s="6" t="s">
        <v>37</v>
      </c>
      <c r="H462" s="6" t="s">
        <v>215</v>
      </c>
      <c r="I462" s="9">
        <v>0.12291666666666666</v>
      </c>
      <c r="J462" s="6">
        <v>0</v>
      </c>
      <c r="K462" s="21">
        <v>45421</v>
      </c>
      <c r="L462" s="6" t="s">
        <v>24</v>
      </c>
      <c r="M462" s="6" t="s">
        <v>218</v>
      </c>
      <c r="N462" s="6" t="s">
        <v>216</v>
      </c>
      <c r="O462" s="22">
        <v>45421.725231481483</v>
      </c>
      <c r="P462" s="22"/>
      <c r="Q462" s="6" t="s">
        <v>26</v>
      </c>
      <c r="R462" s="6" t="s">
        <v>92</v>
      </c>
      <c r="S462" s="6" t="s">
        <v>189</v>
      </c>
      <c r="T462" s="6" t="s">
        <v>29</v>
      </c>
    </row>
    <row r="463" spans="1:20" x14ac:dyDescent="0.3">
      <c r="A463" s="6">
        <v>2289590</v>
      </c>
      <c r="B463" s="6" t="s">
        <v>217</v>
      </c>
      <c r="C463" s="6" t="s">
        <v>205</v>
      </c>
      <c r="D463" s="6" t="s">
        <v>56</v>
      </c>
      <c r="E463" s="6" t="s">
        <v>21</v>
      </c>
      <c r="F463" s="6" t="s">
        <v>22</v>
      </c>
      <c r="G463" s="6" t="s">
        <v>37</v>
      </c>
      <c r="H463" s="6" t="s">
        <v>215</v>
      </c>
      <c r="I463" s="9">
        <v>1.1111111111111112E-2</v>
      </c>
      <c r="J463" s="6">
        <v>0</v>
      </c>
      <c r="K463" s="21">
        <v>45378</v>
      </c>
      <c r="L463" s="6" t="s">
        <v>24</v>
      </c>
      <c r="M463" s="6" t="s">
        <v>218</v>
      </c>
      <c r="N463" s="6" t="s">
        <v>216</v>
      </c>
      <c r="O463" s="22">
        <v>45378.616122685184</v>
      </c>
      <c r="P463" s="22"/>
      <c r="Q463" s="6" t="s">
        <v>26</v>
      </c>
      <c r="R463" s="6" t="s">
        <v>54</v>
      </c>
      <c r="S463" s="6" t="s">
        <v>187</v>
      </c>
      <c r="T463" s="6" t="s">
        <v>29</v>
      </c>
    </row>
    <row r="464" spans="1:20" x14ac:dyDescent="0.3">
      <c r="A464" s="6">
        <v>2315700</v>
      </c>
      <c r="B464" s="6" t="s">
        <v>217</v>
      </c>
      <c r="C464" s="6" t="s">
        <v>203</v>
      </c>
      <c r="D464" s="6" t="s">
        <v>36</v>
      </c>
      <c r="E464" s="6" t="s">
        <v>21</v>
      </c>
      <c r="F464" s="6" t="s">
        <v>22</v>
      </c>
      <c r="G464" s="6" t="s">
        <v>37</v>
      </c>
      <c r="H464" s="6" t="s">
        <v>215</v>
      </c>
      <c r="I464" s="9">
        <v>4.1666666666666664E-2</v>
      </c>
      <c r="J464" s="6">
        <v>0</v>
      </c>
      <c r="K464" s="21">
        <v>45404</v>
      </c>
      <c r="L464" s="6" t="s">
        <v>24</v>
      </c>
      <c r="M464" s="6" t="s">
        <v>218</v>
      </c>
      <c r="N464" s="6" t="s">
        <v>216</v>
      </c>
      <c r="O464" s="22">
        <v>45404.917731481481</v>
      </c>
      <c r="P464" s="22"/>
      <c r="Q464" s="6" t="s">
        <v>26</v>
      </c>
      <c r="R464" s="6" t="s">
        <v>85</v>
      </c>
      <c r="S464" s="6" t="s">
        <v>188</v>
      </c>
      <c r="T464" s="6" t="s">
        <v>29</v>
      </c>
    </row>
    <row r="465" spans="1:20" x14ac:dyDescent="0.3">
      <c r="A465" s="6">
        <v>2348158</v>
      </c>
      <c r="B465" s="6" t="s">
        <v>217</v>
      </c>
      <c r="C465" s="6" t="s">
        <v>203</v>
      </c>
      <c r="D465" s="6" t="s">
        <v>36</v>
      </c>
      <c r="E465" s="6" t="s">
        <v>21</v>
      </c>
      <c r="F465" s="6" t="s">
        <v>22</v>
      </c>
      <c r="G465" s="6" t="s">
        <v>37</v>
      </c>
      <c r="H465" s="6" t="s">
        <v>215</v>
      </c>
      <c r="I465" s="9">
        <v>5.1388888888888887E-2</v>
      </c>
      <c r="J465" s="6">
        <v>0</v>
      </c>
      <c r="K465" s="21">
        <v>45439</v>
      </c>
      <c r="L465" s="6" t="s">
        <v>24</v>
      </c>
      <c r="M465" s="6" t="s">
        <v>218</v>
      </c>
      <c r="N465" s="6" t="s">
        <v>216</v>
      </c>
      <c r="O465" s="22">
        <v>45439.96297453704</v>
      </c>
      <c r="P465" s="22"/>
      <c r="Q465" s="6" t="s">
        <v>26</v>
      </c>
      <c r="R465" s="6" t="s">
        <v>110</v>
      </c>
      <c r="S465" s="6" t="s">
        <v>189</v>
      </c>
      <c r="T465" s="6" t="s">
        <v>29</v>
      </c>
    </row>
    <row r="466" spans="1:20" x14ac:dyDescent="0.3">
      <c r="A466" s="6">
        <v>2387510</v>
      </c>
      <c r="B466" s="6" t="s">
        <v>217</v>
      </c>
      <c r="C466" s="6" t="s">
        <v>203</v>
      </c>
      <c r="D466" s="6" t="s">
        <v>36</v>
      </c>
      <c r="E466" s="6" t="s">
        <v>21</v>
      </c>
      <c r="F466" s="6" t="s">
        <v>22</v>
      </c>
      <c r="G466" s="6" t="s">
        <v>37</v>
      </c>
      <c r="H466" s="6" t="s">
        <v>215</v>
      </c>
      <c r="I466" s="9">
        <v>6.9444444444444448E-2</v>
      </c>
      <c r="J466" s="6">
        <v>0</v>
      </c>
      <c r="K466" s="21">
        <v>45476</v>
      </c>
      <c r="L466" s="6" t="s">
        <v>24</v>
      </c>
      <c r="M466" s="6" t="s">
        <v>218</v>
      </c>
      <c r="N466" s="6" t="s">
        <v>216</v>
      </c>
      <c r="O466" s="22">
        <v>45476.923506944448</v>
      </c>
      <c r="P466" s="22"/>
      <c r="Q466" s="6" t="s">
        <v>26</v>
      </c>
      <c r="R466" s="6" t="s">
        <v>81</v>
      </c>
      <c r="S466" s="6" t="s">
        <v>191</v>
      </c>
      <c r="T466" s="6" t="s">
        <v>29</v>
      </c>
    </row>
    <row r="467" spans="1:20" x14ac:dyDescent="0.3">
      <c r="A467" s="6">
        <v>2252487</v>
      </c>
      <c r="B467" s="6" t="s">
        <v>217</v>
      </c>
      <c r="C467" s="6" t="s">
        <v>206</v>
      </c>
      <c r="D467" s="6" t="s">
        <v>64</v>
      </c>
      <c r="E467" s="6" t="s">
        <v>21</v>
      </c>
      <c r="F467" s="6" t="s">
        <v>22</v>
      </c>
      <c r="G467" s="6" t="s">
        <v>34</v>
      </c>
      <c r="H467" s="6" t="s">
        <v>215</v>
      </c>
      <c r="I467" s="9">
        <v>2.0833333333333333E-3</v>
      </c>
      <c r="J467" s="6">
        <v>0</v>
      </c>
      <c r="K467" s="21">
        <v>45348</v>
      </c>
      <c r="L467" s="6" t="s">
        <v>24</v>
      </c>
      <c r="M467" s="6" t="s">
        <v>218</v>
      </c>
      <c r="N467" s="6" t="s">
        <v>216</v>
      </c>
      <c r="O467" s="22">
        <v>45348.025937500002</v>
      </c>
      <c r="P467" s="22"/>
      <c r="Q467" s="6" t="s">
        <v>26</v>
      </c>
      <c r="R467" s="6" t="s">
        <v>35</v>
      </c>
      <c r="S467" s="6" t="s">
        <v>186</v>
      </c>
      <c r="T467" s="6" t="s">
        <v>53</v>
      </c>
    </row>
    <row r="468" spans="1:20" x14ac:dyDescent="0.3">
      <c r="A468" s="6">
        <v>2305322</v>
      </c>
      <c r="B468" s="6" t="s">
        <v>217</v>
      </c>
      <c r="C468" s="6" t="s">
        <v>206</v>
      </c>
      <c r="D468" s="6" t="s">
        <v>64</v>
      </c>
      <c r="E468" s="6" t="s">
        <v>21</v>
      </c>
      <c r="F468" s="6" t="s">
        <v>22</v>
      </c>
      <c r="G468" s="6" t="s">
        <v>34</v>
      </c>
      <c r="H468" s="6" t="s">
        <v>215</v>
      </c>
      <c r="I468" s="9">
        <v>1.3888888888888889E-3</v>
      </c>
      <c r="J468" s="6">
        <v>0</v>
      </c>
      <c r="K468" s="21">
        <v>45392</v>
      </c>
      <c r="L468" s="6" t="s">
        <v>24</v>
      </c>
      <c r="M468" s="6" t="s">
        <v>218</v>
      </c>
      <c r="N468" s="6" t="s">
        <v>216</v>
      </c>
      <c r="O468" s="22">
        <v>45393.011666666665</v>
      </c>
      <c r="P468" s="22"/>
      <c r="Q468" s="6" t="s">
        <v>26</v>
      </c>
      <c r="R468" s="6" t="s">
        <v>35</v>
      </c>
      <c r="S468" s="6" t="s">
        <v>188</v>
      </c>
      <c r="T468" s="6" t="s">
        <v>53</v>
      </c>
    </row>
    <row r="469" spans="1:20" x14ac:dyDescent="0.3">
      <c r="A469" s="6">
        <v>2337667</v>
      </c>
      <c r="B469" s="6" t="s">
        <v>217</v>
      </c>
      <c r="C469" s="6" t="s">
        <v>201</v>
      </c>
      <c r="D469" s="6" t="s">
        <v>20</v>
      </c>
      <c r="E469" s="6" t="s">
        <v>21</v>
      </c>
      <c r="F469" s="6" t="s">
        <v>22</v>
      </c>
      <c r="G469" s="6" t="s">
        <v>43</v>
      </c>
      <c r="H469" s="6" t="s">
        <v>215</v>
      </c>
      <c r="I469" s="9">
        <v>3.5416666666666666E-2</v>
      </c>
      <c r="J469" s="6">
        <v>0</v>
      </c>
      <c r="K469" s="21">
        <v>45428</v>
      </c>
      <c r="L469" s="6" t="s">
        <v>24</v>
      </c>
      <c r="M469" s="6" t="s">
        <v>218</v>
      </c>
      <c r="N469" s="6" t="s">
        <v>216</v>
      </c>
      <c r="O469" s="22">
        <v>45428.530624999999</v>
      </c>
      <c r="P469" s="22"/>
      <c r="Q469" s="6" t="s">
        <v>26</v>
      </c>
      <c r="R469" s="6" t="s">
        <v>133</v>
      </c>
      <c r="S469" s="6" t="s">
        <v>189</v>
      </c>
      <c r="T469" s="6" t="s">
        <v>29</v>
      </c>
    </row>
    <row r="470" spans="1:20" x14ac:dyDescent="0.3">
      <c r="A470" s="6">
        <v>2408159</v>
      </c>
      <c r="B470" s="6" t="s">
        <v>217</v>
      </c>
      <c r="C470" s="6" t="s">
        <v>203</v>
      </c>
      <c r="D470" s="6" t="s">
        <v>36</v>
      </c>
      <c r="E470" s="6" t="s">
        <v>21</v>
      </c>
      <c r="F470" s="6" t="s">
        <v>22</v>
      </c>
      <c r="G470" s="6" t="s">
        <v>23</v>
      </c>
      <c r="H470" s="6" t="s">
        <v>215</v>
      </c>
      <c r="I470" s="9">
        <v>3.9583333333333331E-2</v>
      </c>
      <c r="J470" s="6">
        <v>0</v>
      </c>
      <c r="K470" s="21">
        <v>45496</v>
      </c>
      <c r="L470" s="6" t="s">
        <v>24</v>
      </c>
      <c r="M470" s="6" t="s">
        <v>218</v>
      </c>
      <c r="N470" s="6" t="s">
        <v>216</v>
      </c>
      <c r="O470" s="22">
        <v>45496.980902777781</v>
      </c>
      <c r="P470" s="22"/>
      <c r="Q470" s="6" t="s">
        <v>26</v>
      </c>
      <c r="R470" s="6" t="s">
        <v>81</v>
      </c>
      <c r="S470" s="6" t="s">
        <v>191</v>
      </c>
      <c r="T470" s="6" t="s">
        <v>29</v>
      </c>
    </row>
    <row r="471" spans="1:20" x14ac:dyDescent="0.3">
      <c r="A471" s="6">
        <v>2240729</v>
      </c>
      <c r="B471" s="6" t="s">
        <v>217</v>
      </c>
      <c r="C471" s="6" t="s">
        <v>201</v>
      </c>
      <c r="D471" s="6" t="s">
        <v>20</v>
      </c>
      <c r="E471" s="6" t="s">
        <v>21</v>
      </c>
      <c r="F471" s="6" t="s">
        <v>22</v>
      </c>
      <c r="G471" s="6" t="s">
        <v>23</v>
      </c>
      <c r="H471" s="6" t="s">
        <v>215</v>
      </c>
      <c r="I471" s="9">
        <v>3.125E-2</v>
      </c>
      <c r="J471" s="6">
        <v>0</v>
      </c>
      <c r="K471" s="21">
        <v>45339</v>
      </c>
      <c r="L471" s="6" t="s">
        <v>24</v>
      </c>
      <c r="M471" s="6" t="s">
        <v>218</v>
      </c>
      <c r="N471" s="6" t="s">
        <v>216</v>
      </c>
      <c r="O471" s="22">
        <v>45339.526967592596</v>
      </c>
      <c r="P471" s="22"/>
      <c r="Q471" s="6" t="s">
        <v>26</v>
      </c>
      <c r="R471" s="6" t="s">
        <v>54</v>
      </c>
      <c r="S471" s="6" t="s">
        <v>186</v>
      </c>
      <c r="T471" s="6" t="s">
        <v>29</v>
      </c>
    </row>
    <row r="472" spans="1:20" x14ac:dyDescent="0.3">
      <c r="A472" s="6">
        <v>2354706</v>
      </c>
      <c r="B472" s="6" t="s">
        <v>217</v>
      </c>
      <c r="C472" s="6" t="s">
        <v>202</v>
      </c>
      <c r="D472" s="6" t="s">
        <v>30</v>
      </c>
      <c r="E472" s="6" t="s">
        <v>21</v>
      </c>
      <c r="F472" s="6" t="s">
        <v>22</v>
      </c>
      <c r="G472" s="6" t="s">
        <v>37</v>
      </c>
      <c r="H472" s="6" t="s">
        <v>215</v>
      </c>
      <c r="I472" s="9">
        <v>0.16041666666666668</v>
      </c>
      <c r="J472" s="6">
        <v>0</v>
      </c>
      <c r="K472" s="21">
        <v>45446</v>
      </c>
      <c r="L472" s="6" t="s">
        <v>24</v>
      </c>
      <c r="M472" s="6" t="s">
        <v>218</v>
      </c>
      <c r="N472" s="6" t="s">
        <v>216</v>
      </c>
      <c r="O472" s="22">
        <v>45446.721215277779</v>
      </c>
      <c r="P472" s="22"/>
      <c r="Q472" s="6" t="s">
        <v>26</v>
      </c>
      <c r="R472" s="6" t="s">
        <v>81</v>
      </c>
      <c r="S472" s="6" t="s">
        <v>190</v>
      </c>
      <c r="T472" s="6" t="s">
        <v>29</v>
      </c>
    </row>
    <row r="473" spans="1:20" x14ac:dyDescent="0.3">
      <c r="A473" s="6">
        <v>2260719</v>
      </c>
      <c r="B473" s="6" t="s">
        <v>217</v>
      </c>
      <c r="C473" s="6" t="s">
        <v>204</v>
      </c>
      <c r="D473" s="6" t="s">
        <v>46</v>
      </c>
      <c r="E473" s="6" t="s">
        <v>21</v>
      </c>
      <c r="F473" s="6" t="s">
        <v>47</v>
      </c>
      <c r="G473" s="6" t="s">
        <v>48</v>
      </c>
      <c r="H473" s="6" t="s">
        <v>215</v>
      </c>
      <c r="I473" s="9">
        <v>9.0277777777777769E-3</v>
      </c>
      <c r="J473" s="6">
        <v>0</v>
      </c>
      <c r="K473" s="21">
        <v>45352</v>
      </c>
      <c r="L473" s="6" t="s">
        <v>24</v>
      </c>
      <c r="M473" s="6" t="s">
        <v>218</v>
      </c>
      <c r="N473" s="6" t="s">
        <v>216</v>
      </c>
      <c r="O473" s="22">
        <v>45352.820740740739</v>
      </c>
      <c r="P473" s="22"/>
      <c r="Q473" s="6" t="s">
        <v>26</v>
      </c>
      <c r="R473" s="6" t="s">
        <v>35</v>
      </c>
      <c r="S473" s="6" t="s">
        <v>187</v>
      </c>
      <c r="T473" s="6" t="s">
        <v>53</v>
      </c>
    </row>
    <row r="474" spans="1:20" x14ac:dyDescent="0.3">
      <c r="A474" s="6">
        <v>2250140</v>
      </c>
      <c r="B474" s="6" t="s">
        <v>217</v>
      </c>
      <c r="C474" s="6" t="s">
        <v>202</v>
      </c>
      <c r="D474" s="6" t="s">
        <v>30</v>
      </c>
      <c r="E474" s="6" t="s">
        <v>21</v>
      </c>
      <c r="F474" s="6" t="s">
        <v>22</v>
      </c>
      <c r="G474" s="6" t="s">
        <v>37</v>
      </c>
      <c r="H474" s="6" t="s">
        <v>215</v>
      </c>
      <c r="I474" s="9">
        <v>9.5138888888888884E-2</v>
      </c>
      <c r="J474" s="6">
        <v>0</v>
      </c>
      <c r="K474" s="21">
        <v>45345</v>
      </c>
      <c r="L474" s="6" t="s">
        <v>24</v>
      </c>
      <c r="M474" s="6" t="s">
        <v>218</v>
      </c>
      <c r="N474" s="6" t="s">
        <v>216</v>
      </c>
      <c r="O474" s="22">
        <v>45345.719108796293</v>
      </c>
      <c r="P474" s="22"/>
      <c r="Q474" s="6" t="s">
        <v>26</v>
      </c>
      <c r="R474" s="6" t="s">
        <v>39</v>
      </c>
      <c r="S474" s="6" t="s">
        <v>186</v>
      </c>
      <c r="T474" s="6" t="s">
        <v>29</v>
      </c>
    </row>
    <row r="475" spans="1:20" x14ac:dyDescent="0.3">
      <c r="A475" s="6">
        <v>2401183</v>
      </c>
      <c r="B475" s="6" t="s">
        <v>217</v>
      </c>
      <c r="C475" s="6" t="s">
        <v>201</v>
      </c>
      <c r="D475" s="6" t="s">
        <v>20</v>
      </c>
      <c r="E475" s="6" t="s">
        <v>21</v>
      </c>
      <c r="F475" s="6" t="s">
        <v>22</v>
      </c>
      <c r="G475" s="6" t="s">
        <v>23</v>
      </c>
      <c r="H475" s="6" t="s">
        <v>215</v>
      </c>
      <c r="I475" s="9">
        <v>4.1666666666666664E-2</v>
      </c>
      <c r="J475" s="6">
        <v>0</v>
      </c>
      <c r="K475" s="21">
        <v>45490</v>
      </c>
      <c r="L475" s="6" t="s">
        <v>24</v>
      </c>
      <c r="M475" s="6" t="s">
        <v>218</v>
      </c>
      <c r="N475" s="6" t="s">
        <v>216</v>
      </c>
      <c r="O475" s="22">
        <v>45490.481226851851</v>
      </c>
      <c r="P475" s="22"/>
      <c r="Q475" s="6" t="s">
        <v>26</v>
      </c>
      <c r="R475" s="6" t="s">
        <v>81</v>
      </c>
      <c r="S475" s="6" t="s">
        <v>191</v>
      </c>
      <c r="T475" s="6" t="s">
        <v>29</v>
      </c>
    </row>
    <row r="476" spans="1:20" x14ac:dyDescent="0.3">
      <c r="A476" s="6">
        <v>2355504</v>
      </c>
      <c r="B476" s="6" t="s">
        <v>217</v>
      </c>
      <c r="C476" s="6" t="s">
        <v>201</v>
      </c>
      <c r="D476" s="6" t="s">
        <v>20</v>
      </c>
      <c r="E476" s="6" t="s">
        <v>21</v>
      </c>
      <c r="F476" s="6" t="s">
        <v>22</v>
      </c>
      <c r="G476" s="6" t="s">
        <v>23</v>
      </c>
      <c r="H476" s="6" t="s">
        <v>215</v>
      </c>
      <c r="I476" s="9">
        <v>3.9583333333333331E-2</v>
      </c>
      <c r="J476" s="6">
        <v>0</v>
      </c>
      <c r="K476" s="21">
        <v>45447</v>
      </c>
      <c r="L476" s="6" t="s">
        <v>24</v>
      </c>
      <c r="M476" s="6" t="s">
        <v>218</v>
      </c>
      <c r="N476" s="6" t="s">
        <v>216</v>
      </c>
      <c r="O476" s="22">
        <v>45447.646018518521</v>
      </c>
      <c r="P476" s="22"/>
      <c r="Q476" s="6" t="s">
        <v>26</v>
      </c>
      <c r="R476" s="6" t="s">
        <v>81</v>
      </c>
      <c r="S476" s="6" t="s">
        <v>190</v>
      </c>
      <c r="T476" s="6" t="s">
        <v>29</v>
      </c>
    </row>
    <row r="477" spans="1:20" x14ac:dyDescent="0.3">
      <c r="A477" s="6">
        <v>2389892</v>
      </c>
      <c r="B477" s="6" t="s">
        <v>217</v>
      </c>
      <c r="C477" s="6" t="s">
        <v>203</v>
      </c>
      <c r="D477" s="6" t="s">
        <v>36</v>
      </c>
      <c r="E477" s="6" t="s">
        <v>21</v>
      </c>
      <c r="F477" s="6" t="s">
        <v>22</v>
      </c>
      <c r="G477" s="6" t="s">
        <v>37</v>
      </c>
      <c r="H477" s="6" t="s">
        <v>215</v>
      </c>
      <c r="I477" s="9">
        <v>5.1388888888888887E-2</v>
      </c>
      <c r="J477" s="6">
        <v>0</v>
      </c>
      <c r="K477" s="21">
        <v>45478</v>
      </c>
      <c r="L477" s="6" t="s">
        <v>24</v>
      </c>
      <c r="M477" s="6" t="s">
        <v>218</v>
      </c>
      <c r="N477" s="6" t="s">
        <v>216</v>
      </c>
      <c r="O477" s="22">
        <v>45478.94835648148</v>
      </c>
      <c r="P477" s="22"/>
      <c r="Q477" s="6" t="s">
        <v>26</v>
      </c>
      <c r="R477" s="6" t="s">
        <v>54</v>
      </c>
      <c r="S477" s="6" t="s">
        <v>191</v>
      </c>
      <c r="T477" s="6" t="s">
        <v>29</v>
      </c>
    </row>
    <row r="478" spans="1:20" x14ac:dyDescent="0.3">
      <c r="A478" s="6">
        <v>2284944</v>
      </c>
      <c r="B478" s="6" t="s">
        <v>217</v>
      </c>
      <c r="C478" s="6" t="s">
        <v>202</v>
      </c>
      <c r="D478" s="6" t="s">
        <v>30</v>
      </c>
      <c r="E478" s="6" t="s">
        <v>21</v>
      </c>
      <c r="F478" s="6" t="s">
        <v>22</v>
      </c>
      <c r="G478" s="6" t="s">
        <v>37</v>
      </c>
      <c r="H478" s="6" t="s">
        <v>215</v>
      </c>
      <c r="I478" s="9">
        <v>0.30208333333333331</v>
      </c>
      <c r="J478" s="6">
        <v>0</v>
      </c>
      <c r="K478" s="21">
        <v>45373</v>
      </c>
      <c r="L478" s="6" t="s">
        <v>24</v>
      </c>
      <c r="M478" s="6" t="s">
        <v>218</v>
      </c>
      <c r="N478" s="6" t="s">
        <v>216</v>
      </c>
      <c r="O478" s="22">
        <v>45373.850300925929</v>
      </c>
      <c r="P478" s="22"/>
      <c r="Q478" s="6" t="s">
        <v>26</v>
      </c>
      <c r="R478" s="6" t="s">
        <v>67</v>
      </c>
      <c r="S478" s="6" t="s">
        <v>187</v>
      </c>
      <c r="T478" s="6" t="s">
        <v>29</v>
      </c>
    </row>
    <row r="479" spans="1:20" x14ac:dyDescent="0.3">
      <c r="A479" s="6">
        <v>2277153</v>
      </c>
      <c r="B479" s="6" t="s">
        <v>217</v>
      </c>
      <c r="C479" s="6" t="s">
        <v>202</v>
      </c>
      <c r="D479" s="6" t="s">
        <v>30</v>
      </c>
      <c r="E479" s="6" t="s">
        <v>21</v>
      </c>
      <c r="F479" s="6" t="s">
        <v>22</v>
      </c>
      <c r="G479" s="6" t="s">
        <v>34</v>
      </c>
      <c r="H479" s="6" t="s">
        <v>215</v>
      </c>
      <c r="I479" s="9">
        <v>1.0416666666666666E-2</v>
      </c>
      <c r="J479" s="6">
        <v>0</v>
      </c>
      <c r="K479" s="21">
        <v>45366</v>
      </c>
      <c r="L479" s="6" t="s">
        <v>24</v>
      </c>
      <c r="M479" s="6" t="s">
        <v>218</v>
      </c>
      <c r="N479" s="6" t="s">
        <v>216</v>
      </c>
      <c r="O479" s="22">
        <v>45366.712256944447</v>
      </c>
      <c r="P479" s="22"/>
      <c r="Q479" s="6" t="s">
        <v>26</v>
      </c>
      <c r="R479" s="6" t="s">
        <v>35</v>
      </c>
      <c r="S479" s="6" t="s">
        <v>187</v>
      </c>
      <c r="T479" s="6" t="s">
        <v>53</v>
      </c>
    </row>
    <row r="480" spans="1:20" x14ac:dyDescent="0.3">
      <c r="A480" s="6">
        <v>2226907</v>
      </c>
      <c r="B480" s="6" t="s">
        <v>217</v>
      </c>
      <c r="C480" s="6" t="s">
        <v>201</v>
      </c>
      <c r="D480" s="6" t="s">
        <v>20</v>
      </c>
      <c r="E480" s="6" t="s">
        <v>21</v>
      </c>
      <c r="F480" s="6" t="s">
        <v>22</v>
      </c>
      <c r="G480" s="6" t="s">
        <v>43</v>
      </c>
      <c r="H480" s="6" t="s">
        <v>215</v>
      </c>
      <c r="I480" s="9">
        <v>6.9444444444444447E-4</v>
      </c>
      <c r="J480" s="6">
        <v>0</v>
      </c>
      <c r="K480" s="21">
        <v>45329</v>
      </c>
      <c r="L480" s="6" t="s">
        <v>24</v>
      </c>
      <c r="M480" s="6" t="s">
        <v>218</v>
      </c>
      <c r="N480" s="6" t="s">
        <v>216</v>
      </c>
      <c r="O480" s="22">
        <v>45329.685150462959</v>
      </c>
      <c r="P480" s="22"/>
      <c r="Q480" s="6" t="s">
        <v>26</v>
      </c>
      <c r="R480" s="6" t="s">
        <v>63</v>
      </c>
      <c r="S480" s="6" t="s">
        <v>186</v>
      </c>
      <c r="T480" s="6" t="s">
        <v>29</v>
      </c>
    </row>
    <row r="481" spans="1:20" x14ac:dyDescent="0.3">
      <c r="A481" s="6">
        <v>2303301</v>
      </c>
      <c r="B481" s="6" t="s">
        <v>217</v>
      </c>
      <c r="C481" s="6" t="s">
        <v>202</v>
      </c>
      <c r="D481" s="6" t="s">
        <v>30</v>
      </c>
      <c r="E481" s="6" t="s">
        <v>21</v>
      </c>
      <c r="F481" s="6" t="s">
        <v>22</v>
      </c>
      <c r="G481" s="6" t="s">
        <v>23</v>
      </c>
      <c r="H481" s="6" t="s">
        <v>215</v>
      </c>
      <c r="I481" s="9">
        <v>5.5555555555555552E-2</v>
      </c>
      <c r="J481" s="6">
        <v>0</v>
      </c>
      <c r="K481" s="21">
        <v>45391</v>
      </c>
      <c r="L481" s="6" t="s">
        <v>24</v>
      </c>
      <c r="M481" s="6" t="s">
        <v>218</v>
      </c>
      <c r="N481" s="6" t="s">
        <v>216</v>
      </c>
      <c r="O481" s="22">
        <v>45391.716493055559</v>
      </c>
      <c r="P481" s="22"/>
      <c r="Q481" s="6" t="s">
        <v>26</v>
      </c>
      <c r="R481" s="6" t="s">
        <v>32</v>
      </c>
      <c r="S481" s="6" t="s">
        <v>188</v>
      </c>
      <c r="T481" s="6" t="s">
        <v>29</v>
      </c>
    </row>
    <row r="482" spans="1:20" x14ac:dyDescent="0.3">
      <c r="A482" s="6">
        <v>2323594</v>
      </c>
      <c r="B482" s="6" t="s">
        <v>217</v>
      </c>
      <c r="C482" s="6" t="s">
        <v>203</v>
      </c>
      <c r="D482" s="6" t="s">
        <v>36</v>
      </c>
      <c r="E482" s="6" t="s">
        <v>21</v>
      </c>
      <c r="F482" s="6" t="s">
        <v>22</v>
      </c>
      <c r="G482" s="6" t="s">
        <v>37</v>
      </c>
      <c r="H482" s="6" t="s">
        <v>215</v>
      </c>
      <c r="I482" s="9">
        <v>7.013888888888889E-2</v>
      </c>
      <c r="J482" s="6">
        <v>0</v>
      </c>
      <c r="K482" s="21">
        <v>45412</v>
      </c>
      <c r="L482" s="6" t="s">
        <v>24</v>
      </c>
      <c r="M482" s="6" t="s">
        <v>218</v>
      </c>
      <c r="N482" s="6" t="s">
        <v>216</v>
      </c>
      <c r="O482" s="22">
        <v>45412.905474537038</v>
      </c>
      <c r="P482" s="22"/>
      <c r="Q482" s="6" t="s">
        <v>26</v>
      </c>
      <c r="R482" s="6" t="s">
        <v>85</v>
      </c>
      <c r="S482" s="6" t="s">
        <v>188</v>
      </c>
      <c r="T482" s="6" t="s">
        <v>29</v>
      </c>
    </row>
    <row r="483" spans="1:20" x14ac:dyDescent="0.3">
      <c r="A483" s="6">
        <v>2275182</v>
      </c>
      <c r="B483" s="6" t="s">
        <v>217</v>
      </c>
      <c r="C483" s="6" t="s">
        <v>204</v>
      </c>
      <c r="D483" s="6" t="s">
        <v>46</v>
      </c>
      <c r="E483" s="6" t="s">
        <v>21</v>
      </c>
      <c r="F483" s="6" t="s">
        <v>47</v>
      </c>
      <c r="G483" s="6" t="s">
        <v>28</v>
      </c>
      <c r="H483" s="6" t="s">
        <v>215</v>
      </c>
      <c r="I483" s="9">
        <v>4.027777777777778E-2</v>
      </c>
      <c r="J483" s="6">
        <v>0</v>
      </c>
      <c r="K483" s="21">
        <v>45364</v>
      </c>
      <c r="L483" s="6" t="s">
        <v>24</v>
      </c>
      <c r="M483" s="6" t="s">
        <v>218</v>
      </c>
      <c r="N483" s="6" t="s">
        <v>216</v>
      </c>
      <c r="O483" s="22">
        <v>45364.954988425925</v>
      </c>
      <c r="P483" s="22"/>
      <c r="Q483" s="6" t="s">
        <v>26</v>
      </c>
      <c r="R483" s="6" t="s">
        <v>103</v>
      </c>
      <c r="S483" s="6" t="s">
        <v>187</v>
      </c>
      <c r="T483" s="6" t="s">
        <v>29</v>
      </c>
    </row>
    <row r="484" spans="1:20" x14ac:dyDescent="0.3">
      <c r="A484" s="6">
        <v>2326241</v>
      </c>
      <c r="B484" s="6" t="s">
        <v>217</v>
      </c>
      <c r="C484" s="6" t="s">
        <v>205</v>
      </c>
      <c r="D484" s="6" t="s">
        <v>56</v>
      </c>
      <c r="E484" s="6" t="s">
        <v>21</v>
      </c>
      <c r="F484" s="6" t="s">
        <v>22</v>
      </c>
      <c r="G484" s="6" t="s">
        <v>33</v>
      </c>
      <c r="H484" s="6" t="s">
        <v>215</v>
      </c>
      <c r="I484" s="9">
        <v>1.0416666666666666E-2</v>
      </c>
      <c r="J484" s="6">
        <v>0</v>
      </c>
      <c r="K484" s="21">
        <v>45416</v>
      </c>
      <c r="L484" s="6" t="s">
        <v>24</v>
      </c>
      <c r="M484" s="6" t="s">
        <v>218</v>
      </c>
      <c r="N484" s="6" t="s">
        <v>216</v>
      </c>
      <c r="O484" s="22">
        <v>45416.621689814812</v>
      </c>
      <c r="P484" s="22"/>
      <c r="Q484" s="6" t="s">
        <v>26</v>
      </c>
      <c r="R484" s="6" t="s">
        <v>32</v>
      </c>
      <c r="S484" s="6" t="s">
        <v>189</v>
      </c>
      <c r="T484" s="6" t="s">
        <v>29</v>
      </c>
    </row>
    <row r="485" spans="1:20" x14ac:dyDescent="0.3">
      <c r="A485" s="6">
        <v>2381559</v>
      </c>
      <c r="B485" s="6" t="s">
        <v>217</v>
      </c>
      <c r="C485" s="6" t="s">
        <v>201</v>
      </c>
      <c r="D485" s="6" t="s">
        <v>20</v>
      </c>
      <c r="E485" s="6" t="s">
        <v>21</v>
      </c>
      <c r="F485" s="6" t="s">
        <v>22</v>
      </c>
      <c r="G485" s="6" t="s">
        <v>55</v>
      </c>
      <c r="H485" s="6" t="s">
        <v>215</v>
      </c>
      <c r="I485" s="9">
        <v>0.125</v>
      </c>
      <c r="J485" s="6">
        <v>0</v>
      </c>
      <c r="K485" s="21">
        <v>45470</v>
      </c>
      <c r="L485" s="6" t="s">
        <v>24</v>
      </c>
      <c r="M485" s="6" t="s">
        <v>218</v>
      </c>
      <c r="N485" s="6" t="s">
        <v>216</v>
      </c>
      <c r="O485" s="22">
        <v>45471.517881944441</v>
      </c>
      <c r="P485" s="22"/>
      <c r="Q485" s="6" t="s">
        <v>26</v>
      </c>
      <c r="R485" s="6" t="s">
        <v>134</v>
      </c>
      <c r="S485" s="6" t="s">
        <v>190</v>
      </c>
      <c r="T485" s="6" t="s">
        <v>53</v>
      </c>
    </row>
    <row r="486" spans="1:20" x14ac:dyDescent="0.3">
      <c r="A486" s="6">
        <v>2255135</v>
      </c>
      <c r="B486" s="6" t="s">
        <v>217</v>
      </c>
      <c r="C486" s="6" t="s">
        <v>201</v>
      </c>
      <c r="D486" s="6" t="s">
        <v>20</v>
      </c>
      <c r="E486" s="6" t="s">
        <v>21</v>
      </c>
      <c r="F486" s="6" t="s">
        <v>22</v>
      </c>
      <c r="G486" s="6" t="s">
        <v>23</v>
      </c>
      <c r="H486" s="6" t="s">
        <v>215</v>
      </c>
      <c r="I486" s="9">
        <v>5.5555555555555552E-2</v>
      </c>
      <c r="J486" s="6">
        <v>0</v>
      </c>
      <c r="K486" s="21">
        <v>45349</v>
      </c>
      <c r="L486" s="6" t="s">
        <v>24</v>
      </c>
      <c r="M486" s="6" t="s">
        <v>218</v>
      </c>
      <c r="N486" s="6" t="s">
        <v>216</v>
      </c>
      <c r="O486" s="22">
        <v>45349.676620370374</v>
      </c>
      <c r="P486" s="22"/>
      <c r="Q486" s="6" t="s">
        <v>26</v>
      </c>
      <c r="R486" s="6" t="s">
        <v>32</v>
      </c>
      <c r="S486" s="6" t="s">
        <v>186</v>
      </c>
      <c r="T486" s="6" t="s">
        <v>29</v>
      </c>
    </row>
    <row r="487" spans="1:20" x14ac:dyDescent="0.3">
      <c r="A487" s="6">
        <v>2366355</v>
      </c>
      <c r="B487" s="6" t="s">
        <v>217</v>
      </c>
      <c r="C487" s="6" t="s">
        <v>206</v>
      </c>
      <c r="D487" s="6" t="s">
        <v>64</v>
      </c>
      <c r="E487" s="6" t="s">
        <v>21</v>
      </c>
      <c r="F487" s="6" t="s">
        <v>22</v>
      </c>
      <c r="G487" s="6" t="s">
        <v>34</v>
      </c>
      <c r="H487" s="6" t="s">
        <v>215</v>
      </c>
      <c r="I487" s="9">
        <v>9.0277777777777769E-3</v>
      </c>
      <c r="J487" s="6">
        <v>0</v>
      </c>
      <c r="K487" s="21">
        <v>45457</v>
      </c>
      <c r="L487" s="6" t="s">
        <v>24</v>
      </c>
      <c r="M487" s="6" t="s">
        <v>218</v>
      </c>
      <c r="N487" s="6" t="s">
        <v>216</v>
      </c>
      <c r="O487" s="22">
        <v>45458.050717592596</v>
      </c>
      <c r="P487" s="22"/>
      <c r="Q487" s="6" t="s">
        <v>26</v>
      </c>
      <c r="R487" s="6" t="s">
        <v>35</v>
      </c>
      <c r="S487" s="6" t="s">
        <v>190</v>
      </c>
      <c r="T487" s="6" t="s">
        <v>53</v>
      </c>
    </row>
    <row r="488" spans="1:20" x14ac:dyDescent="0.3">
      <c r="A488" s="6">
        <v>2298641</v>
      </c>
      <c r="B488" s="6" t="s">
        <v>217</v>
      </c>
      <c r="C488" s="6" t="s">
        <v>206</v>
      </c>
      <c r="D488" s="6" t="s">
        <v>64</v>
      </c>
      <c r="E488" s="6" t="s">
        <v>21</v>
      </c>
      <c r="F488" s="6" t="s">
        <v>22</v>
      </c>
      <c r="G488" s="6" t="s">
        <v>34</v>
      </c>
      <c r="H488" s="6" t="s">
        <v>215</v>
      </c>
      <c r="I488" s="9">
        <v>6.9444444444444441E-3</v>
      </c>
      <c r="J488" s="6">
        <v>0</v>
      </c>
      <c r="K488" s="21">
        <v>45386</v>
      </c>
      <c r="L488" s="6" t="s">
        <v>24</v>
      </c>
      <c r="M488" s="6" t="s">
        <v>218</v>
      </c>
      <c r="N488" s="6" t="s">
        <v>216</v>
      </c>
      <c r="O488" s="22">
        <v>45386.833819444444</v>
      </c>
      <c r="P488" s="22"/>
      <c r="Q488" s="6" t="s">
        <v>26</v>
      </c>
      <c r="R488" s="6" t="s">
        <v>77</v>
      </c>
      <c r="S488" s="6" t="s">
        <v>188</v>
      </c>
      <c r="T488" s="6" t="s">
        <v>53</v>
      </c>
    </row>
    <row r="489" spans="1:20" x14ac:dyDescent="0.3">
      <c r="A489" s="6">
        <v>2384670</v>
      </c>
      <c r="B489" s="6" t="s">
        <v>217</v>
      </c>
      <c r="C489" s="6" t="s">
        <v>202</v>
      </c>
      <c r="D489" s="6" t="s">
        <v>30</v>
      </c>
      <c r="E489" s="6" t="s">
        <v>21</v>
      </c>
      <c r="F489" s="6" t="s">
        <v>22</v>
      </c>
      <c r="G489" s="6" t="s">
        <v>43</v>
      </c>
      <c r="H489" s="6" t="s">
        <v>215</v>
      </c>
      <c r="I489" s="9">
        <v>2.0833333333333332E-2</v>
      </c>
      <c r="J489" s="6">
        <v>0</v>
      </c>
      <c r="K489" s="21">
        <v>45474</v>
      </c>
      <c r="L489" s="6" t="s">
        <v>24</v>
      </c>
      <c r="M489" s="6" t="s">
        <v>218</v>
      </c>
      <c r="N489" s="6" t="s">
        <v>216</v>
      </c>
      <c r="O489" s="22">
        <v>45474.720671296294</v>
      </c>
      <c r="P489" s="22"/>
      <c r="Q489" s="6" t="s">
        <v>26</v>
      </c>
      <c r="R489" s="6" t="s">
        <v>129</v>
      </c>
      <c r="S489" s="6" t="s">
        <v>191</v>
      </c>
      <c r="T489" s="6" t="s">
        <v>29</v>
      </c>
    </row>
    <row r="490" spans="1:20" x14ac:dyDescent="0.3">
      <c r="A490" s="6">
        <v>2378054</v>
      </c>
      <c r="B490" s="6" t="s">
        <v>217</v>
      </c>
      <c r="C490" s="6" t="s">
        <v>202</v>
      </c>
      <c r="D490" s="6" t="s">
        <v>30</v>
      </c>
      <c r="E490" s="6" t="s">
        <v>21</v>
      </c>
      <c r="F490" s="6" t="s">
        <v>22</v>
      </c>
      <c r="G490" s="6" t="s">
        <v>37</v>
      </c>
      <c r="H490" s="6" t="s">
        <v>215</v>
      </c>
      <c r="I490" s="9">
        <v>0.14305555555555555</v>
      </c>
      <c r="J490" s="6">
        <v>0</v>
      </c>
      <c r="K490" s="21">
        <v>45468</v>
      </c>
      <c r="L490" s="6" t="s">
        <v>24</v>
      </c>
      <c r="M490" s="6" t="s">
        <v>218</v>
      </c>
      <c r="N490" s="6" t="s">
        <v>216</v>
      </c>
      <c r="O490" s="22">
        <v>45468.734756944446</v>
      </c>
      <c r="P490" s="22"/>
      <c r="Q490" s="6" t="s">
        <v>26</v>
      </c>
      <c r="R490" s="6" t="s">
        <v>92</v>
      </c>
      <c r="S490" s="6" t="s">
        <v>190</v>
      </c>
      <c r="T490" s="6" t="s">
        <v>29</v>
      </c>
    </row>
    <row r="491" spans="1:20" x14ac:dyDescent="0.3">
      <c r="A491" s="6">
        <v>2274713</v>
      </c>
      <c r="B491" s="6" t="s">
        <v>217</v>
      </c>
      <c r="C491" s="6" t="s">
        <v>201</v>
      </c>
      <c r="D491" s="6" t="s">
        <v>20</v>
      </c>
      <c r="E491" s="6" t="s">
        <v>21</v>
      </c>
      <c r="F491" s="6" t="s">
        <v>22</v>
      </c>
      <c r="G491" s="6" t="s">
        <v>43</v>
      </c>
      <c r="H491" s="6" t="s">
        <v>215</v>
      </c>
      <c r="I491" s="9">
        <v>6.3194444444444442E-2</v>
      </c>
      <c r="J491" s="6">
        <v>0</v>
      </c>
      <c r="K491" s="21">
        <v>45364</v>
      </c>
      <c r="L491" s="6" t="s">
        <v>24</v>
      </c>
      <c r="M491" s="6" t="s">
        <v>218</v>
      </c>
      <c r="N491" s="6" t="s">
        <v>216</v>
      </c>
      <c r="O491" s="22">
        <v>45364.709131944444</v>
      </c>
      <c r="P491" s="22"/>
      <c r="Q491" s="6" t="s">
        <v>26</v>
      </c>
      <c r="R491" s="6" t="s">
        <v>63</v>
      </c>
      <c r="S491" s="6" t="s">
        <v>187</v>
      </c>
      <c r="T491" s="6" t="s">
        <v>29</v>
      </c>
    </row>
    <row r="492" spans="1:20" x14ac:dyDescent="0.3">
      <c r="A492" s="6">
        <v>2276797</v>
      </c>
      <c r="B492" s="6" t="s">
        <v>217</v>
      </c>
      <c r="C492" s="6" t="s">
        <v>205</v>
      </c>
      <c r="D492" s="6" t="s">
        <v>56</v>
      </c>
      <c r="E492" s="6" t="s">
        <v>21</v>
      </c>
      <c r="F492" s="6" t="s">
        <v>22</v>
      </c>
      <c r="G492" s="6" t="s">
        <v>43</v>
      </c>
      <c r="H492" s="6" t="s">
        <v>215</v>
      </c>
      <c r="I492" s="9">
        <v>2.1527777777777778E-2</v>
      </c>
      <c r="J492" s="6">
        <v>0</v>
      </c>
      <c r="K492" s="21">
        <v>45366</v>
      </c>
      <c r="L492" s="6" t="s">
        <v>24</v>
      </c>
      <c r="M492" s="6" t="s">
        <v>218</v>
      </c>
      <c r="N492" s="6" t="s">
        <v>216</v>
      </c>
      <c r="O492" s="22">
        <v>45366.618923611109</v>
      </c>
      <c r="P492" s="22"/>
      <c r="Q492" s="6" t="s">
        <v>26</v>
      </c>
      <c r="R492" s="6" t="s">
        <v>58</v>
      </c>
      <c r="S492" s="6" t="s">
        <v>187</v>
      </c>
      <c r="T492" s="6" t="s">
        <v>29</v>
      </c>
    </row>
    <row r="493" spans="1:20" x14ac:dyDescent="0.3">
      <c r="A493" s="6">
        <v>2334853</v>
      </c>
      <c r="B493" s="6" t="s">
        <v>217</v>
      </c>
      <c r="C493" s="6" t="s">
        <v>203</v>
      </c>
      <c r="D493" s="6" t="s">
        <v>36</v>
      </c>
      <c r="E493" s="6" t="s">
        <v>21</v>
      </c>
      <c r="F493" s="6" t="s">
        <v>22</v>
      </c>
      <c r="G493" s="6" t="s">
        <v>37</v>
      </c>
      <c r="H493" s="6" t="s">
        <v>215</v>
      </c>
      <c r="I493" s="9">
        <v>9.375E-2</v>
      </c>
      <c r="J493" s="6">
        <v>0</v>
      </c>
      <c r="K493" s="21">
        <v>45425</v>
      </c>
      <c r="L493" s="6" t="s">
        <v>24</v>
      </c>
      <c r="M493" s="6" t="s">
        <v>218</v>
      </c>
      <c r="N493" s="6" t="s">
        <v>216</v>
      </c>
      <c r="O493" s="22">
        <v>45425.931446759256</v>
      </c>
      <c r="P493" s="22"/>
      <c r="Q493" s="6" t="s">
        <v>26</v>
      </c>
      <c r="R493" s="6" t="s">
        <v>67</v>
      </c>
      <c r="S493" s="6" t="s">
        <v>189</v>
      </c>
      <c r="T493" s="6" t="s">
        <v>29</v>
      </c>
    </row>
    <row r="494" spans="1:20" x14ac:dyDescent="0.3">
      <c r="A494" s="6">
        <v>2395266</v>
      </c>
      <c r="B494" s="6" t="s">
        <v>217</v>
      </c>
      <c r="C494" s="6" t="s">
        <v>205</v>
      </c>
      <c r="D494" s="6" t="s">
        <v>56</v>
      </c>
      <c r="E494" s="6" t="s">
        <v>21</v>
      </c>
      <c r="F494" s="6" t="s">
        <v>22</v>
      </c>
      <c r="G494" s="6" t="s">
        <v>33</v>
      </c>
      <c r="H494" s="6" t="s">
        <v>215</v>
      </c>
      <c r="I494" s="9">
        <v>1.2500000000000001E-2</v>
      </c>
      <c r="J494" s="6">
        <v>0</v>
      </c>
      <c r="K494" s="21">
        <v>45484</v>
      </c>
      <c r="L494" s="6" t="s">
        <v>24</v>
      </c>
      <c r="M494" s="6" t="s">
        <v>218</v>
      </c>
      <c r="N494" s="6" t="s">
        <v>216</v>
      </c>
      <c r="O494" s="22">
        <v>45484.398368055554</v>
      </c>
      <c r="P494" s="22"/>
      <c r="Q494" s="6" t="s">
        <v>26</v>
      </c>
      <c r="R494" s="6" t="s">
        <v>81</v>
      </c>
      <c r="S494" s="6" t="s">
        <v>191</v>
      </c>
      <c r="T494" s="6" t="s">
        <v>29</v>
      </c>
    </row>
    <row r="495" spans="1:20" x14ac:dyDescent="0.3">
      <c r="A495" s="6">
        <v>2241093</v>
      </c>
      <c r="B495" s="6" t="s">
        <v>217</v>
      </c>
      <c r="C495" s="6" t="s">
        <v>202</v>
      </c>
      <c r="D495" s="6" t="s">
        <v>30</v>
      </c>
      <c r="E495" s="6" t="s">
        <v>21</v>
      </c>
      <c r="F495" s="6" t="s">
        <v>22</v>
      </c>
      <c r="G495" s="6" t="s">
        <v>28</v>
      </c>
      <c r="H495" s="6" t="s">
        <v>215</v>
      </c>
      <c r="I495" s="9">
        <v>3.0555555555555555E-2</v>
      </c>
      <c r="J495" s="6">
        <v>0</v>
      </c>
      <c r="K495" s="21">
        <v>45339</v>
      </c>
      <c r="L495" s="6" t="s">
        <v>24</v>
      </c>
      <c r="M495" s="6" t="s">
        <v>218</v>
      </c>
      <c r="N495" s="6" t="s">
        <v>216</v>
      </c>
      <c r="O495" s="22">
        <v>45339.713402777779</v>
      </c>
      <c r="P495" s="22"/>
      <c r="Q495" s="6" t="s">
        <v>26</v>
      </c>
      <c r="R495" s="6" t="s">
        <v>101</v>
      </c>
      <c r="S495" s="6" t="s">
        <v>186</v>
      </c>
      <c r="T495" s="6" t="s">
        <v>29</v>
      </c>
    </row>
    <row r="496" spans="1:20" x14ac:dyDescent="0.3">
      <c r="A496" s="6">
        <v>2381483</v>
      </c>
      <c r="B496" s="6" t="s">
        <v>217</v>
      </c>
      <c r="C496" s="6" t="s">
        <v>205</v>
      </c>
      <c r="D496" s="6" t="s">
        <v>56</v>
      </c>
      <c r="E496" s="6" t="s">
        <v>21</v>
      </c>
      <c r="F496" s="6" t="s">
        <v>22</v>
      </c>
      <c r="G496" s="6" t="s">
        <v>43</v>
      </c>
      <c r="H496" s="6" t="s">
        <v>215</v>
      </c>
      <c r="I496" s="9">
        <v>3.472222222222222E-3</v>
      </c>
      <c r="J496" s="6">
        <v>0</v>
      </c>
      <c r="K496" s="21">
        <v>45471</v>
      </c>
      <c r="L496" s="6" t="s">
        <v>24</v>
      </c>
      <c r="M496" s="6" t="s">
        <v>218</v>
      </c>
      <c r="N496" s="6" t="s">
        <v>216</v>
      </c>
      <c r="O496" s="22">
        <v>45471.393634259257</v>
      </c>
      <c r="P496" s="22"/>
      <c r="Q496" s="6" t="s">
        <v>26</v>
      </c>
      <c r="R496" s="6" t="s">
        <v>135</v>
      </c>
      <c r="S496" s="6" t="s">
        <v>190</v>
      </c>
      <c r="T496" s="6" t="s">
        <v>29</v>
      </c>
    </row>
    <row r="497" spans="1:20" x14ac:dyDescent="0.3">
      <c r="A497" s="6">
        <v>2313826</v>
      </c>
      <c r="B497" s="6" t="s">
        <v>217</v>
      </c>
      <c r="C497" s="6" t="s">
        <v>205</v>
      </c>
      <c r="D497" s="6" t="s">
        <v>56</v>
      </c>
      <c r="E497" s="6" t="s">
        <v>21</v>
      </c>
      <c r="F497" s="6" t="s">
        <v>22</v>
      </c>
      <c r="G497" s="6" t="s">
        <v>43</v>
      </c>
      <c r="H497" s="6" t="s">
        <v>215</v>
      </c>
      <c r="I497" s="9">
        <v>4.3055555555555555E-2</v>
      </c>
      <c r="J497" s="6">
        <v>0</v>
      </c>
      <c r="K497" s="21">
        <v>45402</v>
      </c>
      <c r="L497" s="6" t="s">
        <v>24</v>
      </c>
      <c r="M497" s="6" t="s">
        <v>218</v>
      </c>
      <c r="N497" s="6" t="s">
        <v>216</v>
      </c>
      <c r="O497" s="22">
        <v>45402.520983796298</v>
      </c>
      <c r="P497" s="22"/>
      <c r="Q497" s="6" t="s">
        <v>26</v>
      </c>
      <c r="R497" s="6" t="s">
        <v>136</v>
      </c>
      <c r="S497" s="6" t="s">
        <v>188</v>
      </c>
      <c r="T497" s="6" t="s">
        <v>29</v>
      </c>
    </row>
    <row r="498" spans="1:20" x14ac:dyDescent="0.3">
      <c r="A498" s="6">
        <v>2341047</v>
      </c>
      <c r="B498" s="6" t="s">
        <v>217</v>
      </c>
      <c r="C498" s="6" t="s">
        <v>202</v>
      </c>
      <c r="D498" s="6" t="s">
        <v>30</v>
      </c>
      <c r="E498" s="6" t="s">
        <v>21</v>
      </c>
      <c r="F498" s="6" t="s">
        <v>22</v>
      </c>
      <c r="G498" s="6" t="s">
        <v>37</v>
      </c>
      <c r="H498" s="6" t="s">
        <v>215</v>
      </c>
      <c r="I498" s="9">
        <v>0.17152777777777778</v>
      </c>
      <c r="J498" s="6">
        <v>0</v>
      </c>
      <c r="K498" s="21">
        <v>45432</v>
      </c>
      <c r="L498" s="6" t="s">
        <v>24</v>
      </c>
      <c r="M498" s="6" t="s">
        <v>218</v>
      </c>
      <c r="N498" s="6" t="s">
        <v>216</v>
      </c>
      <c r="O498" s="22">
        <v>45432.714629629627</v>
      </c>
      <c r="P498" s="22"/>
      <c r="Q498" s="6" t="s">
        <v>26</v>
      </c>
      <c r="R498" s="6" t="s">
        <v>67</v>
      </c>
      <c r="S498" s="6" t="s">
        <v>189</v>
      </c>
      <c r="T498" s="6" t="s">
        <v>29</v>
      </c>
    </row>
    <row r="499" spans="1:20" x14ac:dyDescent="0.3">
      <c r="A499" s="6">
        <v>2338156</v>
      </c>
      <c r="B499" s="6" t="s">
        <v>217</v>
      </c>
      <c r="C499" s="6" t="s">
        <v>202</v>
      </c>
      <c r="D499" s="6" t="s">
        <v>30</v>
      </c>
      <c r="E499" s="6" t="s">
        <v>21</v>
      </c>
      <c r="F499" s="6" t="s">
        <v>22</v>
      </c>
      <c r="G499" s="6" t="s">
        <v>34</v>
      </c>
      <c r="H499" s="6" t="s">
        <v>215</v>
      </c>
      <c r="I499" s="9">
        <v>1.3888888888888888E-2</v>
      </c>
      <c r="J499" s="6">
        <v>0</v>
      </c>
      <c r="K499" s="21">
        <v>45428</v>
      </c>
      <c r="L499" s="6" t="s">
        <v>24</v>
      </c>
      <c r="M499" s="6" t="s">
        <v>218</v>
      </c>
      <c r="N499" s="6" t="s">
        <v>216</v>
      </c>
      <c r="O499" s="22">
        <v>45428.726064814815</v>
      </c>
      <c r="P499" s="22"/>
      <c r="Q499" s="6" t="s">
        <v>26</v>
      </c>
      <c r="R499" s="6" t="s">
        <v>83</v>
      </c>
      <c r="S499" s="6" t="s">
        <v>189</v>
      </c>
      <c r="T499" s="6" t="s">
        <v>53</v>
      </c>
    </row>
    <row r="500" spans="1:20" x14ac:dyDescent="0.3">
      <c r="A500" s="6">
        <v>2367989</v>
      </c>
      <c r="B500" s="6" t="s">
        <v>217</v>
      </c>
      <c r="C500" s="6" t="s">
        <v>202</v>
      </c>
      <c r="D500" s="6" t="s">
        <v>30</v>
      </c>
      <c r="E500" s="6" t="s">
        <v>21</v>
      </c>
      <c r="F500" s="6" t="s">
        <v>22</v>
      </c>
      <c r="G500" s="6" t="s">
        <v>37</v>
      </c>
      <c r="H500" s="6" t="s">
        <v>215</v>
      </c>
      <c r="I500" s="9">
        <v>0.14861111111111111</v>
      </c>
      <c r="J500" s="6">
        <v>0</v>
      </c>
      <c r="K500" s="21">
        <v>45460</v>
      </c>
      <c r="L500" s="6" t="s">
        <v>24</v>
      </c>
      <c r="M500" s="6" t="s">
        <v>218</v>
      </c>
      <c r="N500" s="6" t="s">
        <v>216</v>
      </c>
      <c r="O500" s="22">
        <v>45460.721064814818</v>
      </c>
      <c r="P500" s="22"/>
      <c r="Q500" s="6" t="s">
        <v>26</v>
      </c>
      <c r="R500" s="6" t="s">
        <v>81</v>
      </c>
      <c r="S500" s="6" t="s">
        <v>190</v>
      </c>
      <c r="T500" s="6" t="s">
        <v>29</v>
      </c>
    </row>
    <row r="501" spans="1:20" x14ac:dyDescent="0.3">
      <c r="A501" s="6">
        <v>2233271</v>
      </c>
      <c r="B501" s="6" t="s">
        <v>217</v>
      </c>
      <c r="C501" s="6" t="s">
        <v>202</v>
      </c>
      <c r="D501" s="6" t="s">
        <v>30</v>
      </c>
      <c r="E501" s="6" t="s">
        <v>21</v>
      </c>
      <c r="F501" s="6" t="s">
        <v>22</v>
      </c>
      <c r="G501" s="6" t="s">
        <v>37</v>
      </c>
      <c r="H501" s="6" t="s">
        <v>215</v>
      </c>
      <c r="I501" s="9">
        <v>7.9861111111111105E-2</v>
      </c>
      <c r="J501" s="6">
        <v>0</v>
      </c>
      <c r="K501" s="21">
        <v>45334</v>
      </c>
      <c r="L501" s="6" t="s">
        <v>24</v>
      </c>
      <c r="M501" s="6" t="s">
        <v>218</v>
      </c>
      <c r="N501" s="6" t="s">
        <v>216</v>
      </c>
      <c r="O501" s="22">
        <v>45334.717719907407</v>
      </c>
      <c r="P501" s="22"/>
      <c r="Q501" s="6" t="s">
        <v>26</v>
      </c>
      <c r="R501" s="6" t="s">
        <v>54</v>
      </c>
      <c r="S501" s="6" t="s">
        <v>186</v>
      </c>
      <c r="T501" s="6" t="s">
        <v>29</v>
      </c>
    </row>
    <row r="502" spans="1:20" x14ac:dyDescent="0.3">
      <c r="A502" s="6">
        <v>2296671</v>
      </c>
      <c r="B502" s="6" t="s">
        <v>217</v>
      </c>
      <c r="C502" s="6" t="s">
        <v>205</v>
      </c>
      <c r="D502" s="6" t="s">
        <v>56</v>
      </c>
      <c r="E502" s="6" t="s">
        <v>21</v>
      </c>
      <c r="F502" s="6" t="s">
        <v>22</v>
      </c>
      <c r="G502" s="6" t="s">
        <v>42</v>
      </c>
      <c r="H502" s="6" t="s">
        <v>215</v>
      </c>
      <c r="I502" s="9">
        <v>1.0416666666666666E-2</v>
      </c>
      <c r="J502" s="6">
        <v>0</v>
      </c>
      <c r="K502" s="21">
        <v>45385</v>
      </c>
      <c r="L502" s="6" t="s">
        <v>24</v>
      </c>
      <c r="M502" s="6" t="s">
        <v>218</v>
      </c>
      <c r="N502" s="6" t="s">
        <v>216</v>
      </c>
      <c r="O502" s="22">
        <v>45385.405138888891</v>
      </c>
      <c r="P502" s="22"/>
      <c r="Q502" s="6" t="s">
        <v>26</v>
      </c>
      <c r="R502" s="6" t="s">
        <v>54</v>
      </c>
      <c r="S502" s="6" t="s">
        <v>188</v>
      </c>
      <c r="T502" s="6" t="s">
        <v>29</v>
      </c>
    </row>
    <row r="503" spans="1:20" x14ac:dyDescent="0.3">
      <c r="A503" s="6">
        <v>2285867</v>
      </c>
      <c r="B503" s="6" t="s">
        <v>217</v>
      </c>
      <c r="C503" s="6" t="s">
        <v>202</v>
      </c>
      <c r="D503" s="6" t="s">
        <v>30</v>
      </c>
      <c r="E503" s="6" t="s">
        <v>21</v>
      </c>
      <c r="F503" s="6" t="s">
        <v>22</v>
      </c>
      <c r="G503" s="6" t="s">
        <v>37</v>
      </c>
      <c r="H503" s="6" t="s">
        <v>215</v>
      </c>
      <c r="I503" s="9">
        <v>8.6805555555555552E-2</v>
      </c>
      <c r="J503" s="6">
        <v>0</v>
      </c>
      <c r="K503" s="21">
        <v>45373</v>
      </c>
      <c r="L503" s="6" t="s">
        <v>24</v>
      </c>
      <c r="M503" s="6" t="s">
        <v>218</v>
      </c>
      <c r="N503" s="6" t="s">
        <v>216</v>
      </c>
      <c r="O503" s="22">
        <v>45374.713333333333</v>
      </c>
      <c r="P503" s="22"/>
      <c r="Q503" s="6" t="s">
        <v>26</v>
      </c>
      <c r="R503" s="6" t="s">
        <v>67</v>
      </c>
      <c r="S503" s="6" t="s">
        <v>187</v>
      </c>
      <c r="T503" s="6" t="s">
        <v>29</v>
      </c>
    </row>
    <row r="504" spans="1:20" x14ac:dyDescent="0.3">
      <c r="A504" s="6">
        <v>2366712</v>
      </c>
      <c r="B504" s="6" t="s">
        <v>217</v>
      </c>
      <c r="C504" s="6" t="s">
        <v>202</v>
      </c>
      <c r="D504" s="6" t="s">
        <v>30</v>
      </c>
      <c r="E504" s="6" t="s">
        <v>21</v>
      </c>
      <c r="F504" s="6" t="s">
        <v>22</v>
      </c>
      <c r="G504" s="6" t="s">
        <v>37</v>
      </c>
      <c r="H504" s="6" t="s">
        <v>215</v>
      </c>
      <c r="I504" s="9">
        <v>0.13194444444444445</v>
      </c>
      <c r="J504" s="6">
        <v>0</v>
      </c>
      <c r="K504" s="21">
        <v>45458</v>
      </c>
      <c r="L504" s="6" t="s">
        <v>24</v>
      </c>
      <c r="M504" s="6" t="s">
        <v>218</v>
      </c>
      <c r="N504" s="6" t="s">
        <v>216</v>
      </c>
      <c r="O504" s="22">
        <v>45458.715254629627</v>
      </c>
      <c r="P504" s="22"/>
      <c r="Q504" s="6" t="s">
        <v>26</v>
      </c>
      <c r="R504" s="6" t="s">
        <v>54</v>
      </c>
      <c r="S504" s="6" t="s">
        <v>190</v>
      </c>
      <c r="T504" s="6" t="s">
        <v>29</v>
      </c>
    </row>
    <row r="505" spans="1:20" x14ac:dyDescent="0.3">
      <c r="A505" s="6">
        <v>2352011</v>
      </c>
      <c r="B505" s="6" t="s">
        <v>217</v>
      </c>
      <c r="C505" s="6" t="s">
        <v>205</v>
      </c>
      <c r="D505" s="6" t="s">
        <v>56</v>
      </c>
      <c r="E505" s="6" t="s">
        <v>21</v>
      </c>
      <c r="F505" s="6" t="s">
        <v>22</v>
      </c>
      <c r="G505" s="6" t="s">
        <v>48</v>
      </c>
      <c r="H505" s="6" t="s">
        <v>215</v>
      </c>
      <c r="I505" s="9">
        <v>5.5555555555555558E-3</v>
      </c>
      <c r="J505" s="6">
        <v>0</v>
      </c>
      <c r="K505" s="21">
        <v>45443</v>
      </c>
      <c r="L505" s="6" t="s">
        <v>24</v>
      </c>
      <c r="M505" s="6" t="s">
        <v>218</v>
      </c>
      <c r="N505" s="6" t="s">
        <v>216</v>
      </c>
      <c r="O505" s="22">
        <v>45443.411678240744</v>
      </c>
      <c r="P505" s="22"/>
      <c r="Q505" s="6" t="s">
        <v>26</v>
      </c>
      <c r="R505" s="6" t="s">
        <v>91</v>
      </c>
      <c r="S505" s="6" t="s">
        <v>189</v>
      </c>
      <c r="T505" s="6" t="s">
        <v>53</v>
      </c>
    </row>
    <row r="506" spans="1:20" x14ac:dyDescent="0.3">
      <c r="A506" s="6">
        <v>2253404</v>
      </c>
      <c r="B506" s="6" t="s">
        <v>217</v>
      </c>
      <c r="C506" s="6" t="s">
        <v>202</v>
      </c>
      <c r="D506" s="6" t="s">
        <v>30</v>
      </c>
      <c r="E506" s="6" t="s">
        <v>21</v>
      </c>
      <c r="F506" s="6" t="s">
        <v>22</v>
      </c>
      <c r="G506" s="6" t="s">
        <v>43</v>
      </c>
      <c r="H506" s="6" t="s">
        <v>215</v>
      </c>
      <c r="I506" s="9">
        <v>0.12777777777777777</v>
      </c>
      <c r="J506" s="6">
        <v>0</v>
      </c>
      <c r="K506" s="21">
        <v>45348</v>
      </c>
      <c r="L506" s="6" t="s">
        <v>24</v>
      </c>
      <c r="M506" s="6" t="s">
        <v>218</v>
      </c>
      <c r="N506" s="6" t="s">
        <v>216</v>
      </c>
      <c r="O506" s="22">
        <v>45348.719328703701</v>
      </c>
      <c r="P506" s="22"/>
      <c r="Q506" s="6" t="s">
        <v>26</v>
      </c>
      <c r="R506" s="6" t="s">
        <v>70</v>
      </c>
      <c r="S506" s="6" t="s">
        <v>186</v>
      </c>
      <c r="T506" s="6" t="s">
        <v>29</v>
      </c>
    </row>
    <row r="507" spans="1:20" x14ac:dyDescent="0.3">
      <c r="A507" s="6">
        <v>2372048</v>
      </c>
      <c r="B507" s="6" t="s">
        <v>217</v>
      </c>
      <c r="C507" s="6" t="s">
        <v>205</v>
      </c>
      <c r="D507" s="6" t="s">
        <v>56</v>
      </c>
      <c r="E507" s="6" t="s">
        <v>21</v>
      </c>
      <c r="F507" s="6" t="s">
        <v>22</v>
      </c>
      <c r="G507" s="6" t="s">
        <v>23</v>
      </c>
      <c r="H507" s="6" t="s">
        <v>215</v>
      </c>
      <c r="I507" s="9">
        <v>6.25E-2</v>
      </c>
      <c r="J507" s="6">
        <v>0</v>
      </c>
      <c r="K507" s="21">
        <v>45463</v>
      </c>
      <c r="L507" s="6" t="s">
        <v>24</v>
      </c>
      <c r="M507" s="6" t="s">
        <v>218</v>
      </c>
      <c r="N507" s="6" t="s">
        <v>216</v>
      </c>
      <c r="O507" s="22">
        <v>45463.469189814816</v>
      </c>
      <c r="P507" s="22"/>
      <c r="Q507" s="6" t="s">
        <v>26</v>
      </c>
      <c r="R507" s="6" t="s">
        <v>81</v>
      </c>
      <c r="S507" s="6" t="s">
        <v>190</v>
      </c>
      <c r="T507" s="6" t="s">
        <v>29</v>
      </c>
    </row>
    <row r="508" spans="1:20" x14ac:dyDescent="0.3">
      <c r="A508" s="6">
        <v>2238571</v>
      </c>
      <c r="B508" s="6" t="s">
        <v>217</v>
      </c>
      <c r="C508" s="6" t="s">
        <v>202</v>
      </c>
      <c r="D508" s="6" t="s">
        <v>30</v>
      </c>
      <c r="E508" s="6" t="s">
        <v>21</v>
      </c>
      <c r="F508" s="6" t="s">
        <v>22</v>
      </c>
      <c r="G508" s="6" t="s">
        <v>37</v>
      </c>
      <c r="H508" s="6" t="s">
        <v>215</v>
      </c>
      <c r="I508" s="9">
        <v>0.14583333333333334</v>
      </c>
      <c r="J508" s="6">
        <v>0</v>
      </c>
      <c r="K508" s="21">
        <v>45337</v>
      </c>
      <c r="L508" s="6" t="s">
        <v>24</v>
      </c>
      <c r="M508" s="6" t="s">
        <v>218</v>
      </c>
      <c r="N508" s="6" t="s">
        <v>216</v>
      </c>
      <c r="O508" s="22">
        <v>45337.719444444447</v>
      </c>
      <c r="P508" s="22"/>
      <c r="Q508" s="6" t="s">
        <v>26</v>
      </c>
      <c r="R508" s="6" t="s">
        <v>54</v>
      </c>
      <c r="S508" s="6" t="s">
        <v>186</v>
      </c>
      <c r="T508" s="6" t="s">
        <v>29</v>
      </c>
    </row>
    <row r="509" spans="1:20" x14ac:dyDescent="0.3">
      <c r="A509" s="6">
        <v>2389056</v>
      </c>
      <c r="B509" s="6" t="s">
        <v>217</v>
      </c>
      <c r="C509" s="6" t="s">
        <v>204</v>
      </c>
      <c r="D509" s="6" t="s">
        <v>46</v>
      </c>
      <c r="E509" s="6" t="s">
        <v>21</v>
      </c>
      <c r="F509" s="6" t="s">
        <v>47</v>
      </c>
      <c r="G509" s="6" t="s">
        <v>34</v>
      </c>
      <c r="H509" s="6" t="s">
        <v>215</v>
      </c>
      <c r="I509" s="9">
        <v>1.0416666666666666E-2</v>
      </c>
      <c r="J509" s="6">
        <v>0</v>
      </c>
      <c r="K509" s="21">
        <v>45478</v>
      </c>
      <c r="L509" s="6" t="s">
        <v>24</v>
      </c>
      <c r="M509" s="6" t="s">
        <v>218</v>
      </c>
      <c r="N509" s="6" t="s">
        <v>216</v>
      </c>
      <c r="O509" s="22">
        <v>45478.589930555558</v>
      </c>
      <c r="P509" s="22"/>
      <c r="Q509" s="6" t="s">
        <v>26</v>
      </c>
      <c r="R509" s="6" t="s">
        <v>35</v>
      </c>
      <c r="S509" s="6" t="s">
        <v>191</v>
      </c>
      <c r="T509" s="6" t="s">
        <v>53</v>
      </c>
    </row>
    <row r="510" spans="1:20" x14ac:dyDescent="0.3">
      <c r="A510" s="6">
        <v>2244427</v>
      </c>
      <c r="B510" s="6" t="s">
        <v>217</v>
      </c>
      <c r="C510" s="6" t="s">
        <v>202</v>
      </c>
      <c r="D510" s="6" t="s">
        <v>30</v>
      </c>
      <c r="E510" s="6" t="s">
        <v>21</v>
      </c>
      <c r="F510" s="6" t="s">
        <v>22</v>
      </c>
      <c r="G510" s="6" t="s">
        <v>23</v>
      </c>
      <c r="H510" s="6" t="s">
        <v>215</v>
      </c>
      <c r="I510" s="9">
        <v>5.5555555555555552E-2</v>
      </c>
      <c r="J510" s="6">
        <v>0</v>
      </c>
      <c r="K510" s="21">
        <v>45342</v>
      </c>
      <c r="L510" s="6" t="s">
        <v>24</v>
      </c>
      <c r="M510" s="6" t="s">
        <v>218</v>
      </c>
      <c r="N510" s="6" t="s">
        <v>216</v>
      </c>
      <c r="O510" s="22">
        <v>45342.718541666669</v>
      </c>
      <c r="P510" s="22"/>
      <c r="Q510" s="6" t="s">
        <v>26</v>
      </c>
      <c r="R510" s="6" t="s">
        <v>39</v>
      </c>
      <c r="S510" s="6" t="s">
        <v>186</v>
      </c>
      <c r="T510" s="6" t="s">
        <v>29</v>
      </c>
    </row>
    <row r="511" spans="1:20" x14ac:dyDescent="0.3">
      <c r="A511" s="6">
        <v>2352733</v>
      </c>
      <c r="B511" s="6" t="s">
        <v>217</v>
      </c>
      <c r="C511" s="6" t="s">
        <v>202</v>
      </c>
      <c r="D511" s="6" t="s">
        <v>30</v>
      </c>
      <c r="E511" s="6" t="s">
        <v>21</v>
      </c>
      <c r="F511" s="6" t="s">
        <v>22</v>
      </c>
      <c r="G511" s="6" t="s">
        <v>37</v>
      </c>
      <c r="H511" s="6" t="s">
        <v>215</v>
      </c>
      <c r="I511" s="9">
        <v>0.11388888888888889</v>
      </c>
      <c r="J511" s="6">
        <v>0</v>
      </c>
      <c r="K511" s="21">
        <v>45443</v>
      </c>
      <c r="L511" s="6" t="s">
        <v>24</v>
      </c>
      <c r="M511" s="6" t="s">
        <v>218</v>
      </c>
      <c r="N511" s="6" t="s">
        <v>216</v>
      </c>
      <c r="O511" s="22">
        <v>45443.719606481478</v>
      </c>
      <c r="P511" s="22"/>
      <c r="Q511" s="6" t="s">
        <v>26</v>
      </c>
      <c r="R511" s="6" t="s">
        <v>110</v>
      </c>
      <c r="S511" s="6" t="s">
        <v>189</v>
      </c>
      <c r="T511" s="6" t="s">
        <v>29</v>
      </c>
    </row>
    <row r="512" spans="1:20" x14ac:dyDescent="0.3">
      <c r="A512" s="6">
        <v>2395120</v>
      </c>
      <c r="B512" s="6" t="s">
        <v>217</v>
      </c>
      <c r="C512" s="6" t="s">
        <v>206</v>
      </c>
      <c r="D512" s="6" t="s">
        <v>64</v>
      </c>
      <c r="E512" s="6" t="s">
        <v>21</v>
      </c>
      <c r="F512" s="6" t="s">
        <v>22</v>
      </c>
      <c r="G512" s="6" t="s">
        <v>23</v>
      </c>
      <c r="H512" s="6" t="s">
        <v>215</v>
      </c>
      <c r="I512" s="9">
        <v>3.6111111111111108E-2</v>
      </c>
      <c r="J512" s="6">
        <v>0</v>
      </c>
      <c r="K512" s="21">
        <v>45483</v>
      </c>
      <c r="L512" s="6" t="s">
        <v>24</v>
      </c>
      <c r="M512" s="6" t="s">
        <v>218</v>
      </c>
      <c r="N512" s="6" t="s">
        <v>216</v>
      </c>
      <c r="O512" s="22">
        <v>45484.000185185185</v>
      </c>
      <c r="P512" s="22"/>
      <c r="Q512" s="6" t="s">
        <v>26</v>
      </c>
      <c r="R512" s="6" t="s">
        <v>81</v>
      </c>
      <c r="S512" s="6" t="s">
        <v>191</v>
      </c>
      <c r="T512" s="6" t="s">
        <v>29</v>
      </c>
    </row>
    <row r="513" spans="1:20" x14ac:dyDescent="0.3">
      <c r="A513" s="6">
        <v>2347921</v>
      </c>
      <c r="B513" s="6" t="s">
        <v>217</v>
      </c>
      <c r="C513" s="6" t="s">
        <v>203</v>
      </c>
      <c r="D513" s="6" t="s">
        <v>36</v>
      </c>
      <c r="E513" s="6" t="s">
        <v>21</v>
      </c>
      <c r="F513" s="6" t="s">
        <v>22</v>
      </c>
      <c r="G513" s="6" t="s">
        <v>34</v>
      </c>
      <c r="H513" s="6" t="s">
        <v>215</v>
      </c>
      <c r="I513" s="9">
        <v>1.3888888888888888E-2</v>
      </c>
      <c r="J513" s="6">
        <v>0</v>
      </c>
      <c r="K513" s="21">
        <v>45439</v>
      </c>
      <c r="L513" s="6" t="s">
        <v>24</v>
      </c>
      <c r="M513" s="6" t="s">
        <v>218</v>
      </c>
      <c r="N513" s="6" t="s">
        <v>216</v>
      </c>
      <c r="O513" s="22">
        <v>45439.882037037038</v>
      </c>
      <c r="P513" s="22"/>
      <c r="Q513" s="6" t="s">
        <v>26</v>
      </c>
      <c r="R513" s="6" t="s">
        <v>35</v>
      </c>
      <c r="S513" s="6" t="s">
        <v>189</v>
      </c>
      <c r="T513" s="6" t="s">
        <v>53</v>
      </c>
    </row>
    <row r="514" spans="1:20" x14ac:dyDescent="0.3">
      <c r="A514" s="6">
        <v>2241101</v>
      </c>
      <c r="B514" s="6" t="s">
        <v>217</v>
      </c>
      <c r="C514" s="6" t="s">
        <v>202</v>
      </c>
      <c r="D514" s="6" t="s">
        <v>30</v>
      </c>
      <c r="E514" s="6" t="s">
        <v>21</v>
      </c>
      <c r="F514" s="6" t="s">
        <v>22</v>
      </c>
      <c r="G514" s="6" t="s">
        <v>37</v>
      </c>
      <c r="H514" s="6" t="s">
        <v>215</v>
      </c>
      <c r="I514" s="9">
        <v>0.11527777777777778</v>
      </c>
      <c r="J514" s="6">
        <v>0</v>
      </c>
      <c r="K514" s="21">
        <v>45339</v>
      </c>
      <c r="L514" s="6" t="s">
        <v>24</v>
      </c>
      <c r="M514" s="6" t="s">
        <v>218</v>
      </c>
      <c r="N514" s="6" t="s">
        <v>216</v>
      </c>
      <c r="O514" s="22">
        <v>45339.715092592596</v>
      </c>
      <c r="P514" s="22"/>
      <c r="Q514" s="6" t="s">
        <v>26</v>
      </c>
      <c r="R514" s="6" t="s">
        <v>54</v>
      </c>
      <c r="S514" s="6" t="s">
        <v>186</v>
      </c>
      <c r="T514" s="6" t="s">
        <v>29</v>
      </c>
    </row>
    <row r="515" spans="1:20" x14ac:dyDescent="0.3">
      <c r="A515" s="6">
        <v>2247453</v>
      </c>
      <c r="B515" s="6" t="s">
        <v>217</v>
      </c>
      <c r="C515" s="6" t="s">
        <v>205</v>
      </c>
      <c r="D515" s="6" t="s">
        <v>56</v>
      </c>
      <c r="E515" s="6" t="s">
        <v>21</v>
      </c>
      <c r="F515" s="6" t="s">
        <v>22</v>
      </c>
      <c r="G515" s="6" t="s">
        <v>43</v>
      </c>
      <c r="H515" s="6" t="s">
        <v>215</v>
      </c>
      <c r="I515" s="9">
        <v>4.8611111111111112E-3</v>
      </c>
      <c r="J515" s="6">
        <v>0</v>
      </c>
      <c r="K515" s="21">
        <v>45344</v>
      </c>
      <c r="L515" s="6" t="s">
        <v>24</v>
      </c>
      <c r="M515" s="6" t="s">
        <v>218</v>
      </c>
      <c r="N515" s="6" t="s">
        <v>216</v>
      </c>
      <c r="O515" s="22">
        <v>45344.55228009259</v>
      </c>
      <c r="P515" s="22"/>
      <c r="Q515" s="6" t="s">
        <v>26</v>
      </c>
      <c r="R515" s="6" t="s">
        <v>137</v>
      </c>
      <c r="S515" s="6" t="s">
        <v>186</v>
      </c>
      <c r="T515" s="6" t="s">
        <v>29</v>
      </c>
    </row>
    <row r="516" spans="1:20" x14ac:dyDescent="0.3">
      <c r="A516" s="6">
        <v>2238189</v>
      </c>
      <c r="B516" s="6" t="s">
        <v>217</v>
      </c>
      <c r="C516" s="6" t="s">
        <v>201</v>
      </c>
      <c r="D516" s="6" t="s">
        <v>20</v>
      </c>
      <c r="E516" s="6" t="s">
        <v>21</v>
      </c>
      <c r="F516" s="6" t="s">
        <v>22</v>
      </c>
      <c r="G516" s="6" t="s">
        <v>28</v>
      </c>
      <c r="H516" s="6" t="s">
        <v>215</v>
      </c>
      <c r="I516" s="9">
        <v>1.8749999999999999E-2</v>
      </c>
      <c r="J516" s="6">
        <v>0</v>
      </c>
      <c r="K516" s="21">
        <v>45337</v>
      </c>
      <c r="L516" s="6" t="s">
        <v>24</v>
      </c>
      <c r="M516" s="6" t="s">
        <v>218</v>
      </c>
      <c r="N516" s="6" t="s">
        <v>216</v>
      </c>
      <c r="O516" s="22">
        <v>45337.666331018518</v>
      </c>
      <c r="P516" s="22"/>
      <c r="Q516" s="6" t="s">
        <v>26</v>
      </c>
      <c r="R516" s="6" t="s">
        <v>32</v>
      </c>
      <c r="S516" s="6" t="s">
        <v>186</v>
      </c>
      <c r="T516" s="6" t="s">
        <v>29</v>
      </c>
    </row>
    <row r="517" spans="1:20" x14ac:dyDescent="0.3">
      <c r="A517" s="6">
        <v>2234059</v>
      </c>
      <c r="B517" s="6" t="s">
        <v>217</v>
      </c>
      <c r="C517" s="6" t="s">
        <v>205</v>
      </c>
      <c r="D517" s="6" t="s">
        <v>56</v>
      </c>
      <c r="E517" s="6" t="s">
        <v>21</v>
      </c>
      <c r="F517" s="6" t="s">
        <v>22</v>
      </c>
      <c r="G517" s="6" t="s">
        <v>23</v>
      </c>
      <c r="H517" s="6" t="s">
        <v>215</v>
      </c>
      <c r="I517" s="9">
        <v>5.5555555555555552E-2</v>
      </c>
      <c r="J517" s="6">
        <v>0</v>
      </c>
      <c r="K517" s="21">
        <v>45335</v>
      </c>
      <c r="L517" s="6" t="s">
        <v>24</v>
      </c>
      <c r="M517" s="6" t="s">
        <v>218</v>
      </c>
      <c r="N517" s="6" t="s">
        <v>216</v>
      </c>
      <c r="O517" s="22">
        <v>45335.410567129627</v>
      </c>
      <c r="P517" s="22"/>
      <c r="Q517" s="6" t="s">
        <v>26</v>
      </c>
      <c r="R517" s="6" t="s">
        <v>32</v>
      </c>
      <c r="S517" s="6" t="s">
        <v>186</v>
      </c>
      <c r="T517" s="6" t="s">
        <v>29</v>
      </c>
    </row>
    <row r="518" spans="1:20" x14ac:dyDescent="0.3">
      <c r="A518" s="6">
        <v>2365574</v>
      </c>
      <c r="B518" s="6" t="s">
        <v>217</v>
      </c>
      <c r="C518" s="6" t="s">
        <v>201</v>
      </c>
      <c r="D518" s="6" t="s">
        <v>20</v>
      </c>
      <c r="E518" s="6" t="s">
        <v>21</v>
      </c>
      <c r="F518" s="6" t="s">
        <v>22</v>
      </c>
      <c r="G518" s="6" t="s">
        <v>43</v>
      </c>
      <c r="H518" s="6" t="s">
        <v>215</v>
      </c>
      <c r="I518" s="9">
        <v>6.9444444444444441E-3</v>
      </c>
      <c r="J518" s="6">
        <v>0</v>
      </c>
      <c r="K518" s="21">
        <v>45457</v>
      </c>
      <c r="L518" s="6" t="s">
        <v>24</v>
      </c>
      <c r="M518" s="6" t="s">
        <v>218</v>
      </c>
      <c r="N518" s="6" t="s">
        <v>216</v>
      </c>
      <c r="O518" s="22">
        <v>45457.592916666668</v>
      </c>
      <c r="P518" s="22"/>
      <c r="Q518" s="6" t="s">
        <v>26</v>
      </c>
      <c r="R518" s="6" t="s">
        <v>138</v>
      </c>
      <c r="S518" s="6" t="s">
        <v>190</v>
      </c>
      <c r="T518" s="6" t="s">
        <v>29</v>
      </c>
    </row>
    <row r="519" spans="1:20" x14ac:dyDescent="0.3">
      <c r="A519" s="6">
        <v>2343415</v>
      </c>
      <c r="B519" s="6" t="s">
        <v>217</v>
      </c>
      <c r="C519" s="6" t="s">
        <v>202</v>
      </c>
      <c r="D519" s="6" t="s">
        <v>30</v>
      </c>
      <c r="E519" s="6" t="s">
        <v>21</v>
      </c>
      <c r="F519" s="6" t="s">
        <v>22</v>
      </c>
      <c r="G519" s="6" t="s">
        <v>37</v>
      </c>
      <c r="H519" s="6" t="s">
        <v>215</v>
      </c>
      <c r="I519" s="9">
        <v>0.13055555555555556</v>
      </c>
      <c r="J519" s="6">
        <v>0</v>
      </c>
      <c r="K519" s="21">
        <v>45434</v>
      </c>
      <c r="L519" s="6" t="s">
        <v>24</v>
      </c>
      <c r="M519" s="6" t="s">
        <v>218</v>
      </c>
      <c r="N519" s="6" t="s">
        <v>216</v>
      </c>
      <c r="O519" s="22">
        <v>45434.729004629633</v>
      </c>
      <c r="P519" s="22"/>
      <c r="Q519" s="6" t="s">
        <v>26</v>
      </c>
      <c r="R519" s="6" t="s">
        <v>67</v>
      </c>
      <c r="S519" s="6" t="s">
        <v>189</v>
      </c>
      <c r="T519" s="6" t="s">
        <v>29</v>
      </c>
    </row>
    <row r="520" spans="1:20" x14ac:dyDescent="0.3">
      <c r="A520" s="6">
        <v>2394077</v>
      </c>
      <c r="B520" s="6" t="s">
        <v>217</v>
      </c>
      <c r="C520" s="6" t="s">
        <v>202</v>
      </c>
      <c r="D520" s="6" t="s">
        <v>30</v>
      </c>
      <c r="E520" s="6" t="s">
        <v>21</v>
      </c>
      <c r="F520" s="6" t="s">
        <v>22</v>
      </c>
      <c r="G520" s="6" t="s">
        <v>34</v>
      </c>
      <c r="H520" s="6" t="s">
        <v>215</v>
      </c>
      <c r="I520" s="9">
        <v>1.3888888888888888E-2</v>
      </c>
      <c r="J520" s="6">
        <v>0</v>
      </c>
      <c r="K520" s="21">
        <v>45482</v>
      </c>
      <c r="L520" s="6" t="s">
        <v>24</v>
      </c>
      <c r="M520" s="6" t="s">
        <v>218</v>
      </c>
      <c r="N520" s="6" t="s">
        <v>216</v>
      </c>
      <c r="O520" s="22">
        <v>45483.415405092594</v>
      </c>
      <c r="P520" s="22"/>
      <c r="Q520" s="6" t="s">
        <v>26</v>
      </c>
      <c r="R520" s="6" t="s">
        <v>35</v>
      </c>
      <c r="S520" s="6" t="s">
        <v>191</v>
      </c>
      <c r="T520" s="6" t="s">
        <v>53</v>
      </c>
    </row>
    <row r="521" spans="1:20" x14ac:dyDescent="0.3">
      <c r="A521" s="6">
        <v>2338149</v>
      </c>
      <c r="B521" s="6" t="s">
        <v>217</v>
      </c>
      <c r="C521" s="6" t="s">
        <v>202</v>
      </c>
      <c r="D521" s="6" t="s">
        <v>30</v>
      </c>
      <c r="E521" s="6" t="s">
        <v>21</v>
      </c>
      <c r="F521" s="6" t="s">
        <v>22</v>
      </c>
      <c r="G521" s="6" t="s">
        <v>55</v>
      </c>
      <c r="H521" s="6" t="s">
        <v>215</v>
      </c>
      <c r="I521" s="9">
        <v>7.6388888888888895E-2</v>
      </c>
      <c r="J521" s="6">
        <v>0</v>
      </c>
      <c r="K521" s="21">
        <v>45428</v>
      </c>
      <c r="L521" s="6" t="s">
        <v>24</v>
      </c>
      <c r="M521" s="6" t="s">
        <v>218</v>
      </c>
      <c r="N521" s="6" t="s">
        <v>216</v>
      </c>
      <c r="O521" s="22">
        <v>45428.721516203703</v>
      </c>
      <c r="P521" s="22"/>
      <c r="Q521" s="6" t="s">
        <v>26</v>
      </c>
      <c r="R521" s="6" t="s">
        <v>83</v>
      </c>
      <c r="S521" s="6" t="s">
        <v>189</v>
      </c>
      <c r="T521" s="6" t="s">
        <v>53</v>
      </c>
    </row>
    <row r="522" spans="1:20" x14ac:dyDescent="0.3">
      <c r="A522" s="6">
        <v>2358690</v>
      </c>
      <c r="B522" s="6" t="s">
        <v>217</v>
      </c>
      <c r="C522" s="6" t="s">
        <v>205</v>
      </c>
      <c r="D522" s="6" t="s">
        <v>56</v>
      </c>
      <c r="E522" s="6" t="s">
        <v>21</v>
      </c>
      <c r="F522" s="6" t="s">
        <v>22</v>
      </c>
      <c r="G522" s="6" t="s">
        <v>33</v>
      </c>
      <c r="H522" s="6" t="s">
        <v>215</v>
      </c>
      <c r="I522" s="9">
        <v>9.7222222222222224E-3</v>
      </c>
      <c r="J522" s="6">
        <v>0</v>
      </c>
      <c r="K522" s="21">
        <v>45450</v>
      </c>
      <c r="L522" s="6" t="s">
        <v>24</v>
      </c>
      <c r="M522" s="6" t="s">
        <v>218</v>
      </c>
      <c r="N522" s="6" t="s">
        <v>216</v>
      </c>
      <c r="O522" s="22">
        <v>45450.626134259262</v>
      </c>
      <c r="P522" s="22"/>
      <c r="Q522" s="6" t="s">
        <v>26</v>
      </c>
      <c r="R522" s="6" t="s">
        <v>106</v>
      </c>
      <c r="S522" s="6" t="s">
        <v>190</v>
      </c>
      <c r="T522" s="6" t="s">
        <v>29</v>
      </c>
    </row>
    <row r="523" spans="1:20" x14ac:dyDescent="0.3">
      <c r="A523" s="6">
        <v>2363135</v>
      </c>
      <c r="B523" s="6" t="s">
        <v>217</v>
      </c>
      <c r="C523" s="6" t="s">
        <v>205</v>
      </c>
      <c r="D523" s="6" t="s">
        <v>56</v>
      </c>
      <c r="E523" s="6" t="s">
        <v>21</v>
      </c>
      <c r="F523" s="6" t="s">
        <v>22</v>
      </c>
      <c r="G523" s="6" t="s">
        <v>34</v>
      </c>
      <c r="H523" s="6" t="s">
        <v>215</v>
      </c>
      <c r="I523" s="9">
        <v>1.1805555555555555E-2</v>
      </c>
      <c r="J523" s="6">
        <v>0</v>
      </c>
      <c r="K523" s="21">
        <v>45455</v>
      </c>
      <c r="L523" s="6" t="s">
        <v>24</v>
      </c>
      <c r="M523" s="6" t="s">
        <v>218</v>
      </c>
      <c r="N523" s="6" t="s">
        <v>216</v>
      </c>
      <c r="O523" s="22">
        <v>45455.327650462961</v>
      </c>
      <c r="P523" s="22"/>
      <c r="Q523" s="6" t="s">
        <v>26</v>
      </c>
      <c r="R523" s="6" t="s">
        <v>35</v>
      </c>
      <c r="S523" s="6" t="s">
        <v>190</v>
      </c>
      <c r="T523" s="6" t="s">
        <v>53</v>
      </c>
    </row>
    <row r="524" spans="1:20" x14ac:dyDescent="0.3">
      <c r="A524" s="6">
        <v>2250649</v>
      </c>
      <c r="B524" s="6" t="s">
        <v>217</v>
      </c>
      <c r="C524" s="6" t="s">
        <v>203</v>
      </c>
      <c r="D524" s="6" t="s">
        <v>36</v>
      </c>
      <c r="E524" s="6" t="s">
        <v>21</v>
      </c>
      <c r="F524" s="6" t="s">
        <v>22</v>
      </c>
      <c r="G524" s="6" t="s">
        <v>37</v>
      </c>
      <c r="H524" s="6" t="s">
        <v>215</v>
      </c>
      <c r="I524" s="9">
        <v>5.486111111111111E-2</v>
      </c>
      <c r="J524" s="6">
        <v>0</v>
      </c>
      <c r="K524" s="21">
        <v>45345</v>
      </c>
      <c r="L524" s="6" t="s">
        <v>24</v>
      </c>
      <c r="M524" s="6" t="s">
        <v>218</v>
      </c>
      <c r="N524" s="6" t="s">
        <v>216</v>
      </c>
      <c r="O524" s="22">
        <v>45345.929363425923</v>
      </c>
      <c r="P524" s="22"/>
      <c r="Q524" s="6" t="s">
        <v>26</v>
      </c>
      <c r="R524" s="6" t="s">
        <v>39</v>
      </c>
      <c r="S524" s="6" t="s">
        <v>186</v>
      </c>
      <c r="T524" s="6" t="s">
        <v>29</v>
      </c>
    </row>
    <row r="525" spans="1:20" x14ac:dyDescent="0.3">
      <c r="A525" s="6">
        <v>2329502</v>
      </c>
      <c r="B525" s="6" t="s">
        <v>217</v>
      </c>
      <c r="C525" s="6" t="s">
        <v>203</v>
      </c>
      <c r="D525" s="6" t="s">
        <v>36</v>
      </c>
      <c r="E525" s="6" t="s">
        <v>21</v>
      </c>
      <c r="F525" s="6" t="s">
        <v>22</v>
      </c>
      <c r="G525" s="6" t="s">
        <v>37</v>
      </c>
      <c r="H525" s="6" t="s">
        <v>215</v>
      </c>
      <c r="I525" s="9">
        <v>0.10277777777777777</v>
      </c>
      <c r="J525" s="6">
        <v>0</v>
      </c>
      <c r="K525" s="21">
        <v>45419</v>
      </c>
      <c r="L525" s="6" t="s">
        <v>24</v>
      </c>
      <c r="M525" s="6" t="s">
        <v>218</v>
      </c>
      <c r="N525" s="6" t="s">
        <v>216</v>
      </c>
      <c r="O525" s="22">
        <v>45419.921539351853</v>
      </c>
      <c r="P525" s="22"/>
      <c r="Q525" s="6" t="s">
        <v>26</v>
      </c>
      <c r="R525" s="6" t="s">
        <v>67</v>
      </c>
      <c r="S525" s="6" t="s">
        <v>189</v>
      </c>
      <c r="T525" s="6" t="s">
        <v>29</v>
      </c>
    </row>
    <row r="526" spans="1:20" x14ac:dyDescent="0.3">
      <c r="A526" s="6">
        <v>2283036</v>
      </c>
      <c r="B526" s="6" t="s">
        <v>217</v>
      </c>
      <c r="C526" s="6" t="s">
        <v>201</v>
      </c>
      <c r="D526" s="6" t="s">
        <v>20</v>
      </c>
      <c r="E526" s="6" t="s">
        <v>21</v>
      </c>
      <c r="F526" s="6" t="s">
        <v>22</v>
      </c>
      <c r="G526" s="6" t="s">
        <v>59</v>
      </c>
      <c r="H526" s="6" t="s">
        <v>215</v>
      </c>
      <c r="I526" s="9">
        <v>2.2916666666666665E-2</v>
      </c>
      <c r="J526" s="6">
        <v>0</v>
      </c>
      <c r="K526" s="21">
        <v>45372</v>
      </c>
      <c r="L526" s="6" t="s">
        <v>24</v>
      </c>
      <c r="M526" s="6" t="s">
        <v>218</v>
      </c>
      <c r="N526" s="6" t="s">
        <v>216</v>
      </c>
      <c r="O526" s="22">
        <v>45372.703715277778</v>
      </c>
      <c r="P526" s="22"/>
      <c r="Q526" s="6" t="s">
        <v>26</v>
      </c>
      <c r="R526" s="6" t="s">
        <v>35</v>
      </c>
      <c r="S526" s="6" t="s">
        <v>187</v>
      </c>
      <c r="T526" s="6" t="s">
        <v>53</v>
      </c>
    </row>
    <row r="527" spans="1:20" x14ac:dyDescent="0.3">
      <c r="A527" s="6">
        <v>2292819</v>
      </c>
      <c r="B527" s="6" t="s">
        <v>217</v>
      </c>
      <c r="C527" s="6" t="s">
        <v>204</v>
      </c>
      <c r="D527" s="6" t="s">
        <v>46</v>
      </c>
      <c r="E527" s="6" t="s">
        <v>21</v>
      </c>
      <c r="F527" s="6" t="s">
        <v>47</v>
      </c>
      <c r="G527" s="6" t="s">
        <v>28</v>
      </c>
      <c r="H527" s="6" t="s">
        <v>215</v>
      </c>
      <c r="I527" s="9">
        <v>4.9305555555555554E-2</v>
      </c>
      <c r="J527" s="6">
        <v>0</v>
      </c>
      <c r="K527" s="21">
        <v>45380</v>
      </c>
      <c r="L527" s="6" t="s">
        <v>24</v>
      </c>
      <c r="M527" s="6" t="s">
        <v>218</v>
      </c>
      <c r="N527" s="6" t="s">
        <v>216</v>
      </c>
      <c r="O527" s="22">
        <v>45380.898287037038</v>
      </c>
      <c r="P527" s="22"/>
      <c r="Q527" s="6" t="s">
        <v>26</v>
      </c>
      <c r="R527" s="6" t="s">
        <v>32</v>
      </c>
      <c r="S527" s="6" t="s">
        <v>187</v>
      </c>
      <c r="T527" s="6" t="s">
        <v>29</v>
      </c>
    </row>
    <row r="528" spans="1:20" x14ac:dyDescent="0.3">
      <c r="A528" s="6">
        <v>2411911</v>
      </c>
      <c r="B528" s="6" t="s">
        <v>217</v>
      </c>
      <c r="C528" s="6" t="s">
        <v>205</v>
      </c>
      <c r="D528" s="6" t="s">
        <v>56</v>
      </c>
      <c r="E528" s="6" t="s">
        <v>21</v>
      </c>
      <c r="F528" s="6" t="s">
        <v>22</v>
      </c>
      <c r="G528" s="6" t="s">
        <v>59</v>
      </c>
      <c r="H528" s="6" t="s">
        <v>215</v>
      </c>
      <c r="I528" s="9">
        <v>2.4305555555555556E-2</v>
      </c>
      <c r="J528" s="6">
        <v>0</v>
      </c>
      <c r="K528" s="21">
        <v>45500</v>
      </c>
      <c r="L528" s="6" t="s">
        <v>24</v>
      </c>
      <c r="M528" s="6" t="s">
        <v>218</v>
      </c>
      <c r="N528" s="6" t="s">
        <v>216</v>
      </c>
      <c r="O528" s="22">
        <v>45500.478622685187</v>
      </c>
      <c r="P528" s="22"/>
      <c r="Q528" s="6" t="s">
        <v>26</v>
      </c>
      <c r="R528" s="6" t="s">
        <v>91</v>
      </c>
      <c r="S528" s="6" t="s">
        <v>191</v>
      </c>
      <c r="T528" s="6" t="s">
        <v>53</v>
      </c>
    </row>
    <row r="529" spans="1:20" x14ac:dyDescent="0.3">
      <c r="A529" s="6">
        <v>2328626</v>
      </c>
      <c r="B529" s="6" t="s">
        <v>217</v>
      </c>
      <c r="C529" s="6" t="s">
        <v>206</v>
      </c>
      <c r="D529" s="6" t="s">
        <v>64</v>
      </c>
      <c r="E529" s="6" t="s">
        <v>21</v>
      </c>
      <c r="F529" s="6" t="s">
        <v>22</v>
      </c>
      <c r="G529" s="6" t="s">
        <v>34</v>
      </c>
      <c r="H529" s="6" t="s">
        <v>215</v>
      </c>
      <c r="I529" s="9">
        <v>5.5555555555555558E-3</v>
      </c>
      <c r="J529" s="6">
        <v>0</v>
      </c>
      <c r="K529" s="21">
        <v>45419</v>
      </c>
      <c r="L529" s="6" t="s">
        <v>24</v>
      </c>
      <c r="M529" s="6" t="s">
        <v>218</v>
      </c>
      <c r="N529" s="6" t="s">
        <v>216</v>
      </c>
      <c r="O529" s="22">
        <v>45419.088368055556</v>
      </c>
      <c r="P529" s="22"/>
      <c r="Q529" s="6" t="s">
        <v>26</v>
      </c>
      <c r="R529" s="6" t="s">
        <v>91</v>
      </c>
      <c r="S529" s="6" t="s">
        <v>189</v>
      </c>
      <c r="T529" s="6" t="s">
        <v>53</v>
      </c>
    </row>
    <row r="530" spans="1:20" x14ac:dyDescent="0.3">
      <c r="A530" s="6">
        <v>2345259</v>
      </c>
      <c r="B530" s="6" t="s">
        <v>217</v>
      </c>
      <c r="C530" s="6" t="s">
        <v>205</v>
      </c>
      <c r="D530" s="6" t="s">
        <v>56</v>
      </c>
      <c r="E530" s="6" t="s">
        <v>21</v>
      </c>
      <c r="F530" s="6" t="s">
        <v>22</v>
      </c>
      <c r="G530" s="6" t="s">
        <v>43</v>
      </c>
      <c r="H530" s="6" t="s">
        <v>215</v>
      </c>
      <c r="I530" s="9">
        <v>1.0416666666666666E-2</v>
      </c>
      <c r="J530" s="6">
        <v>0</v>
      </c>
      <c r="K530" s="21">
        <v>45436</v>
      </c>
      <c r="L530" s="6" t="s">
        <v>24</v>
      </c>
      <c r="M530" s="6" t="s">
        <v>218</v>
      </c>
      <c r="N530" s="6" t="s">
        <v>216</v>
      </c>
      <c r="O530" s="22">
        <v>45436.595381944448</v>
      </c>
      <c r="P530" s="22"/>
      <c r="Q530" s="6" t="s">
        <v>26</v>
      </c>
      <c r="R530" s="6" t="s">
        <v>58</v>
      </c>
      <c r="S530" s="6" t="s">
        <v>189</v>
      </c>
      <c r="T530" s="6" t="s">
        <v>29</v>
      </c>
    </row>
    <row r="531" spans="1:20" x14ac:dyDescent="0.3">
      <c r="A531" s="6">
        <v>2297794</v>
      </c>
      <c r="B531" s="6" t="s">
        <v>217</v>
      </c>
      <c r="C531" s="6" t="s">
        <v>204</v>
      </c>
      <c r="D531" s="6" t="s">
        <v>46</v>
      </c>
      <c r="E531" s="6" t="s">
        <v>21</v>
      </c>
      <c r="F531" s="6" t="s">
        <v>47</v>
      </c>
      <c r="G531" s="6" t="s">
        <v>23</v>
      </c>
      <c r="H531" s="6" t="s">
        <v>215</v>
      </c>
      <c r="I531" s="9">
        <v>4.583333333333333E-2</v>
      </c>
      <c r="J531" s="6">
        <v>0</v>
      </c>
      <c r="K531" s="21">
        <v>45385</v>
      </c>
      <c r="L531" s="6" t="s">
        <v>24</v>
      </c>
      <c r="M531" s="6" t="s">
        <v>218</v>
      </c>
      <c r="N531" s="6" t="s">
        <v>216</v>
      </c>
      <c r="O531" s="22">
        <v>45385.983206018522</v>
      </c>
      <c r="P531" s="22"/>
      <c r="Q531" s="6" t="s">
        <v>26</v>
      </c>
      <c r="R531" s="6" t="s">
        <v>32</v>
      </c>
      <c r="S531" s="6" t="s">
        <v>188</v>
      </c>
      <c r="T531" s="6" t="s">
        <v>29</v>
      </c>
    </row>
    <row r="532" spans="1:20" x14ac:dyDescent="0.3">
      <c r="A532" s="6">
        <v>2369506</v>
      </c>
      <c r="B532" s="6" t="s">
        <v>217</v>
      </c>
      <c r="C532" s="6" t="s">
        <v>202</v>
      </c>
      <c r="D532" s="6" t="s">
        <v>30</v>
      </c>
      <c r="E532" s="6" t="s">
        <v>21</v>
      </c>
      <c r="F532" s="6" t="s">
        <v>22</v>
      </c>
      <c r="G532" s="6" t="s">
        <v>23</v>
      </c>
      <c r="H532" s="6" t="s">
        <v>215</v>
      </c>
      <c r="I532" s="9">
        <v>6.5277777777777782E-2</v>
      </c>
      <c r="J532" s="6">
        <v>0</v>
      </c>
      <c r="K532" s="21">
        <v>45461</v>
      </c>
      <c r="L532" s="6" t="s">
        <v>24</v>
      </c>
      <c r="M532" s="6" t="s">
        <v>218</v>
      </c>
      <c r="N532" s="6" t="s">
        <v>216</v>
      </c>
      <c r="O532" s="22">
        <v>45461.721168981479</v>
      </c>
      <c r="P532" s="22"/>
      <c r="Q532" s="6" t="s">
        <v>26</v>
      </c>
      <c r="R532" s="6" t="s">
        <v>81</v>
      </c>
      <c r="S532" s="6" t="s">
        <v>190</v>
      </c>
      <c r="T532" s="6" t="s">
        <v>29</v>
      </c>
    </row>
    <row r="533" spans="1:20" x14ac:dyDescent="0.3">
      <c r="A533" s="6">
        <v>2302211</v>
      </c>
      <c r="B533" s="6" t="s">
        <v>217</v>
      </c>
      <c r="C533" s="6" t="s">
        <v>203</v>
      </c>
      <c r="D533" s="6" t="s">
        <v>36</v>
      </c>
      <c r="E533" s="6" t="s">
        <v>21</v>
      </c>
      <c r="F533" s="6" t="s">
        <v>22</v>
      </c>
      <c r="G533" s="6" t="s">
        <v>37</v>
      </c>
      <c r="H533" s="6" t="s">
        <v>215</v>
      </c>
      <c r="I533" s="9">
        <v>6.9444444444444448E-2</v>
      </c>
      <c r="J533" s="6">
        <v>0</v>
      </c>
      <c r="K533" s="21">
        <v>45390</v>
      </c>
      <c r="L533" s="6" t="s">
        <v>24</v>
      </c>
      <c r="M533" s="6" t="s">
        <v>218</v>
      </c>
      <c r="N533" s="6" t="s">
        <v>216</v>
      </c>
      <c r="O533" s="22">
        <v>45390.914178240739</v>
      </c>
      <c r="P533" s="22"/>
      <c r="Q533" s="6" t="s">
        <v>26</v>
      </c>
      <c r="R533" s="6" t="s">
        <v>54</v>
      </c>
      <c r="S533" s="6" t="s">
        <v>188</v>
      </c>
      <c r="T533" s="6" t="s">
        <v>29</v>
      </c>
    </row>
    <row r="534" spans="1:20" x14ac:dyDescent="0.3">
      <c r="A534" s="6">
        <v>2226923</v>
      </c>
      <c r="B534" s="6" t="s">
        <v>217</v>
      </c>
      <c r="C534" s="6" t="s">
        <v>201</v>
      </c>
      <c r="D534" s="6" t="s">
        <v>20</v>
      </c>
      <c r="E534" s="6" t="s">
        <v>21</v>
      </c>
      <c r="F534" s="6" t="s">
        <v>22</v>
      </c>
      <c r="G534" s="6" t="s">
        <v>23</v>
      </c>
      <c r="H534" s="6" t="s">
        <v>215</v>
      </c>
      <c r="I534" s="9">
        <v>4.791666666666667E-2</v>
      </c>
      <c r="J534" s="6">
        <v>0</v>
      </c>
      <c r="K534" s="21">
        <v>45329</v>
      </c>
      <c r="L534" s="6" t="s">
        <v>24</v>
      </c>
      <c r="M534" s="6" t="s">
        <v>218</v>
      </c>
      <c r="N534" s="6" t="s">
        <v>216</v>
      </c>
      <c r="O534" s="22">
        <v>45329.692685185182</v>
      </c>
      <c r="P534" s="22"/>
      <c r="Q534" s="6" t="s">
        <v>26</v>
      </c>
      <c r="R534" s="6" t="s">
        <v>32</v>
      </c>
      <c r="S534" s="6" t="s">
        <v>186</v>
      </c>
      <c r="T534" s="6" t="s">
        <v>29</v>
      </c>
    </row>
    <row r="535" spans="1:20" x14ac:dyDescent="0.3">
      <c r="A535" s="6">
        <v>2331662</v>
      </c>
      <c r="B535" s="6" t="s">
        <v>217</v>
      </c>
      <c r="C535" s="6" t="s">
        <v>206</v>
      </c>
      <c r="D535" s="6" t="s">
        <v>64</v>
      </c>
      <c r="E535" s="6" t="s">
        <v>21</v>
      </c>
      <c r="F535" s="6" t="s">
        <v>22</v>
      </c>
      <c r="G535" s="6" t="s">
        <v>52</v>
      </c>
      <c r="H535" s="6" t="s">
        <v>215</v>
      </c>
      <c r="I535" s="9">
        <v>2.8472222222222222E-2</v>
      </c>
      <c r="J535" s="6">
        <v>0</v>
      </c>
      <c r="K535" s="21">
        <v>45421</v>
      </c>
      <c r="L535" s="6" t="s">
        <v>24</v>
      </c>
      <c r="M535" s="6" t="s">
        <v>218</v>
      </c>
      <c r="N535" s="6" t="s">
        <v>216</v>
      </c>
      <c r="O535" s="22">
        <v>45421.900509259256</v>
      </c>
      <c r="P535" s="22"/>
      <c r="Q535" s="6" t="s">
        <v>26</v>
      </c>
      <c r="R535" s="6" t="s">
        <v>35</v>
      </c>
      <c r="S535" s="6" t="s">
        <v>189</v>
      </c>
      <c r="T535" s="6" t="s">
        <v>53</v>
      </c>
    </row>
    <row r="536" spans="1:20" x14ac:dyDescent="0.3">
      <c r="A536" s="6">
        <v>2233675</v>
      </c>
      <c r="B536" s="6" t="s">
        <v>217</v>
      </c>
      <c r="C536" s="6" t="s">
        <v>203</v>
      </c>
      <c r="D536" s="6" t="s">
        <v>36</v>
      </c>
      <c r="E536" s="6" t="s">
        <v>21</v>
      </c>
      <c r="F536" s="6" t="s">
        <v>22</v>
      </c>
      <c r="G536" s="6" t="s">
        <v>37</v>
      </c>
      <c r="H536" s="6" t="s">
        <v>215</v>
      </c>
      <c r="I536" s="9">
        <v>5.486111111111111E-2</v>
      </c>
      <c r="J536" s="6">
        <v>0</v>
      </c>
      <c r="K536" s="21">
        <v>45334</v>
      </c>
      <c r="L536" s="6" t="s">
        <v>24</v>
      </c>
      <c r="M536" s="6" t="s">
        <v>218</v>
      </c>
      <c r="N536" s="6" t="s">
        <v>216</v>
      </c>
      <c r="O536" s="22">
        <v>45334.925775462965</v>
      </c>
      <c r="P536" s="22"/>
      <c r="Q536" s="6" t="s">
        <v>26</v>
      </c>
      <c r="R536" s="6" t="s">
        <v>54</v>
      </c>
      <c r="S536" s="6" t="s">
        <v>186</v>
      </c>
      <c r="T536" s="6" t="s">
        <v>29</v>
      </c>
    </row>
    <row r="537" spans="1:20" x14ac:dyDescent="0.3">
      <c r="A537" s="6">
        <v>2264724</v>
      </c>
      <c r="B537" s="6" t="s">
        <v>217</v>
      </c>
      <c r="C537" s="6" t="s">
        <v>202</v>
      </c>
      <c r="D537" s="6" t="s">
        <v>30</v>
      </c>
      <c r="E537" s="6" t="s">
        <v>21</v>
      </c>
      <c r="F537" s="6" t="s">
        <v>22</v>
      </c>
      <c r="G537" s="6" t="s">
        <v>23</v>
      </c>
      <c r="H537" s="6" t="s">
        <v>215</v>
      </c>
      <c r="I537" s="9">
        <v>7.0833333333333331E-2</v>
      </c>
      <c r="J537" s="6">
        <v>0</v>
      </c>
      <c r="K537" s="21">
        <v>45356</v>
      </c>
      <c r="L537" s="6" t="s">
        <v>24</v>
      </c>
      <c r="M537" s="6" t="s">
        <v>218</v>
      </c>
      <c r="N537" s="6" t="s">
        <v>216</v>
      </c>
      <c r="O537" s="22">
        <v>45356.719594907408</v>
      </c>
      <c r="P537" s="22"/>
      <c r="Q537" s="6" t="s">
        <v>26</v>
      </c>
      <c r="R537" s="6" t="s">
        <v>32</v>
      </c>
      <c r="S537" s="6" t="s">
        <v>187</v>
      </c>
      <c r="T537" s="6" t="s">
        <v>29</v>
      </c>
    </row>
    <row r="538" spans="1:20" x14ac:dyDescent="0.3">
      <c r="A538" s="6">
        <v>2246467</v>
      </c>
      <c r="B538" s="6" t="s">
        <v>217</v>
      </c>
      <c r="C538" s="6" t="s">
        <v>202</v>
      </c>
      <c r="D538" s="6" t="s">
        <v>30</v>
      </c>
      <c r="E538" s="6" t="s">
        <v>21</v>
      </c>
      <c r="F538" s="6" t="s">
        <v>22</v>
      </c>
      <c r="G538" s="6" t="s">
        <v>43</v>
      </c>
      <c r="H538" s="6" t="s">
        <v>215</v>
      </c>
      <c r="I538" s="9">
        <v>3.7499999999999999E-2</v>
      </c>
      <c r="J538" s="6">
        <v>0</v>
      </c>
      <c r="K538" s="21">
        <v>45343</v>
      </c>
      <c r="L538" s="6" t="s">
        <v>24</v>
      </c>
      <c r="M538" s="6" t="s">
        <v>218</v>
      </c>
      <c r="N538" s="6" t="s">
        <v>216</v>
      </c>
      <c r="O538" s="22">
        <v>45343.733506944445</v>
      </c>
      <c r="P538" s="22"/>
      <c r="Q538" s="6" t="s">
        <v>26</v>
      </c>
      <c r="R538" s="6" t="s">
        <v>105</v>
      </c>
      <c r="S538" s="6" t="s">
        <v>186</v>
      </c>
      <c r="T538" s="6" t="s">
        <v>29</v>
      </c>
    </row>
    <row r="539" spans="1:20" x14ac:dyDescent="0.3">
      <c r="A539" s="6">
        <v>2360045</v>
      </c>
      <c r="B539" s="6" t="s">
        <v>217</v>
      </c>
      <c r="C539" s="6" t="s">
        <v>202</v>
      </c>
      <c r="D539" s="6" t="s">
        <v>30</v>
      </c>
      <c r="E539" s="6" t="s">
        <v>21</v>
      </c>
      <c r="F539" s="6" t="s">
        <v>22</v>
      </c>
      <c r="G539" s="6" t="s">
        <v>55</v>
      </c>
      <c r="H539" s="6" t="s">
        <v>215</v>
      </c>
      <c r="I539" s="9">
        <v>1.9444444444444445E-2</v>
      </c>
      <c r="J539" s="6">
        <v>0</v>
      </c>
      <c r="K539" s="21">
        <v>45451</v>
      </c>
      <c r="L539" s="6" t="s">
        <v>24</v>
      </c>
      <c r="M539" s="6" t="s">
        <v>218</v>
      </c>
      <c r="N539" s="6" t="s">
        <v>216</v>
      </c>
      <c r="O539" s="22">
        <v>45451.717812499999</v>
      </c>
      <c r="P539" s="22"/>
      <c r="Q539" s="6" t="s">
        <v>26</v>
      </c>
      <c r="R539" s="6" t="s">
        <v>35</v>
      </c>
      <c r="S539" s="6" t="s">
        <v>190</v>
      </c>
      <c r="T539" s="6" t="s">
        <v>53</v>
      </c>
    </row>
    <row r="540" spans="1:20" x14ac:dyDescent="0.3">
      <c r="A540" s="6">
        <v>2302742</v>
      </c>
      <c r="B540" s="6" t="s">
        <v>217</v>
      </c>
      <c r="C540" s="6" t="s">
        <v>205</v>
      </c>
      <c r="D540" s="6" t="s">
        <v>56</v>
      </c>
      <c r="E540" s="6" t="s">
        <v>21</v>
      </c>
      <c r="F540" s="6" t="s">
        <v>22</v>
      </c>
      <c r="G540" s="6" t="s">
        <v>37</v>
      </c>
      <c r="H540" s="6" t="s">
        <v>215</v>
      </c>
      <c r="I540" s="9">
        <v>6.2500000000000003E-3</v>
      </c>
      <c r="J540" s="6">
        <v>0</v>
      </c>
      <c r="K540" s="21">
        <v>45391</v>
      </c>
      <c r="L540" s="6" t="s">
        <v>24</v>
      </c>
      <c r="M540" s="6" t="s">
        <v>218</v>
      </c>
      <c r="N540" s="6" t="s">
        <v>216</v>
      </c>
      <c r="O540" s="22">
        <v>45391.537928240738</v>
      </c>
      <c r="P540" s="22"/>
      <c r="Q540" s="6" t="s">
        <v>26</v>
      </c>
      <c r="R540" s="6" t="s">
        <v>54</v>
      </c>
      <c r="S540" s="6" t="s">
        <v>188</v>
      </c>
      <c r="T540" s="6" t="s">
        <v>29</v>
      </c>
    </row>
    <row r="541" spans="1:20" x14ac:dyDescent="0.3">
      <c r="A541" s="6">
        <v>2311190</v>
      </c>
      <c r="B541" s="6" t="s">
        <v>217</v>
      </c>
      <c r="C541" s="6" t="s">
        <v>202</v>
      </c>
      <c r="D541" s="6" t="s">
        <v>30</v>
      </c>
      <c r="E541" s="6" t="s">
        <v>21</v>
      </c>
      <c r="F541" s="6" t="s">
        <v>22</v>
      </c>
      <c r="G541" s="6" t="s">
        <v>37</v>
      </c>
      <c r="H541" s="6" t="s">
        <v>215</v>
      </c>
      <c r="I541" s="9">
        <v>0.125</v>
      </c>
      <c r="J541" s="6">
        <v>0</v>
      </c>
      <c r="K541" s="21">
        <v>45399</v>
      </c>
      <c r="L541" s="6" t="s">
        <v>24</v>
      </c>
      <c r="M541" s="6" t="s">
        <v>218</v>
      </c>
      <c r="N541" s="6" t="s">
        <v>216</v>
      </c>
      <c r="O541" s="22">
        <v>45399.71197916667</v>
      </c>
      <c r="P541" s="22"/>
      <c r="Q541" s="6" t="s">
        <v>26</v>
      </c>
      <c r="R541" s="6" t="s">
        <v>54</v>
      </c>
      <c r="S541" s="6" t="s">
        <v>188</v>
      </c>
      <c r="T541" s="6" t="s">
        <v>29</v>
      </c>
    </row>
    <row r="542" spans="1:20" x14ac:dyDescent="0.3">
      <c r="A542" s="6">
        <v>2353420</v>
      </c>
      <c r="B542" s="6" t="s">
        <v>217</v>
      </c>
      <c r="C542" s="6" t="s">
        <v>205</v>
      </c>
      <c r="D542" s="6" t="s">
        <v>56</v>
      </c>
      <c r="E542" s="6" t="s">
        <v>21</v>
      </c>
      <c r="F542" s="6" t="s">
        <v>22</v>
      </c>
      <c r="G542" s="6" t="s">
        <v>43</v>
      </c>
      <c r="H542" s="6" t="s">
        <v>215</v>
      </c>
      <c r="I542" s="9">
        <v>6.2500000000000003E-3</v>
      </c>
      <c r="J542" s="6">
        <v>0</v>
      </c>
      <c r="K542" s="21">
        <v>45444</v>
      </c>
      <c r="L542" s="6" t="s">
        <v>24</v>
      </c>
      <c r="M542" s="6" t="s">
        <v>218</v>
      </c>
      <c r="N542" s="6" t="s">
        <v>216</v>
      </c>
      <c r="O542" s="22">
        <v>45444.518819444442</v>
      </c>
      <c r="P542" s="22"/>
      <c r="Q542" s="6" t="s">
        <v>26</v>
      </c>
      <c r="R542" s="6" t="s">
        <v>54</v>
      </c>
      <c r="S542" s="6" t="s">
        <v>190</v>
      </c>
      <c r="T542" s="6" t="s">
        <v>29</v>
      </c>
    </row>
    <row r="543" spans="1:20" x14ac:dyDescent="0.3">
      <c r="A543" s="6">
        <v>2304780</v>
      </c>
      <c r="B543" s="6" t="s">
        <v>217</v>
      </c>
      <c r="C543" s="6" t="s">
        <v>202</v>
      </c>
      <c r="D543" s="6" t="s">
        <v>30</v>
      </c>
      <c r="E543" s="6" t="s">
        <v>21</v>
      </c>
      <c r="F543" s="6" t="s">
        <v>22</v>
      </c>
      <c r="G543" s="6" t="s">
        <v>37</v>
      </c>
      <c r="H543" s="6" t="s">
        <v>215</v>
      </c>
      <c r="I543" s="9">
        <v>0.16319444444444445</v>
      </c>
      <c r="J543" s="6">
        <v>0</v>
      </c>
      <c r="K543" s="21">
        <v>45392</v>
      </c>
      <c r="L543" s="6" t="s">
        <v>24</v>
      </c>
      <c r="M543" s="6" t="s">
        <v>218</v>
      </c>
      <c r="N543" s="6" t="s">
        <v>216</v>
      </c>
      <c r="O543" s="22">
        <v>45392.725277777776</v>
      </c>
      <c r="P543" s="22"/>
      <c r="Q543" s="6" t="s">
        <v>26</v>
      </c>
      <c r="R543" s="6" t="s">
        <v>54</v>
      </c>
      <c r="S543" s="6" t="s">
        <v>188</v>
      </c>
      <c r="T543" s="6" t="s">
        <v>29</v>
      </c>
    </row>
    <row r="544" spans="1:20" x14ac:dyDescent="0.3">
      <c r="A544" s="6">
        <v>2296583</v>
      </c>
      <c r="B544" s="6" t="s">
        <v>217</v>
      </c>
      <c r="C544" s="6" t="s">
        <v>206</v>
      </c>
      <c r="D544" s="6" t="s">
        <v>64</v>
      </c>
      <c r="E544" s="6" t="s">
        <v>21</v>
      </c>
      <c r="F544" s="6" t="s">
        <v>22</v>
      </c>
      <c r="G544" s="6" t="s">
        <v>34</v>
      </c>
      <c r="H544" s="6" t="s">
        <v>215</v>
      </c>
      <c r="I544" s="9">
        <v>9.0277777777777769E-3</v>
      </c>
      <c r="J544" s="6">
        <v>0</v>
      </c>
      <c r="K544" s="21">
        <v>45384</v>
      </c>
      <c r="L544" s="6" t="s">
        <v>24</v>
      </c>
      <c r="M544" s="6" t="s">
        <v>218</v>
      </c>
      <c r="N544" s="6" t="s">
        <v>216</v>
      </c>
      <c r="O544" s="22">
        <v>45385.024409722224</v>
      </c>
      <c r="P544" s="22"/>
      <c r="Q544" s="6" t="s">
        <v>26</v>
      </c>
      <c r="R544" s="6" t="s">
        <v>35</v>
      </c>
      <c r="S544" s="6" t="s">
        <v>188</v>
      </c>
      <c r="T544" s="6" t="s">
        <v>53</v>
      </c>
    </row>
    <row r="545" spans="1:20" x14ac:dyDescent="0.3">
      <c r="A545" s="6">
        <v>2375989</v>
      </c>
      <c r="B545" s="6" t="s">
        <v>217</v>
      </c>
      <c r="C545" s="6" t="s">
        <v>205</v>
      </c>
      <c r="D545" s="6" t="s">
        <v>56</v>
      </c>
      <c r="E545" s="6" t="s">
        <v>21</v>
      </c>
      <c r="F545" s="6" t="s">
        <v>22</v>
      </c>
      <c r="G545" s="6" t="s">
        <v>43</v>
      </c>
      <c r="H545" s="6" t="s">
        <v>215</v>
      </c>
      <c r="I545" s="9">
        <v>6.9444444444444441E-3</v>
      </c>
      <c r="J545" s="6">
        <v>0</v>
      </c>
      <c r="K545" s="21">
        <v>45467</v>
      </c>
      <c r="L545" s="6" t="s">
        <v>24</v>
      </c>
      <c r="M545" s="6" t="s">
        <v>218</v>
      </c>
      <c r="N545" s="6" t="s">
        <v>216</v>
      </c>
      <c r="O545" s="22">
        <v>45467.365335648145</v>
      </c>
      <c r="P545" s="22"/>
      <c r="Q545" s="6" t="s">
        <v>26</v>
      </c>
      <c r="R545" s="6" t="s">
        <v>54</v>
      </c>
      <c r="S545" s="6" t="s">
        <v>190</v>
      </c>
      <c r="T545" s="6" t="s">
        <v>29</v>
      </c>
    </row>
    <row r="546" spans="1:20" x14ac:dyDescent="0.3">
      <c r="A546" s="6">
        <v>2333144</v>
      </c>
      <c r="B546" s="6" t="s">
        <v>217</v>
      </c>
      <c r="C546" s="6" t="s">
        <v>202</v>
      </c>
      <c r="D546" s="6" t="s">
        <v>30</v>
      </c>
      <c r="E546" s="6" t="s">
        <v>21</v>
      </c>
      <c r="F546" s="6" t="s">
        <v>22</v>
      </c>
      <c r="G546" s="6" t="s">
        <v>37</v>
      </c>
      <c r="H546" s="6" t="s">
        <v>215</v>
      </c>
      <c r="I546" s="9">
        <v>7.2916666666666671E-2</v>
      </c>
      <c r="J546" s="6">
        <v>0</v>
      </c>
      <c r="K546" s="21">
        <v>45423</v>
      </c>
      <c r="L546" s="6" t="s">
        <v>24</v>
      </c>
      <c r="M546" s="6" t="s">
        <v>218</v>
      </c>
      <c r="N546" s="6" t="s">
        <v>216</v>
      </c>
      <c r="O546" s="22">
        <v>45423.658668981479</v>
      </c>
      <c r="P546" s="22"/>
      <c r="Q546" s="6" t="s">
        <v>26</v>
      </c>
      <c r="R546" s="6" t="s">
        <v>92</v>
      </c>
      <c r="S546" s="6" t="s">
        <v>189</v>
      </c>
      <c r="T546" s="6" t="s">
        <v>29</v>
      </c>
    </row>
    <row r="547" spans="1:20" x14ac:dyDescent="0.3">
      <c r="A547" s="6">
        <v>2371527</v>
      </c>
      <c r="B547" s="6" t="s">
        <v>217</v>
      </c>
      <c r="C547" s="6" t="s">
        <v>203</v>
      </c>
      <c r="D547" s="6" t="s">
        <v>36</v>
      </c>
      <c r="E547" s="6" t="s">
        <v>21</v>
      </c>
      <c r="F547" s="6" t="s">
        <v>22</v>
      </c>
      <c r="G547" s="6" t="s">
        <v>37</v>
      </c>
      <c r="H547" s="6" t="s">
        <v>215</v>
      </c>
      <c r="I547" s="9">
        <v>0.26041666666666669</v>
      </c>
      <c r="J547" s="6">
        <v>0</v>
      </c>
      <c r="K547" s="21">
        <v>45462</v>
      </c>
      <c r="L547" s="6" t="s">
        <v>24</v>
      </c>
      <c r="M547" s="6" t="s">
        <v>218</v>
      </c>
      <c r="N547" s="6" t="s">
        <v>216</v>
      </c>
      <c r="O547" s="22">
        <v>45462.89398148148</v>
      </c>
      <c r="P547" s="22"/>
      <c r="Q547" s="6" t="s">
        <v>26</v>
      </c>
      <c r="R547" s="6" t="s">
        <v>106</v>
      </c>
      <c r="S547" s="6" t="s">
        <v>190</v>
      </c>
      <c r="T547" s="6" t="s">
        <v>29</v>
      </c>
    </row>
    <row r="548" spans="1:20" x14ac:dyDescent="0.3">
      <c r="A548" s="6">
        <v>2252741</v>
      </c>
      <c r="B548" s="6" t="s">
        <v>217</v>
      </c>
      <c r="C548" s="6" t="s">
        <v>205</v>
      </c>
      <c r="D548" s="6" t="s">
        <v>56</v>
      </c>
      <c r="E548" s="6" t="s">
        <v>21</v>
      </c>
      <c r="F548" s="6" t="s">
        <v>22</v>
      </c>
      <c r="G548" s="6" t="s">
        <v>59</v>
      </c>
      <c r="H548" s="6" t="s">
        <v>215</v>
      </c>
      <c r="I548" s="9">
        <v>1.0416666666666666E-2</v>
      </c>
      <c r="J548" s="6">
        <v>0</v>
      </c>
      <c r="K548" s="21">
        <v>45348</v>
      </c>
      <c r="L548" s="6" t="s">
        <v>24</v>
      </c>
      <c r="M548" s="6" t="s">
        <v>218</v>
      </c>
      <c r="N548" s="6" t="s">
        <v>216</v>
      </c>
      <c r="O548" s="22">
        <v>45348.523541666669</v>
      </c>
      <c r="P548" s="22"/>
      <c r="Q548" s="6" t="s">
        <v>26</v>
      </c>
      <c r="R548" s="6" t="s">
        <v>35</v>
      </c>
      <c r="S548" s="6" t="s">
        <v>186</v>
      </c>
      <c r="T548" s="6" t="s">
        <v>53</v>
      </c>
    </row>
    <row r="549" spans="1:20" x14ac:dyDescent="0.3">
      <c r="A549" s="6">
        <v>2322812</v>
      </c>
      <c r="B549" s="6" t="s">
        <v>217</v>
      </c>
      <c r="C549" s="6" t="s">
        <v>205</v>
      </c>
      <c r="D549" s="6" t="s">
        <v>56</v>
      </c>
      <c r="E549" s="6" t="s">
        <v>21</v>
      </c>
      <c r="F549" s="6" t="s">
        <v>22</v>
      </c>
      <c r="G549" s="6" t="s">
        <v>23</v>
      </c>
      <c r="H549" s="6" t="s">
        <v>215</v>
      </c>
      <c r="I549" s="9">
        <v>3.4722222222222224E-2</v>
      </c>
      <c r="J549" s="6">
        <v>0</v>
      </c>
      <c r="K549" s="21">
        <v>45412</v>
      </c>
      <c r="L549" s="6" t="s">
        <v>24</v>
      </c>
      <c r="M549" s="6" t="s">
        <v>218</v>
      </c>
      <c r="N549" s="6" t="s">
        <v>216</v>
      </c>
      <c r="O549" s="22">
        <v>45412.604629629626</v>
      </c>
      <c r="P549" s="22"/>
      <c r="Q549" s="6" t="s">
        <v>26</v>
      </c>
      <c r="R549" s="6" t="s">
        <v>85</v>
      </c>
      <c r="S549" s="6" t="s">
        <v>188</v>
      </c>
      <c r="T549" s="6" t="s">
        <v>29</v>
      </c>
    </row>
    <row r="550" spans="1:20" x14ac:dyDescent="0.3">
      <c r="A550" s="6">
        <v>2236768</v>
      </c>
      <c r="B550" s="6" t="s">
        <v>217</v>
      </c>
      <c r="C550" s="6" t="s">
        <v>203</v>
      </c>
      <c r="D550" s="6" t="s">
        <v>36</v>
      </c>
      <c r="E550" s="6" t="s">
        <v>21</v>
      </c>
      <c r="F550" s="6" t="s">
        <v>22</v>
      </c>
      <c r="G550" s="6" t="s">
        <v>37</v>
      </c>
      <c r="H550" s="6" t="s">
        <v>215</v>
      </c>
      <c r="I550" s="9">
        <v>9.375E-2</v>
      </c>
      <c r="J550" s="6">
        <v>0</v>
      </c>
      <c r="K550" s="21">
        <v>45336</v>
      </c>
      <c r="L550" s="6" t="s">
        <v>24</v>
      </c>
      <c r="M550" s="6" t="s">
        <v>218</v>
      </c>
      <c r="N550" s="6" t="s">
        <v>216</v>
      </c>
      <c r="O550" s="22">
        <v>45336.741006944445</v>
      </c>
      <c r="P550" s="22"/>
      <c r="Q550" s="6" t="s">
        <v>26</v>
      </c>
      <c r="R550" s="6" t="s">
        <v>54</v>
      </c>
      <c r="S550" s="6" t="s">
        <v>186</v>
      </c>
      <c r="T550" s="6" t="s">
        <v>29</v>
      </c>
    </row>
    <row r="551" spans="1:20" x14ac:dyDescent="0.3">
      <c r="A551" s="6">
        <v>2345017</v>
      </c>
      <c r="B551" s="6" t="s">
        <v>217</v>
      </c>
      <c r="C551" s="6" t="s">
        <v>206</v>
      </c>
      <c r="D551" s="6" t="s">
        <v>64</v>
      </c>
      <c r="E551" s="6" t="s">
        <v>21</v>
      </c>
      <c r="F551" s="6" t="s">
        <v>22</v>
      </c>
      <c r="G551" s="6" t="s">
        <v>34</v>
      </c>
      <c r="H551" s="6" t="s">
        <v>215</v>
      </c>
      <c r="I551" s="9">
        <v>1.1111111111111112E-2</v>
      </c>
      <c r="J551" s="6">
        <v>0</v>
      </c>
      <c r="K551" s="21">
        <v>45435</v>
      </c>
      <c r="L551" s="6" t="s">
        <v>24</v>
      </c>
      <c r="M551" s="6" t="s">
        <v>218</v>
      </c>
      <c r="N551" s="6" t="s">
        <v>216</v>
      </c>
      <c r="O551" s="22">
        <v>45435.952731481484</v>
      </c>
      <c r="P551" s="22"/>
      <c r="Q551" s="6" t="s">
        <v>26</v>
      </c>
      <c r="R551" s="6" t="s">
        <v>35</v>
      </c>
      <c r="S551" s="6" t="s">
        <v>189</v>
      </c>
      <c r="T551" s="6" t="s">
        <v>53</v>
      </c>
    </row>
    <row r="552" spans="1:20" x14ac:dyDescent="0.3">
      <c r="A552" s="6">
        <v>2365372</v>
      </c>
      <c r="B552" s="6" t="s">
        <v>217</v>
      </c>
      <c r="C552" s="6" t="s">
        <v>203</v>
      </c>
      <c r="D552" s="6" t="s">
        <v>36</v>
      </c>
      <c r="E552" s="6" t="s">
        <v>21</v>
      </c>
      <c r="F552" s="6" t="s">
        <v>22</v>
      </c>
      <c r="G552" s="6" t="s">
        <v>23</v>
      </c>
      <c r="H552" s="6" t="s">
        <v>215</v>
      </c>
      <c r="I552" s="9">
        <v>3.4722222222222224E-2</v>
      </c>
      <c r="J552" s="6">
        <v>0</v>
      </c>
      <c r="K552" s="21">
        <v>45456</v>
      </c>
      <c r="L552" s="6" t="s">
        <v>24</v>
      </c>
      <c r="M552" s="6" t="s">
        <v>218</v>
      </c>
      <c r="N552" s="6" t="s">
        <v>216</v>
      </c>
      <c r="O552" s="22">
        <v>45456.991782407407</v>
      </c>
      <c r="P552" s="22"/>
      <c r="Q552" s="6" t="s">
        <v>26</v>
      </c>
      <c r="R552" s="6" t="s">
        <v>54</v>
      </c>
      <c r="S552" s="6" t="s">
        <v>190</v>
      </c>
      <c r="T552" s="6" t="s">
        <v>29</v>
      </c>
    </row>
    <row r="553" spans="1:20" x14ac:dyDescent="0.3">
      <c r="A553" s="6">
        <v>2318849</v>
      </c>
      <c r="B553" s="6" t="s">
        <v>217</v>
      </c>
      <c r="C553" s="6" t="s">
        <v>202</v>
      </c>
      <c r="D553" s="6" t="s">
        <v>30</v>
      </c>
      <c r="E553" s="6" t="s">
        <v>21</v>
      </c>
      <c r="F553" s="6" t="s">
        <v>22</v>
      </c>
      <c r="G553" s="6" t="s">
        <v>55</v>
      </c>
      <c r="H553" s="6" t="s">
        <v>215</v>
      </c>
      <c r="I553" s="9">
        <v>1.1805555555555555E-2</v>
      </c>
      <c r="J553" s="6">
        <v>0</v>
      </c>
      <c r="K553" s="21">
        <v>45407</v>
      </c>
      <c r="L553" s="6" t="s">
        <v>24</v>
      </c>
      <c r="M553" s="6" t="s">
        <v>218</v>
      </c>
      <c r="N553" s="6" t="s">
        <v>216</v>
      </c>
      <c r="O553" s="22">
        <v>45407.728472222225</v>
      </c>
      <c r="P553" s="22"/>
      <c r="Q553" s="6" t="s">
        <v>26</v>
      </c>
      <c r="R553" s="6" t="s">
        <v>35</v>
      </c>
      <c r="S553" s="6" t="s">
        <v>188</v>
      </c>
      <c r="T553" s="6" t="s">
        <v>53</v>
      </c>
    </row>
    <row r="554" spans="1:20" x14ac:dyDescent="0.3">
      <c r="A554" s="6">
        <v>2397217</v>
      </c>
      <c r="B554" s="6" t="s">
        <v>217</v>
      </c>
      <c r="C554" s="6" t="s">
        <v>202</v>
      </c>
      <c r="D554" s="6" t="s">
        <v>30</v>
      </c>
      <c r="E554" s="6" t="s">
        <v>21</v>
      </c>
      <c r="F554" s="6" t="s">
        <v>22</v>
      </c>
      <c r="G554" s="6" t="s">
        <v>37</v>
      </c>
      <c r="H554" s="6" t="s">
        <v>215</v>
      </c>
      <c r="I554" s="9">
        <v>0.11666666666666667</v>
      </c>
      <c r="J554" s="6">
        <v>0</v>
      </c>
      <c r="K554" s="21">
        <v>45485</v>
      </c>
      <c r="L554" s="6" t="s">
        <v>24</v>
      </c>
      <c r="M554" s="6" t="s">
        <v>218</v>
      </c>
      <c r="N554" s="6" t="s">
        <v>216</v>
      </c>
      <c r="O554" s="22">
        <v>45485.718287037038</v>
      </c>
      <c r="P554" s="22"/>
      <c r="Q554" s="6" t="s">
        <v>26</v>
      </c>
      <c r="R554" s="6" t="s">
        <v>81</v>
      </c>
      <c r="S554" s="6" t="s">
        <v>191</v>
      </c>
      <c r="T554" s="6" t="s">
        <v>29</v>
      </c>
    </row>
    <row r="555" spans="1:20" x14ac:dyDescent="0.3">
      <c r="A555" s="6">
        <v>2376606</v>
      </c>
      <c r="B555" s="6" t="s">
        <v>217</v>
      </c>
      <c r="C555" s="6" t="s">
        <v>202</v>
      </c>
      <c r="D555" s="6" t="s">
        <v>30</v>
      </c>
      <c r="E555" s="6" t="s">
        <v>21</v>
      </c>
      <c r="F555" s="6" t="s">
        <v>22</v>
      </c>
      <c r="G555" s="6" t="s">
        <v>37</v>
      </c>
      <c r="H555" s="6" t="s">
        <v>215</v>
      </c>
      <c r="I555" s="9">
        <v>0.19375000000000001</v>
      </c>
      <c r="J555" s="6">
        <v>0</v>
      </c>
      <c r="K555" s="21">
        <v>45467</v>
      </c>
      <c r="L555" s="6" t="s">
        <v>24</v>
      </c>
      <c r="M555" s="6" t="s">
        <v>218</v>
      </c>
      <c r="N555" s="6" t="s">
        <v>216</v>
      </c>
      <c r="O555" s="22">
        <v>45467.725798611114</v>
      </c>
      <c r="P555" s="22"/>
      <c r="Q555" s="6" t="s">
        <v>26</v>
      </c>
      <c r="R555" s="6" t="s">
        <v>122</v>
      </c>
      <c r="S555" s="6" t="s">
        <v>190</v>
      </c>
      <c r="T555" s="6" t="s">
        <v>29</v>
      </c>
    </row>
    <row r="556" spans="1:20" x14ac:dyDescent="0.3">
      <c r="A556" s="6">
        <v>2247391</v>
      </c>
      <c r="B556" s="6" t="s">
        <v>217</v>
      </c>
      <c r="C556" s="6" t="s">
        <v>205</v>
      </c>
      <c r="D556" s="6" t="s">
        <v>56</v>
      </c>
      <c r="E556" s="6" t="s">
        <v>21</v>
      </c>
      <c r="F556" s="6" t="s">
        <v>22</v>
      </c>
      <c r="G556" s="6" t="s">
        <v>42</v>
      </c>
      <c r="H556" s="6" t="s">
        <v>215</v>
      </c>
      <c r="I556" s="9">
        <v>2.013888888888889E-2</v>
      </c>
      <c r="J556" s="6">
        <v>0</v>
      </c>
      <c r="K556" s="21">
        <v>45344</v>
      </c>
      <c r="L556" s="6" t="s">
        <v>24</v>
      </c>
      <c r="M556" s="6" t="s">
        <v>218</v>
      </c>
      <c r="N556" s="6" t="s">
        <v>216</v>
      </c>
      <c r="O556" s="22">
        <v>45344.493356481478</v>
      </c>
      <c r="P556" s="22"/>
      <c r="Q556" s="6" t="s">
        <v>26</v>
      </c>
      <c r="R556" s="6" t="s">
        <v>39</v>
      </c>
      <c r="S556" s="6" t="s">
        <v>186</v>
      </c>
      <c r="T556" s="6" t="s">
        <v>29</v>
      </c>
    </row>
    <row r="557" spans="1:20" x14ac:dyDescent="0.3">
      <c r="A557" s="6">
        <v>2312602</v>
      </c>
      <c r="B557" s="6" t="s">
        <v>217</v>
      </c>
      <c r="C557" s="6" t="s">
        <v>202</v>
      </c>
      <c r="D557" s="6" t="s">
        <v>30</v>
      </c>
      <c r="E557" s="6" t="s">
        <v>21</v>
      </c>
      <c r="F557" s="6" t="s">
        <v>22</v>
      </c>
      <c r="G557" s="6" t="s">
        <v>37</v>
      </c>
      <c r="H557" s="6" t="s">
        <v>215</v>
      </c>
      <c r="I557" s="9">
        <v>0.30208333333333331</v>
      </c>
      <c r="J557" s="6">
        <v>0</v>
      </c>
      <c r="K557" s="21">
        <v>45400</v>
      </c>
      <c r="L557" s="6" t="s">
        <v>24</v>
      </c>
      <c r="M557" s="6" t="s">
        <v>218</v>
      </c>
      <c r="N557" s="6" t="s">
        <v>216</v>
      </c>
      <c r="O557" s="22">
        <v>45400.790439814817</v>
      </c>
      <c r="P557" s="22"/>
      <c r="Q557" s="6" t="s">
        <v>26</v>
      </c>
      <c r="R557" s="6" t="s">
        <v>54</v>
      </c>
      <c r="S557" s="6" t="s">
        <v>188</v>
      </c>
      <c r="T557" s="6" t="s">
        <v>29</v>
      </c>
    </row>
    <row r="558" spans="1:20" x14ac:dyDescent="0.3">
      <c r="A558" s="6">
        <v>2416063</v>
      </c>
      <c r="B558" s="6" t="s">
        <v>217</v>
      </c>
      <c r="C558" s="6" t="s">
        <v>203</v>
      </c>
      <c r="D558" s="6" t="s">
        <v>36</v>
      </c>
      <c r="E558" s="6" t="s">
        <v>21</v>
      </c>
      <c r="F558" s="6" t="s">
        <v>22</v>
      </c>
      <c r="G558" s="6" t="s">
        <v>37</v>
      </c>
      <c r="H558" s="6" t="s">
        <v>215</v>
      </c>
      <c r="I558" s="9">
        <v>0.10416666666666667</v>
      </c>
      <c r="J558" s="6">
        <v>0</v>
      </c>
      <c r="K558" s="21">
        <v>45503</v>
      </c>
      <c r="L558" s="6" t="s">
        <v>24</v>
      </c>
      <c r="M558" s="6" t="s">
        <v>218</v>
      </c>
      <c r="N558" s="6" t="s">
        <v>216</v>
      </c>
      <c r="O558" s="22">
        <v>45503.971122685187</v>
      </c>
      <c r="P558" s="22"/>
      <c r="Q558" s="6" t="s">
        <v>26</v>
      </c>
      <c r="R558" s="6" t="s">
        <v>81</v>
      </c>
      <c r="S558" s="6" t="s">
        <v>191</v>
      </c>
      <c r="T558" s="6" t="s">
        <v>29</v>
      </c>
    </row>
    <row r="559" spans="1:20" x14ac:dyDescent="0.3">
      <c r="A559" s="6">
        <v>2265099</v>
      </c>
      <c r="B559" s="6" t="s">
        <v>217</v>
      </c>
      <c r="C559" s="6" t="s">
        <v>201</v>
      </c>
      <c r="D559" s="6" t="s">
        <v>20</v>
      </c>
      <c r="E559" s="6" t="s">
        <v>21</v>
      </c>
      <c r="F559" s="6" t="s">
        <v>22</v>
      </c>
      <c r="G559" s="6" t="s">
        <v>28</v>
      </c>
      <c r="H559" s="6" t="s">
        <v>215</v>
      </c>
      <c r="I559" s="9">
        <v>1.7361111111111112E-2</v>
      </c>
      <c r="J559" s="6">
        <v>0</v>
      </c>
      <c r="K559" s="21">
        <v>45356</v>
      </c>
      <c r="L559" s="6" t="s">
        <v>24</v>
      </c>
      <c r="M559" s="6" t="s">
        <v>218</v>
      </c>
      <c r="N559" s="6" t="s">
        <v>216</v>
      </c>
      <c r="O559" s="22">
        <v>45356.861655092594</v>
      </c>
      <c r="P559" s="22"/>
      <c r="Q559" s="6" t="s">
        <v>26</v>
      </c>
      <c r="R559" s="6" t="s">
        <v>75</v>
      </c>
      <c r="S559" s="6" t="s">
        <v>187</v>
      </c>
      <c r="T559" s="6" t="s">
        <v>29</v>
      </c>
    </row>
    <row r="560" spans="1:20" x14ac:dyDescent="0.3">
      <c r="A560" s="6">
        <v>2239152</v>
      </c>
      <c r="B560" s="6" t="s">
        <v>217</v>
      </c>
      <c r="C560" s="6" t="s">
        <v>204</v>
      </c>
      <c r="D560" s="6" t="s">
        <v>46</v>
      </c>
      <c r="E560" s="6" t="s">
        <v>21</v>
      </c>
      <c r="F560" s="6" t="s">
        <v>47</v>
      </c>
      <c r="G560" s="6" t="s">
        <v>28</v>
      </c>
      <c r="H560" s="6" t="s">
        <v>215</v>
      </c>
      <c r="I560" s="9">
        <v>5.9027777777777776E-2</v>
      </c>
      <c r="J560" s="6">
        <v>0</v>
      </c>
      <c r="K560" s="21">
        <v>45337</v>
      </c>
      <c r="L560" s="6" t="s">
        <v>24</v>
      </c>
      <c r="M560" s="6" t="s">
        <v>218</v>
      </c>
      <c r="N560" s="6" t="s">
        <v>216</v>
      </c>
      <c r="O560" s="22">
        <v>45337.937777777777</v>
      </c>
      <c r="P560" s="22"/>
      <c r="Q560" s="6" t="s">
        <v>26</v>
      </c>
      <c r="R560" s="6" t="s">
        <v>32</v>
      </c>
      <c r="S560" s="6" t="s">
        <v>186</v>
      </c>
      <c r="T560" s="6" t="s">
        <v>29</v>
      </c>
    </row>
    <row r="561" spans="1:20" x14ac:dyDescent="0.3">
      <c r="A561" s="6">
        <v>2347278</v>
      </c>
      <c r="B561" s="6" t="s">
        <v>217</v>
      </c>
      <c r="C561" s="6" t="s">
        <v>201</v>
      </c>
      <c r="D561" s="6" t="s">
        <v>20</v>
      </c>
      <c r="E561" s="6" t="s">
        <v>21</v>
      </c>
      <c r="F561" s="6" t="s">
        <v>22</v>
      </c>
      <c r="G561" s="6" t="s">
        <v>43</v>
      </c>
      <c r="H561" s="6" t="s">
        <v>215</v>
      </c>
      <c r="I561" s="9">
        <v>8.3333333333333332E-3</v>
      </c>
      <c r="J561" s="6">
        <v>0</v>
      </c>
      <c r="K561" s="21">
        <v>45439</v>
      </c>
      <c r="L561" s="6" t="s">
        <v>24</v>
      </c>
      <c r="M561" s="6" t="s">
        <v>218</v>
      </c>
      <c r="N561" s="6" t="s">
        <v>216</v>
      </c>
      <c r="O561" s="22">
        <v>45439.450428240743</v>
      </c>
      <c r="P561" s="22"/>
      <c r="Q561" s="6" t="s">
        <v>26</v>
      </c>
      <c r="R561" s="6" t="s">
        <v>139</v>
      </c>
      <c r="S561" s="6" t="s">
        <v>189</v>
      </c>
      <c r="T561" s="6" t="s">
        <v>29</v>
      </c>
    </row>
    <row r="562" spans="1:20" x14ac:dyDescent="0.3">
      <c r="A562" s="6">
        <v>2268891</v>
      </c>
      <c r="B562" s="6" t="s">
        <v>217</v>
      </c>
      <c r="C562" s="6" t="s">
        <v>201</v>
      </c>
      <c r="D562" s="6" t="s">
        <v>20</v>
      </c>
      <c r="E562" s="6" t="s">
        <v>21</v>
      </c>
      <c r="F562" s="6" t="s">
        <v>22</v>
      </c>
      <c r="G562" s="6" t="s">
        <v>43</v>
      </c>
      <c r="H562" s="6" t="s">
        <v>215</v>
      </c>
      <c r="I562" s="9">
        <v>6.1111111111111109E-2</v>
      </c>
      <c r="J562" s="6">
        <v>0</v>
      </c>
      <c r="K562" s="21">
        <v>45359</v>
      </c>
      <c r="L562" s="6" t="s">
        <v>24</v>
      </c>
      <c r="M562" s="6" t="s">
        <v>218</v>
      </c>
      <c r="N562" s="6" t="s">
        <v>216</v>
      </c>
      <c r="O562" s="22">
        <v>45359.644062500003</v>
      </c>
      <c r="P562" s="22"/>
      <c r="Q562" s="6" t="s">
        <v>26</v>
      </c>
      <c r="R562" s="6" t="s">
        <v>88</v>
      </c>
      <c r="S562" s="6" t="s">
        <v>187</v>
      </c>
      <c r="T562" s="6" t="s">
        <v>29</v>
      </c>
    </row>
    <row r="563" spans="1:20" x14ac:dyDescent="0.3">
      <c r="A563" s="6">
        <v>2261672</v>
      </c>
      <c r="B563" s="6" t="s">
        <v>217</v>
      </c>
      <c r="C563" s="6" t="s">
        <v>202</v>
      </c>
      <c r="D563" s="6" t="s">
        <v>30</v>
      </c>
      <c r="E563" s="6" t="s">
        <v>21</v>
      </c>
      <c r="F563" s="6" t="s">
        <v>22</v>
      </c>
      <c r="G563" s="6" t="s">
        <v>48</v>
      </c>
      <c r="H563" s="6" t="s">
        <v>215</v>
      </c>
      <c r="I563" s="9">
        <v>1.2500000000000001E-2</v>
      </c>
      <c r="J563" s="6">
        <v>0</v>
      </c>
      <c r="K563" s="21">
        <v>45353</v>
      </c>
      <c r="L563" s="6" t="s">
        <v>24</v>
      </c>
      <c r="M563" s="6" t="s">
        <v>218</v>
      </c>
      <c r="N563" s="6" t="s">
        <v>216</v>
      </c>
      <c r="O563" s="22">
        <v>45353.713877314818</v>
      </c>
      <c r="P563" s="22"/>
      <c r="Q563" s="6" t="s">
        <v>26</v>
      </c>
      <c r="R563" s="6" t="s">
        <v>35</v>
      </c>
      <c r="S563" s="6" t="s">
        <v>187</v>
      </c>
      <c r="T563" s="6" t="s">
        <v>53</v>
      </c>
    </row>
    <row r="564" spans="1:20" x14ac:dyDescent="0.3">
      <c r="A564" s="6">
        <v>2226267</v>
      </c>
      <c r="B564" s="6" t="s">
        <v>217</v>
      </c>
      <c r="C564" s="6" t="s">
        <v>204</v>
      </c>
      <c r="D564" s="6" t="s">
        <v>46</v>
      </c>
      <c r="E564" s="6" t="s">
        <v>21</v>
      </c>
      <c r="F564" s="6" t="s">
        <v>47</v>
      </c>
      <c r="G564" s="6" t="s">
        <v>23</v>
      </c>
      <c r="H564" s="6" t="s">
        <v>215</v>
      </c>
      <c r="I564" s="9">
        <v>5.347222222222222E-2</v>
      </c>
      <c r="J564" s="6">
        <v>0</v>
      </c>
      <c r="K564" s="21">
        <v>45328</v>
      </c>
      <c r="L564" s="6" t="s">
        <v>24</v>
      </c>
      <c r="M564" s="6" t="s">
        <v>218</v>
      </c>
      <c r="N564" s="6" t="s">
        <v>216</v>
      </c>
      <c r="O564" s="22">
        <v>45328.995405092595</v>
      </c>
      <c r="P564" s="22"/>
      <c r="Q564" s="6" t="s">
        <v>26</v>
      </c>
      <c r="R564" s="6" t="s">
        <v>32</v>
      </c>
      <c r="S564" s="6" t="s">
        <v>186</v>
      </c>
      <c r="T564" s="6" t="s">
        <v>29</v>
      </c>
    </row>
    <row r="565" spans="1:20" x14ac:dyDescent="0.3">
      <c r="A565" s="6">
        <v>2254760</v>
      </c>
      <c r="B565" s="6" t="s">
        <v>217</v>
      </c>
      <c r="C565" s="6" t="s">
        <v>201</v>
      </c>
      <c r="D565" s="6" t="s">
        <v>20</v>
      </c>
      <c r="E565" s="6" t="s">
        <v>21</v>
      </c>
      <c r="F565" s="6" t="s">
        <v>22</v>
      </c>
      <c r="G565" s="6" t="s">
        <v>43</v>
      </c>
      <c r="H565" s="6" t="s">
        <v>215</v>
      </c>
      <c r="I565" s="9">
        <v>4.1666666666666666E-3</v>
      </c>
      <c r="J565" s="6">
        <v>0</v>
      </c>
      <c r="K565" s="21">
        <v>45349</v>
      </c>
      <c r="L565" s="6" t="s">
        <v>24</v>
      </c>
      <c r="M565" s="6" t="s">
        <v>218</v>
      </c>
      <c r="N565" s="6" t="s">
        <v>216</v>
      </c>
      <c r="O565" s="22">
        <v>45349.608981481484</v>
      </c>
      <c r="P565" s="22"/>
      <c r="Q565" s="6" t="s">
        <v>26</v>
      </c>
      <c r="R565" s="6" t="s">
        <v>115</v>
      </c>
      <c r="S565" s="6" t="s">
        <v>186</v>
      </c>
      <c r="T565" s="6" t="s">
        <v>29</v>
      </c>
    </row>
    <row r="566" spans="1:20" x14ac:dyDescent="0.3">
      <c r="A566" s="6">
        <v>2365402</v>
      </c>
      <c r="B566" s="6" t="s">
        <v>217</v>
      </c>
      <c r="C566" s="6" t="s">
        <v>206</v>
      </c>
      <c r="D566" s="6" t="s">
        <v>64</v>
      </c>
      <c r="E566" s="6" t="s">
        <v>21</v>
      </c>
      <c r="F566" s="6" t="s">
        <v>22</v>
      </c>
      <c r="G566" s="6" t="s">
        <v>34</v>
      </c>
      <c r="H566" s="6" t="s">
        <v>215</v>
      </c>
      <c r="I566" s="9">
        <v>1.1111111111111112E-2</v>
      </c>
      <c r="J566" s="6">
        <v>0</v>
      </c>
      <c r="K566" s="21">
        <v>45456</v>
      </c>
      <c r="L566" s="6" t="s">
        <v>24</v>
      </c>
      <c r="M566" s="6" t="s">
        <v>218</v>
      </c>
      <c r="N566" s="6" t="s">
        <v>216</v>
      </c>
      <c r="O566" s="22">
        <v>45457.038159722222</v>
      </c>
      <c r="P566" s="22"/>
      <c r="Q566" s="6" t="s">
        <v>26</v>
      </c>
      <c r="R566" s="6" t="s">
        <v>35</v>
      </c>
      <c r="S566" s="6" t="s">
        <v>190</v>
      </c>
      <c r="T566" s="6" t="s">
        <v>53</v>
      </c>
    </row>
    <row r="567" spans="1:20" x14ac:dyDescent="0.3">
      <c r="A567" s="6">
        <v>2293103</v>
      </c>
      <c r="B567" s="6" t="s">
        <v>217</v>
      </c>
      <c r="C567" s="6" t="s">
        <v>205</v>
      </c>
      <c r="D567" s="6" t="s">
        <v>56</v>
      </c>
      <c r="E567" s="6" t="s">
        <v>21</v>
      </c>
      <c r="F567" s="6" t="s">
        <v>22</v>
      </c>
      <c r="G567" s="6" t="s">
        <v>43</v>
      </c>
      <c r="H567" s="6" t="s">
        <v>215</v>
      </c>
      <c r="I567" s="9">
        <v>6.2500000000000003E-3</v>
      </c>
      <c r="J567" s="6">
        <v>0</v>
      </c>
      <c r="K567" s="21">
        <v>45381</v>
      </c>
      <c r="L567" s="6" t="s">
        <v>24</v>
      </c>
      <c r="M567" s="6" t="s">
        <v>218</v>
      </c>
      <c r="N567" s="6" t="s">
        <v>216</v>
      </c>
      <c r="O567" s="22">
        <v>45381.472870370373</v>
      </c>
      <c r="P567" s="22"/>
      <c r="Q567" s="6" t="s">
        <v>26</v>
      </c>
      <c r="R567" s="6" t="s">
        <v>140</v>
      </c>
      <c r="S567" s="6" t="s">
        <v>187</v>
      </c>
      <c r="T567" s="6" t="s">
        <v>29</v>
      </c>
    </row>
    <row r="568" spans="1:20" x14ac:dyDescent="0.3">
      <c r="A568" s="6">
        <v>2298474</v>
      </c>
      <c r="B568" s="6" t="s">
        <v>217</v>
      </c>
      <c r="C568" s="6" t="s">
        <v>202</v>
      </c>
      <c r="D568" s="6" t="s">
        <v>30</v>
      </c>
      <c r="E568" s="6" t="s">
        <v>21</v>
      </c>
      <c r="F568" s="6" t="s">
        <v>22</v>
      </c>
      <c r="G568" s="6" t="s">
        <v>37</v>
      </c>
      <c r="H568" s="6" t="s">
        <v>215</v>
      </c>
      <c r="I568" s="9">
        <v>0.12152777777777778</v>
      </c>
      <c r="J568" s="6">
        <v>0</v>
      </c>
      <c r="K568" s="21">
        <v>45386</v>
      </c>
      <c r="L568" s="6" t="s">
        <v>24</v>
      </c>
      <c r="M568" s="6" t="s">
        <v>218</v>
      </c>
      <c r="N568" s="6" t="s">
        <v>216</v>
      </c>
      <c r="O568" s="22">
        <v>45386.715960648151</v>
      </c>
      <c r="P568" s="22"/>
      <c r="Q568" s="6" t="s">
        <v>26</v>
      </c>
      <c r="R568" s="6" t="s">
        <v>54</v>
      </c>
      <c r="S568" s="6" t="s">
        <v>188</v>
      </c>
      <c r="T568" s="6" t="s">
        <v>29</v>
      </c>
    </row>
    <row r="569" spans="1:20" x14ac:dyDescent="0.3">
      <c r="A569" s="6">
        <v>2347683</v>
      </c>
      <c r="B569" s="6" t="s">
        <v>217</v>
      </c>
      <c r="C569" s="6" t="s">
        <v>202</v>
      </c>
      <c r="D569" s="6" t="s">
        <v>30</v>
      </c>
      <c r="E569" s="6" t="s">
        <v>21</v>
      </c>
      <c r="F569" s="6" t="s">
        <v>22</v>
      </c>
      <c r="G569" s="6" t="s">
        <v>55</v>
      </c>
      <c r="H569" s="6" t="s">
        <v>215</v>
      </c>
      <c r="I569" s="9">
        <v>1.2500000000000001E-2</v>
      </c>
      <c r="J569" s="6">
        <v>0</v>
      </c>
      <c r="K569" s="21">
        <v>45439</v>
      </c>
      <c r="L569" s="6" t="s">
        <v>24</v>
      </c>
      <c r="M569" s="6" t="s">
        <v>218</v>
      </c>
      <c r="N569" s="6" t="s">
        <v>216</v>
      </c>
      <c r="O569" s="22">
        <v>45439.719189814816</v>
      </c>
      <c r="P569" s="22"/>
      <c r="Q569" s="6" t="s">
        <v>26</v>
      </c>
      <c r="R569" s="6" t="s">
        <v>35</v>
      </c>
      <c r="S569" s="6" t="s">
        <v>189</v>
      </c>
      <c r="T569" s="6" t="s">
        <v>53</v>
      </c>
    </row>
    <row r="570" spans="1:20" x14ac:dyDescent="0.3">
      <c r="A570" s="6">
        <v>2312286</v>
      </c>
      <c r="B570" s="6" t="s">
        <v>217</v>
      </c>
      <c r="C570" s="6" t="s">
        <v>201</v>
      </c>
      <c r="D570" s="6" t="s">
        <v>20</v>
      </c>
      <c r="E570" s="6" t="s">
        <v>21</v>
      </c>
      <c r="F570" s="6" t="s">
        <v>22</v>
      </c>
      <c r="G570" s="6" t="s">
        <v>28</v>
      </c>
      <c r="H570" s="6" t="s">
        <v>215</v>
      </c>
      <c r="I570" s="9">
        <v>9.0277777777777769E-3</v>
      </c>
      <c r="J570" s="6">
        <v>0</v>
      </c>
      <c r="K570" s="21">
        <v>45400</v>
      </c>
      <c r="L570" s="6" t="s">
        <v>24</v>
      </c>
      <c r="M570" s="6" t="s">
        <v>218</v>
      </c>
      <c r="N570" s="6" t="s">
        <v>216</v>
      </c>
      <c r="O570" s="22">
        <v>45400.686307870368</v>
      </c>
      <c r="P570" s="22"/>
      <c r="Q570" s="6" t="s">
        <v>26</v>
      </c>
      <c r="R570" s="6" t="s">
        <v>141</v>
      </c>
      <c r="S570" s="6" t="s">
        <v>188</v>
      </c>
      <c r="T570" s="6" t="s">
        <v>29</v>
      </c>
    </row>
    <row r="571" spans="1:20" x14ac:dyDescent="0.3">
      <c r="A571" s="6">
        <v>2390669</v>
      </c>
      <c r="B571" s="6" t="s">
        <v>217</v>
      </c>
      <c r="C571" s="6" t="s">
        <v>203</v>
      </c>
      <c r="D571" s="6" t="s">
        <v>36</v>
      </c>
      <c r="E571" s="6" t="s">
        <v>21</v>
      </c>
      <c r="F571" s="6" t="s">
        <v>22</v>
      </c>
      <c r="G571" s="6" t="s">
        <v>37</v>
      </c>
      <c r="H571" s="6" t="s">
        <v>215</v>
      </c>
      <c r="I571" s="9">
        <v>6.25E-2</v>
      </c>
      <c r="J571" s="6">
        <v>0</v>
      </c>
      <c r="K571" s="21">
        <v>45479</v>
      </c>
      <c r="L571" s="6" t="s">
        <v>24</v>
      </c>
      <c r="M571" s="6" t="s">
        <v>218</v>
      </c>
      <c r="N571" s="6" t="s">
        <v>216</v>
      </c>
      <c r="O571" s="22">
        <v>45479.957187499997</v>
      </c>
      <c r="P571" s="22"/>
      <c r="Q571" s="6" t="s">
        <v>26</v>
      </c>
      <c r="R571" s="6" t="s">
        <v>54</v>
      </c>
      <c r="S571" s="6" t="s">
        <v>191</v>
      </c>
      <c r="T571" s="6" t="s">
        <v>29</v>
      </c>
    </row>
    <row r="572" spans="1:20" x14ac:dyDescent="0.3">
      <c r="A572" s="6">
        <v>2387338</v>
      </c>
      <c r="B572" s="6" t="s">
        <v>217</v>
      </c>
      <c r="C572" s="6" t="s">
        <v>202</v>
      </c>
      <c r="D572" s="6" t="s">
        <v>30</v>
      </c>
      <c r="E572" s="6" t="s">
        <v>21</v>
      </c>
      <c r="F572" s="6" t="s">
        <v>22</v>
      </c>
      <c r="G572" s="6" t="s">
        <v>37</v>
      </c>
      <c r="H572" s="6" t="s">
        <v>215</v>
      </c>
      <c r="I572" s="9">
        <v>0.2951388888888889</v>
      </c>
      <c r="J572" s="6">
        <v>0</v>
      </c>
      <c r="K572" s="21">
        <v>45476</v>
      </c>
      <c r="L572" s="6" t="s">
        <v>24</v>
      </c>
      <c r="M572" s="6" t="s">
        <v>218</v>
      </c>
      <c r="N572" s="6" t="s">
        <v>216</v>
      </c>
      <c r="O572" s="22">
        <v>45476.846064814818</v>
      </c>
      <c r="P572" s="22"/>
      <c r="Q572" s="6" t="s">
        <v>26</v>
      </c>
      <c r="R572" s="6" t="s">
        <v>81</v>
      </c>
      <c r="S572" s="6" t="s">
        <v>191</v>
      </c>
      <c r="T572" s="6" t="s">
        <v>29</v>
      </c>
    </row>
    <row r="573" spans="1:20" x14ac:dyDescent="0.3">
      <c r="A573" s="6">
        <v>2240377</v>
      </c>
      <c r="B573" s="6" t="s">
        <v>217</v>
      </c>
      <c r="C573" s="6" t="s">
        <v>203</v>
      </c>
      <c r="D573" s="6" t="s">
        <v>36</v>
      </c>
      <c r="E573" s="6" t="s">
        <v>21</v>
      </c>
      <c r="F573" s="6" t="s">
        <v>22</v>
      </c>
      <c r="G573" s="6" t="s">
        <v>34</v>
      </c>
      <c r="H573" s="6" t="s">
        <v>215</v>
      </c>
      <c r="I573" s="9">
        <v>2.2222222222222223E-2</v>
      </c>
      <c r="J573" s="6">
        <v>0</v>
      </c>
      <c r="K573" s="21">
        <v>45338</v>
      </c>
      <c r="L573" s="6" t="s">
        <v>24</v>
      </c>
      <c r="M573" s="6" t="s">
        <v>218</v>
      </c>
      <c r="N573" s="6" t="s">
        <v>216</v>
      </c>
      <c r="O573" s="22">
        <v>45338.918391203704</v>
      </c>
      <c r="P573" s="22"/>
      <c r="Q573" s="6" t="s">
        <v>26</v>
      </c>
      <c r="R573" s="6" t="s">
        <v>35</v>
      </c>
      <c r="S573" s="6" t="s">
        <v>186</v>
      </c>
      <c r="T573" s="6" t="s">
        <v>53</v>
      </c>
    </row>
    <row r="574" spans="1:20" x14ac:dyDescent="0.3">
      <c r="A574" s="6">
        <v>2300631</v>
      </c>
      <c r="B574" s="6" t="s">
        <v>217</v>
      </c>
      <c r="C574" s="6" t="s">
        <v>202</v>
      </c>
      <c r="D574" s="6" t="s">
        <v>30</v>
      </c>
      <c r="E574" s="6" t="s">
        <v>21</v>
      </c>
      <c r="F574" s="6" t="s">
        <v>22</v>
      </c>
      <c r="G574" s="6" t="s">
        <v>55</v>
      </c>
      <c r="H574" s="6" t="s">
        <v>215</v>
      </c>
      <c r="I574" s="9">
        <v>1.7361111111111112E-2</v>
      </c>
      <c r="J574" s="6">
        <v>0</v>
      </c>
      <c r="K574" s="21">
        <v>45388</v>
      </c>
      <c r="L574" s="6" t="s">
        <v>24</v>
      </c>
      <c r="M574" s="6" t="s">
        <v>218</v>
      </c>
      <c r="N574" s="6" t="s">
        <v>216</v>
      </c>
      <c r="O574" s="22">
        <v>45388.721504629626</v>
      </c>
      <c r="P574" s="22"/>
      <c r="Q574" s="6" t="s">
        <v>26</v>
      </c>
      <c r="R574" s="6" t="s">
        <v>35</v>
      </c>
      <c r="S574" s="6" t="s">
        <v>188</v>
      </c>
      <c r="T574" s="6" t="s">
        <v>53</v>
      </c>
    </row>
    <row r="575" spans="1:20" x14ac:dyDescent="0.3">
      <c r="A575" s="6">
        <v>2365234</v>
      </c>
      <c r="B575" s="6" t="s">
        <v>217</v>
      </c>
      <c r="C575" s="6" t="s">
        <v>203</v>
      </c>
      <c r="D575" s="6" t="s">
        <v>36</v>
      </c>
      <c r="E575" s="6" t="s">
        <v>21</v>
      </c>
      <c r="F575" s="6" t="s">
        <v>22</v>
      </c>
      <c r="G575" s="6" t="s">
        <v>37</v>
      </c>
      <c r="H575" s="6" t="s">
        <v>215</v>
      </c>
      <c r="I575" s="9">
        <v>5.1388888888888887E-2</v>
      </c>
      <c r="J575" s="6">
        <v>0</v>
      </c>
      <c r="K575" s="21">
        <v>45456</v>
      </c>
      <c r="L575" s="6" t="s">
        <v>24</v>
      </c>
      <c r="M575" s="6" t="s">
        <v>218</v>
      </c>
      <c r="N575" s="6" t="s">
        <v>216</v>
      </c>
      <c r="O575" s="22">
        <v>45456.927303240744</v>
      </c>
      <c r="P575" s="22"/>
      <c r="Q575" s="6" t="s">
        <v>26</v>
      </c>
      <c r="R575" s="6" t="s">
        <v>54</v>
      </c>
      <c r="S575" s="6" t="s">
        <v>190</v>
      </c>
      <c r="T575" s="6" t="s">
        <v>29</v>
      </c>
    </row>
    <row r="576" spans="1:20" x14ac:dyDescent="0.3">
      <c r="A576" s="6">
        <v>2245248</v>
      </c>
      <c r="B576" s="6" t="s">
        <v>217</v>
      </c>
      <c r="C576" s="6" t="s">
        <v>204</v>
      </c>
      <c r="D576" s="6" t="s">
        <v>46</v>
      </c>
      <c r="E576" s="6" t="s">
        <v>21</v>
      </c>
      <c r="F576" s="6" t="s">
        <v>47</v>
      </c>
      <c r="G576" s="6" t="s">
        <v>43</v>
      </c>
      <c r="H576" s="6" t="s">
        <v>215</v>
      </c>
      <c r="I576" s="9">
        <v>3.4722222222222224E-2</v>
      </c>
      <c r="J576" s="6">
        <v>0</v>
      </c>
      <c r="K576" s="21">
        <v>45342</v>
      </c>
      <c r="L576" s="6" t="s">
        <v>24</v>
      </c>
      <c r="M576" s="6" t="s">
        <v>218</v>
      </c>
      <c r="N576" s="6" t="s">
        <v>216</v>
      </c>
      <c r="O576" s="22">
        <v>45342.986898148149</v>
      </c>
      <c r="P576" s="22"/>
      <c r="Q576" s="6" t="s">
        <v>26</v>
      </c>
      <c r="R576" s="6" t="s">
        <v>107</v>
      </c>
      <c r="S576" s="6" t="s">
        <v>186</v>
      </c>
      <c r="T576" s="6" t="s">
        <v>29</v>
      </c>
    </row>
    <row r="577" spans="1:20" x14ac:dyDescent="0.3">
      <c r="A577" s="6">
        <v>2342185</v>
      </c>
      <c r="B577" s="6" t="s">
        <v>217</v>
      </c>
      <c r="C577" s="6" t="s">
        <v>202</v>
      </c>
      <c r="D577" s="6" t="s">
        <v>30</v>
      </c>
      <c r="E577" s="6" t="s">
        <v>21</v>
      </c>
      <c r="F577" s="6" t="s">
        <v>22</v>
      </c>
      <c r="G577" s="6" t="s">
        <v>37</v>
      </c>
      <c r="H577" s="6" t="s">
        <v>215</v>
      </c>
      <c r="I577" s="9">
        <v>9.0972222222222218E-2</v>
      </c>
      <c r="J577" s="6">
        <v>0</v>
      </c>
      <c r="K577" s="21">
        <v>45433</v>
      </c>
      <c r="L577" s="6" t="s">
        <v>24</v>
      </c>
      <c r="M577" s="6" t="s">
        <v>218</v>
      </c>
      <c r="N577" s="6" t="s">
        <v>216</v>
      </c>
      <c r="O577" s="22">
        <v>45433.724004629628</v>
      </c>
      <c r="P577" s="22"/>
      <c r="Q577" s="6" t="s">
        <v>26</v>
      </c>
      <c r="R577" s="6" t="s">
        <v>67</v>
      </c>
      <c r="S577" s="6" t="s">
        <v>189</v>
      </c>
      <c r="T577" s="6" t="s">
        <v>29</v>
      </c>
    </row>
    <row r="578" spans="1:20" x14ac:dyDescent="0.3">
      <c r="A578" s="6">
        <v>2267769</v>
      </c>
      <c r="B578" s="6" t="s">
        <v>217</v>
      </c>
      <c r="C578" s="6" t="s">
        <v>202</v>
      </c>
      <c r="D578" s="6" t="s">
        <v>30</v>
      </c>
      <c r="E578" s="6" t="s">
        <v>21</v>
      </c>
      <c r="F578" s="6" t="s">
        <v>22</v>
      </c>
      <c r="G578" s="6" t="s">
        <v>37</v>
      </c>
      <c r="H578" s="6" t="s">
        <v>215</v>
      </c>
      <c r="I578" s="9">
        <v>0.1111111111111111</v>
      </c>
      <c r="J578" s="6">
        <v>0</v>
      </c>
      <c r="K578" s="21">
        <v>45358</v>
      </c>
      <c r="L578" s="6" t="s">
        <v>24</v>
      </c>
      <c r="M578" s="6" t="s">
        <v>218</v>
      </c>
      <c r="N578" s="6" t="s">
        <v>216</v>
      </c>
      <c r="O578" s="22">
        <v>45358.724664351852</v>
      </c>
      <c r="P578" s="22"/>
      <c r="Q578" s="6" t="s">
        <v>26</v>
      </c>
      <c r="R578" s="6" t="s">
        <v>54</v>
      </c>
      <c r="S578" s="6" t="s">
        <v>187</v>
      </c>
      <c r="T578" s="6" t="s">
        <v>29</v>
      </c>
    </row>
    <row r="579" spans="1:20" x14ac:dyDescent="0.3">
      <c r="A579" s="6">
        <v>2332714</v>
      </c>
      <c r="B579" s="6" t="s">
        <v>217</v>
      </c>
      <c r="C579" s="6" t="s">
        <v>203</v>
      </c>
      <c r="D579" s="6" t="s">
        <v>36</v>
      </c>
      <c r="E579" s="6" t="s">
        <v>21</v>
      </c>
      <c r="F579" s="6" t="s">
        <v>22</v>
      </c>
      <c r="G579" s="6" t="s">
        <v>37</v>
      </c>
      <c r="H579" s="6" t="s">
        <v>215</v>
      </c>
      <c r="I579" s="9">
        <v>5.1388888888888887E-2</v>
      </c>
      <c r="J579" s="6">
        <v>0</v>
      </c>
      <c r="K579" s="21">
        <v>45422</v>
      </c>
      <c r="L579" s="6" t="s">
        <v>24</v>
      </c>
      <c r="M579" s="6" t="s">
        <v>218</v>
      </c>
      <c r="N579" s="6" t="s">
        <v>216</v>
      </c>
      <c r="O579" s="22">
        <v>45422.932581018518</v>
      </c>
      <c r="P579" s="22"/>
      <c r="Q579" s="6" t="s">
        <v>26</v>
      </c>
      <c r="R579" s="6" t="s">
        <v>92</v>
      </c>
      <c r="S579" s="6" t="s">
        <v>189</v>
      </c>
      <c r="T579" s="6" t="s">
        <v>29</v>
      </c>
    </row>
    <row r="580" spans="1:20" x14ac:dyDescent="0.3">
      <c r="A580" s="6">
        <v>2294893</v>
      </c>
      <c r="B580" s="6" t="s">
        <v>217</v>
      </c>
      <c r="C580" s="6" t="s">
        <v>202</v>
      </c>
      <c r="D580" s="6" t="s">
        <v>30</v>
      </c>
      <c r="E580" s="6" t="s">
        <v>21</v>
      </c>
      <c r="F580" s="6" t="s">
        <v>22</v>
      </c>
      <c r="G580" s="6" t="s">
        <v>37</v>
      </c>
      <c r="H580" s="6" t="s">
        <v>215</v>
      </c>
      <c r="I580" s="9">
        <v>0.13819444444444445</v>
      </c>
      <c r="J580" s="6">
        <v>0</v>
      </c>
      <c r="K580" s="21">
        <v>45383</v>
      </c>
      <c r="L580" s="6" t="s">
        <v>24</v>
      </c>
      <c r="M580" s="6" t="s">
        <v>218</v>
      </c>
      <c r="N580" s="6" t="s">
        <v>216</v>
      </c>
      <c r="O580" s="22">
        <v>45383.71398148148</v>
      </c>
      <c r="P580" s="22"/>
      <c r="Q580" s="6" t="s">
        <v>26</v>
      </c>
      <c r="R580" s="6" t="s">
        <v>54</v>
      </c>
      <c r="S580" s="6" t="s">
        <v>188</v>
      </c>
      <c r="T580" s="6" t="s">
        <v>29</v>
      </c>
    </row>
    <row r="581" spans="1:20" x14ac:dyDescent="0.3">
      <c r="A581" s="6">
        <v>2269959</v>
      </c>
      <c r="B581" s="6" t="s">
        <v>217</v>
      </c>
      <c r="C581" s="6" t="s">
        <v>206</v>
      </c>
      <c r="D581" s="6" t="s">
        <v>64</v>
      </c>
      <c r="E581" s="6" t="s">
        <v>21</v>
      </c>
      <c r="F581" s="6" t="s">
        <v>22</v>
      </c>
      <c r="G581" s="6" t="s">
        <v>28</v>
      </c>
      <c r="H581" s="6" t="s">
        <v>215</v>
      </c>
      <c r="I581" s="9">
        <v>1.2500000000000001E-2</v>
      </c>
      <c r="J581" s="6">
        <v>0</v>
      </c>
      <c r="K581" s="21">
        <v>45360</v>
      </c>
      <c r="L581" s="6" t="s">
        <v>24</v>
      </c>
      <c r="M581" s="6" t="s">
        <v>218</v>
      </c>
      <c r="N581" s="6" t="s">
        <v>216</v>
      </c>
      <c r="O581" s="22">
        <v>45360.0309375</v>
      </c>
      <c r="P581" s="22"/>
      <c r="Q581" s="6" t="s">
        <v>26</v>
      </c>
      <c r="R581" s="6" t="s">
        <v>101</v>
      </c>
      <c r="S581" s="6" t="s">
        <v>187</v>
      </c>
      <c r="T581" s="6" t="s">
        <v>29</v>
      </c>
    </row>
    <row r="582" spans="1:20" x14ac:dyDescent="0.3">
      <c r="A582" s="6">
        <v>2302108</v>
      </c>
      <c r="B582" s="6" t="s">
        <v>217</v>
      </c>
      <c r="C582" s="6" t="s">
        <v>203</v>
      </c>
      <c r="D582" s="6" t="s">
        <v>36</v>
      </c>
      <c r="E582" s="6" t="s">
        <v>21</v>
      </c>
      <c r="F582" s="6" t="s">
        <v>22</v>
      </c>
      <c r="G582" s="6" t="s">
        <v>34</v>
      </c>
      <c r="H582" s="6" t="s">
        <v>215</v>
      </c>
      <c r="I582" s="9">
        <v>2.1527777777777778E-2</v>
      </c>
      <c r="J582" s="6">
        <v>0</v>
      </c>
      <c r="K582" s="21">
        <v>45390</v>
      </c>
      <c r="L582" s="6" t="s">
        <v>24</v>
      </c>
      <c r="M582" s="6" t="s">
        <v>218</v>
      </c>
      <c r="N582" s="6" t="s">
        <v>216</v>
      </c>
      <c r="O582" s="22">
        <v>45390.861238425925</v>
      </c>
      <c r="P582" s="22"/>
      <c r="Q582" s="6" t="s">
        <v>26</v>
      </c>
      <c r="R582" s="6" t="s">
        <v>83</v>
      </c>
      <c r="S582" s="6" t="s">
        <v>188</v>
      </c>
      <c r="T582" s="6" t="s">
        <v>53</v>
      </c>
    </row>
    <row r="583" spans="1:20" x14ac:dyDescent="0.3">
      <c r="A583" s="6">
        <v>2282940</v>
      </c>
      <c r="B583" s="6" t="s">
        <v>217</v>
      </c>
      <c r="C583" s="6" t="s">
        <v>201</v>
      </c>
      <c r="D583" s="6" t="s">
        <v>20</v>
      </c>
      <c r="E583" s="6" t="s">
        <v>21</v>
      </c>
      <c r="F583" s="6" t="s">
        <v>22</v>
      </c>
      <c r="G583" s="6" t="s">
        <v>28</v>
      </c>
      <c r="H583" s="6" t="s">
        <v>215</v>
      </c>
      <c r="I583" s="9">
        <v>4.1666666666666664E-2</v>
      </c>
      <c r="J583" s="6">
        <v>0</v>
      </c>
      <c r="K583" s="21">
        <v>45372</v>
      </c>
      <c r="L583" s="6" t="s">
        <v>24</v>
      </c>
      <c r="M583" s="6" t="s">
        <v>218</v>
      </c>
      <c r="N583" s="6" t="s">
        <v>216</v>
      </c>
      <c r="O583" s="22">
        <v>45372.689409722225</v>
      </c>
      <c r="P583" s="22"/>
      <c r="Q583" s="6" t="s">
        <v>26</v>
      </c>
      <c r="R583" s="6" t="s">
        <v>97</v>
      </c>
      <c r="S583" s="6" t="s">
        <v>187</v>
      </c>
      <c r="T583" s="6" t="s">
        <v>29</v>
      </c>
    </row>
    <row r="584" spans="1:20" x14ac:dyDescent="0.3">
      <c r="A584" s="6">
        <v>2317730</v>
      </c>
      <c r="B584" s="6" t="s">
        <v>217</v>
      </c>
      <c r="C584" s="6" t="s">
        <v>201</v>
      </c>
      <c r="D584" s="6" t="s">
        <v>20</v>
      </c>
      <c r="E584" s="6" t="s">
        <v>21</v>
      </c>
      <c r="F584" s="6" t="s">
        <v>22</v>
      </c>
      <c r="G584" s="6" t="s">
        <v>45</v>
      </c>
      <c r="H584" s="6" t="s">
        <v>215</v>
      </c>
      <c r="I584" s="9">
        <v>2.7777777777777776E-2</v>
      </c>
      <c r="J584" s="6">
        <v>0</v>
      </c>
      <c r="K584" s="21">
        <v>45406</v>
      </c>
      <c r="L584" s="6" t="s">
        <v>24</v>
      </c>
      <c r="M584" s="6" t="s">
        <v>218</v>
      </c>
      <c r="N584" s="6" t="s">
        <v>216</v>
      </c>
      <c r="O584" s="22">
        <v>45406.725439814814</v>
      </c>
      <c r="P584" s="22"/>
      <c r="Q584" s="6" t="s">
        <v>26</v>
      </c>
      <c r="R584" s="6" t="s">
        <v>54</v>
      </c>
      <c r="S584" s="6" t="s">
        <v>188</v>
      </c>
      <c r="T584" s="6" t="s">
        <v>29</v>
      </c>
    </row>
    <row r="585" spans="1:20" x14ac:dyDescent="0.3">
      <c r="A585" s="6">
        <v>2308944</v>
      </c>
      <c r="B585" s="6" t="s">
        <v>217</v>
      </c>
      <c r="C585" s="6" t="s">
        <v>202</v>
      </c>
      <c r="D585" s="6" t="s">
        <v>30</v>
      </c>
      <c r="E585" s="6" t="s">
        <v>21</v>
      </c>
      <c r="F585" s="6" t="s">
        <v>22</v>
      </c>
      <c r="G585" s="6" t="s">
        <v>34</v>
      </c>
      <c r="H585" s="6" t="s">
        <v>215</v>
      </c>
      <c r="I585" s="9">
        <v>4.8611111111111112E-3</v>
      </c>
      <c r="J585" s="6">
        <v>0</v>
      </c>
      <c r="K585" s="21">
        <v>45397</v>
      </c>
      <c r="L585" s="6" t="s">
        <v>24</v>
      </c>
      <c r="M585" s="6" t="s">
        <v>218</v>
      </c>
      <c r="N585" s="6" t="s">
        <v>216</v>
      </c>
      <c r="O585" s="22">
        <v>45397.715509259258</v>
      </c>
      <c r="P585" s="22"/>
      <c r="Q585" s="6" t="s">
        <v>26</v>
      </c>
      <c r="R585" s="6" t="s">
        <v>35</v>
      </c>
      <c r="S585" s="6" t="s">
        <v>188</v>
      </c>
      <c r="T585" s="6" t="s">
        <v>53</v>
      </c>
    </row>
    <row r="586" spans="1:20" x14ac:dyDescent="0.3">
      <c r="A586" s="6">
        <v>2407463</v>
      </c>
      <c r="B586" s="6" t="s">
        <v>217</v>
      </c>
      <c r="C586" s="6" t="s">
        <v>202</v>
      </c>
      <c r="D586" s="6" t="s">
        <v>30</v>
      </c>
      <c r="E586" s="6" t="s">
        <v>21</v>
      </c>
      <c r="F586" s="6" t="s">
        <v>22</v>
      </c>
      <c r="G586" s="6" t="s">
        <v>37</v>
      </c>
      <c r="H586" s="6" t="s">
        <v>215</v>
      </c>
      <c r="I586" s="9">
        <v>0.16041666666666668</v>
      </c>
      <c r="J586" s="6">
        <v>0</v>
      </c>
      <c r="K586" s="21">
        <v>45496</v>
      </c>
      <c r="L586" s="6" t="s">
        <v>24</v>
      </c>
      <c r="M586" s="6" t="s">
        <v>218</v>
      </c>
      <c r="N586" s="6" t="s">
        <v>216</v>
      </c>
      <c r="O586" s="22">
        <v>45496.720381944448</v>
      </c>
      <c r="P586" s="22"/>
      <c r="Q586" s="6" t="s">
        <v>26</v>
      </c>
      <c r="R586" s="6" t="s">
        <v>81</v>
      </c>
      <c r="S586" s="6" t="s">
        <v>191</v>
      </c>
      <c r="T586" s="6" t="s">
        <v>29</v>
      </c>
    </row>
    <row r="587" spans="1:20" x14ac:dyDescent="0.3">
      <c r="A587" s="6">
        <v>2370181</v>
      </c>
      <c r="B587" s="6" t="s">
        <v>217</v>
      </c>
      <c r="C587" s="6" t="s">
        <v>204</v>
      </c>
      <c r="D587" s="6" t="s">
        <v>46</v>
      </c>
      <c r="E587" s="6" t="s">
        <v>21</v>
      </c>
      <c r="F587" s="6" t="s">
        <v>47</v>
      </c>
      <c r="G587" s="6" t="s">
        <v>28</v>
      </c>
      <c r="H587" s="6" t="s">
        <v>215</v>
      </c>
      <c r="I587" s="9">
        <v>4.1666666666666666E-3</v>
      </c>
      <c r="J587" s="6">
        <v>0</v>
      </c>
      <c r="K587" s="21">
        <v>45461</v>
      </c>
      <c r="L587" s="6" t="s">
        <v>24</v>
      </c>
      <c r="M587" s="6" t="s">
        <v>218</v>
      </c>
      <c r="N587" s="6" t="s">
        <v>216</v>
      </c>
      <c r="O587" s="22">
        <v>45461.990879629629</v>
      </c>
      <c r="P587" s="22"/>
      <c r="Q587" s="6" t="s">
        <v>26</v>
      </c>
      <c r="R587" s="6" t="s">
        <v>81</v>
      </c>
      <c r="S587" s="6" t="s">
        <v>190</v>
      </c>
      <c r="T587" s="6" t="s">
        <v>29</v>
      </c>
    </row>
    <row r="588" spans="1:20" x14ac:dyDescent="0.3">
      <c r="A588" s="6">
        <v>2387667</v>
      </c>
      <c r="B588" s="6" t="s">
        <v>217</v>
      </c>
      <c r="C588" s="6" t="s">
        <v>206</v>
      </c>
      <c r="D588" s="6" t="s">
        <v>64</v>
      </c>
      <c r="E588" s="6" t="s">
        <v>21</v>
      </c>
      <c r="F588" s="6" t="s">
        <v>22</v>
      </c>
      <c r="G588" s="6" t="s">
        <v>23</v>
      </c>
      <c r="H588" s="6" t="s">
        <v>215</v>
      </c>
      <c r="I588" s="9">
        <v>4.5138888888888888E-2</v>
      </c>
      <c r="J588" s="6">
        <v>0</v>
      </c>
      <c r="K588" s="21">
        <v>45477</v>
      </c>
      <c r="L588" s="6" t="s">
        <v>24</v>
      </c>
      <c r="M588" s="6" t="s">
        <v>218</v>
      </c>
      <c r="N588" s="6" t="s">
        <v>216</v>
      </c>
      <c r="O588" s="22">
        <v>45477.007337962961</v>
      </c>
      <c r="P588" s="22"/>
      <c r="Q588" s="6" t="s">
        <v>26</v>
      </c>
      <c r="R588" s="6" t="s">
        <v>81</v>
      </c>
      <c r="S588" s="6" t="s">
        <v>191</v>
      </c>
      <c r="T588" s="6" t="s">
        <v>29</v>
      </c>
    </row>
    <row r="589" spans="1:20" x14ac:dyDescent="0.3">
      <c r="A589" s="6">
        <v>2391247</v>
      </c>
      <c r="B589" s="6" t="s">
        <v>217</v>
      </c>
      <c r="C589" s="6" t="s">
        <v>205</v>
      </c>
      <c r="D589" s="6" t="s">
        <v>56</v>
      </c>
      <c r="E589" s="6" t="s">
        <v>21</v>
      </c>
      <c r="F589" s="6" t="s">
        <v>22</v>
      </c>
      <c r="G589" s="6" t="s">
        <v>33</v>
      </c>
      <c r="H589" s="6" t="s">
        <v>215</v>
      </c>
      <c r="I589" s="9">
        <v>1.4583333333333334E-2</v>
      </c>
      <c r="J589" s="6">
        <v>0</v>
      </c>
      <c r="K589" s="21">
        <v>45481</v>
      </c>
      <c r="L589" s="6" t="s">
        <v>24</v>
      </c>
      <c r="M589" s="6" t="s">
        <v>218</v>
      </c>
      <c r="N589" s="6" t="s">
        <v>216</v>
      </c>
      <c r="O589" s="22">
        <v>45481.533587962964</v>
      </c>
      <c r="P589" s="22"/>
      <c r="Q589" s="6" t="s">
        <v>26</v>
      </c>
      <c r="R589" s="6" t="s">
        <v>81</v>
      </c>
      <c r="S589" s="6" t="s">
        <v>191</v>
      </c>
      <c r="T589" s="6" t="s">
        <v>29</v>
      </c>
    </row>
    <row r="590" spans="1:20" x14ac:dyDescent="0.3">
      <c r="A590" s="6">
        <v>2277160</v>
      </c>
      <c r="B590" s="6" t="s">
        <v>217</v>
      </c>
      <c r="C590" s="6" t="s">
        <v>201</v>
      </c>
      <c r="D590" s="6" t="s">
        <v>20</v>
      </c>
      <c r="E590" s="6" t="s">
        <v>21</v>
      </c>
      <c r="F590" s="6" t="s">
        <v>22</v>
      </c>
      <c r="G590" s="6" t="s">
        <v>52</v>
      </c>
      <c r="H590" s="6" t="s">
        <v>215</v>
      </c>
      <c r="I590" s="9">
        <v>6.7361111111111108E-2</v>
      </c>
      <c r="J590" s="6">
        <v>0</v>
      </c>
      <c r="K590" s="21">
        <v>45366</v>
      </c>
      <c r="L590" s="6" t="s">
        <v>24</v>
      </c>
      <c r="M590" s="6" t="s">
        <v>218</v>
      </c>
      <c r="N590" s="6" t="s">
        <v>216</v>
      </c>
      <c r="O590" s="22">
        <v>45366.713761574072</v>
      </c>
      <c r="P590" s="22"/>
      <c r="Q590" s="6" t="s">
        <v>26</v>
      </c>
      <c r="R590" s="6" t="s">
        <v>35</v>
      </c>
      <c r="S590" s="6" t="s">
        <v>187</v>
      </c>
      <c r="T590" s="6" t="s">
        <v>53</v>
      </c>
    </row>
    <row r="591" spans="1:20" x14ac:dyDescent="0.3">
      <c r="A591" s="6">
        <v>2354453</v>
      </c>
      <c r="B591" s="6" t="s">
        <v>217</v>
      </c>
      <c r="C591" s="6" t="s">
        <v>205</v>
      </c>
      <c r="D591" s="6" t="s">
        <v>56</v>
      </c>
      <c r="E591" s="6" t="s">
        <v>21</v>
      </c>
      <c r="F591" s="6" t="s">
        <v>22</v>
      </c>
      <c r="G591" s="6" t="s">
        <v>43</v>
      </c>
      <c r="H591" s="6" t="s">
        <v>215</v>
      </c>
      <c r="I591" s="9">
        <v>1.4583333333333334E-2</v>
      </c>
      <c r="J591" s="6">
        <v>0</v>
      </c>
      <c r="K591" s="21">
        <v>45443</v>
      </c>
      <c r="L591" s="6" t="s">
        <v>24</v>
      </c>
      <c r="M591" s="6" t="s">
        <v>218</v>
      </c>
      <c r="N591" s="6" t="s">
        <v>216</v>
      </c>
      <c r="O591" s="22">
        <v>45446.634375000001</v>
      </c>
      <c r="P591" s="22"/>
      <c r="Q591" s="6" t="s">
        <v>26</v>
      </c>
      <c r="R591" s="6" t="s">
        <v>106</v>
      </c>
      <c r="S591" s="6" t="s">
        <v>189</v>
      </c>
      <c r="T591" s="6" t="s">
        <v>29</v>
      </c>
    </row>
    <row r="592" spans="1:20" x14ac:dyDescent="0.3">
      <c r="A592" s="6">
        <v>2246956</v>
      </c>
      <c r="B592" s="6" t="s">
        <v>217</v>
      </c>
      <c r="C592" s="6" t="s">
        <v>203</v>
      </c>
      <c r="D592" s="6" t="s">
        <v>36</v>
      </c>
      <c r="E592" s="6" t="s">
        <v>21</v>
      </c>
      <c r="F592" s="6" t="s">
        <v>22</v>
      </c>
      <c r="G592" s="6" t="s">
        <v>37</v>
      </c>
      <c r="H592" s="6" t="s">
        <v>215</v>
      </c>
      <c r="I592" s="9">
        <v>0.13333333333333333</v>
      </c>
      <c r="J592" s="6">
        <v>0</v>
      </c>
      <c r="K592" s="21">
        <v>45343</v>
      </c>
      <c r="L592" s="6" t="s">
        <v>24</v>
      </c>
      <c r="M592" s="6" t="s">
        <v>218</v>
      </c>
      <c r="N592" s="6" t="s">
        <v>216</v>
      </c>
      <c r="O592" s="22">
        <v>45343.891064814816</v>
      </c>
      <c r="P592" s="22"/>
      <c r="Q592" s="6" t="s">
        <v>26</v>
      </c>
      <c r="R592" s="6" t="s">
        <v>39</v>
      </c>
      <c r="S592" s="6" t="s">
        <v>186</v>
      </c>
      <c r="T592" s="6" t="s">
        <v>29</v>
      </c>
    </row>
    <row r="593" spans="1:20" x14ac:dyDescent="0.3">
      <c r="A593" s="6">
        <v>2327554</v>
      </c>
      <c r="B593" s="6" t="s">
        <v>217</v>
      </c>
      <c r="C593" s="6" t="s">
        <v>201</v>
      </c>
      <c r="D593" s="6" t="s">
        <v>20</v>
      </c>
      <c r="E593" s="6" t="s">
        <v>21</v>
      </c>
      <c r="F593" s="6" t="s">
        <v>22</v>
      </c>
      <c r="G593" s="6" t="s">
        <v>28</v>
      </c>
      <c r="H593" s="6" t="s">
        <v>215</v>
      </c>
      <c r="I593" s="9">
        <v>3.3333333333333333E-2</v>
      </c>
      <c r="J593" s="6">
        <v>0</v>
      </c>
      <c r="K593" s="21">
        <v>45418</v>
      </c>
      <c r="L593" s="6" t="s">
        <v>24</v>
      </c>
      <c r="M593" s="6" t="s">
        <v>218</v>
      </c>
      <c r="N593" s="6" t="s">
        <v>216</v>
      </c>
      <c r="O593" s="22">
        <v>45418.608553240738</v>
      </c>
      <c r="P593" s="22"/>
      <c r="Q593" s="6" t="s">
        <v>26</v>
      </c>
      <c r="R593" s="6" t="s">
        <v>92</v>
      </c>
      <c r="S593" s="6" t="s">
        <v>189</v>
      </c>
      <c r="T593" s="6" t="s">
        <v>29</v>
      </c>
    </row>
    <row r="594" spans="1:20" x14ac:dyDescent="0.3">
      <c r="A594" s="6">
        <v>2359091</v>
      </c>
      <c r="B594" s="6" t="s">
        <v>217</v>
      </c>
      <c r="C594" s="6" t="s">
        <v>202</v>
      </c>
      <c r="D594" s="6" t="s">
        <v>30</v>
      </c>
      <c r="E594" s="6" t="s">
        <v>21</v>
      </c>
      <c r="F594" s="6" t="s">
        <v>22</v>
      </c>
      <c r="G594" s="6" t="s">
        <v>37</v>
      </c>
      <c r="H594" s="6" t="s">
        <v>215</v>
      </c>
      <c r="I594" s="9">
        <v>0.1388888888888889</v>
      </c>
      <c r="J594" s="6">
        <v>0</v>
      </c>
      <c r="K594" s="21">
        <v>45450</v>
      </c>
      <c r="L594" s="6" t="s">
        <v>24</v>
      </c>
      <c r="M594" s="6" t="s">
        <v>218</v>
      </c>
      <c r="N594" s="6" t="s">
        <v>216</v>
      </c>
      <c r="O594" s="22">
        <v>45450.722199074073</v>
      </c>
      <c r="P594" s="22"/>
      <c r="Q594" s="6" t="s">
        <v>26</v>
      </c>
      <c r="R594" s="6" t="s">
        <v>106</v>
      </c>
      <c r="S594" s="6" t="s">
        <v>190</v>
      </c>
      <c r="T594" s="6" t="s">
        <v>29</v>
      </c>
    </row>
    <row r="595" spans="1:20" x14ac:dyDescent="0.3">
      <c r="A595" s="6">
        <v>2401706</v>
      </c>
      <c r="B595" s="6" t="s">
        <v>217</v>
      </c>
      <c r="C595" s="6" t="s">
        <v>202</v>
      </c>
      <c r="D595" s="6" t="s">
        <v>30</v>
      </c>
      <c r="E595" s="6" t="s">
        <v>21</v>
      </c>
      <c r="F595" s="6" t="s">
        <v>22</v>
      </c>
      <c r="G595" s="6" t="s">
        <v>37</v>
      </c>
      <c r="H595" s="6" t="s">
        <v>215</v>
      </c>
      <c r="I595" s="9">
        <v>0.30208333333333331</v>
      </c>
      <c r="J595" s="6">
        <v>0</v>
      </c>
      <c r="K595" s="21">
        <v>45490</v>
      </c>
      <c r="L595" s="6" t="s">
        <v>24</v>
      </c>
      <c r="M595" s="6" t="s">
        <v>218</v>
      </c>
      <c r="N595" s="6" t="s">
        <v>216</v>
      </c>
      <c r="O595" s="22">
        <v>45490.732037037036</v>
      </c>
      <c r="P595" s="22"/>
      <c r="Q595" s="6" t="s">
        <v>26</v>
      </c>
      <c r="R595" s="6" t="s">
        <v>81</v>
      </c>
      <c r="S595" s="6" t="s">
        <v>191</v>
      </c>
      <c r="T595" s="6" t="s">
        <v>29</v>
      </c>
    </row>
    <row r="596" spans="1:20" x14ac:dyDescent="0.3">
      <c r="A596" s="6">
        <v>2259598</v>
      </c>
      <c r="B596" s="6" t="s">
        <v>217</v>
      </c>
      <c r="C596" s="6" t="s">
        <v>203</v>
      </c>
      <c r="D596" s="6" t="s">
        <v>36</v>
      </c>
      <c r="E596" s="6" t="s">
        <v>21</v>
      </c>
      <c r="F596" s="6" t="s">
        <v>22</v>
      </c>
      <c r="G596" s="6" t="s">
        <v>37</v>
      </c>
      <c r="H596" s="6" t="s">
        <v>215</v>
      </c>
      <c r="I596" s="9">
        <v>0.10138888888888889</v>
      </c>
      <c r="J596" s="6">
        <v>0</v>
      </c>
      <c r="K596" s="21">
        <v>45351</v>
      </c>
      <c r="L596" s="6" t="s">
        <v>24</v>
      </c>
      <c r="M596" s="6" t="s">
        <v>218</v>
      </c>
      <c r="N596" s="6" t="s">
        <v>216</v>
      </c>
      <c r="O596" s="22">
        <v>45351.919814814813</v>
      </c>
      <c r="P596" s="22"/>
      <c r="Q596" s="6" t="s">
        <v>26</v>
      </c>
      <c r="R596" s="6" t="s">
        <v>67</v>
      </c>
      <c r="S596" s="6" t="s">
        <v>186</v>
      </c>
      <c r="T596" s="6" t="s">
        <v>29</v>
      </c>
    </row>
    <row r="597" spans="1:20" x14ac:dyDescent="0.3">
      <c r="A597" s="6">
        <v>2399780</v>
      </c>
      <c r="B597" s="6" t="s">
        <v>217</v>
      </c>
      <c r="C597" s="6" t="s">
        <v>203</v>
      </c>
      <c r="D597" s="6" t="s">
        <v>36</v>
      </c>
      <c r="E597" s="6" t="s">
        <v>21</v>
      </c>
      <c r="F597" s="6" t="s">
        <v>22</v>
      </c>
      <c r="G597" s="6" t="s">
        <v>37</v>
      </c>
      <c r="H597" s="6" t="s">
        <v>215</v>
      </c>
      <c r="I597" s="9">
        <v>5.347222222222222E-2</v>
      </c>
      <c r="J597" s="6">
        <v>0</v>
      </c>
      <c r="K597" s="21">
        <v>45488</v>
      </c>
      <c r="L597" s="6" t="s">
        <v>24</v>
      </c>
      <c r="M597" s="6" t="s">
        <v>218</v>
      </c>
      <c r="N597" s="6" t="s">
        <v>216</v>
      </c>
      <c r="O597" s="22">
        <v>45488.958611111113</v>
      </c>
      <c r="P597" s="22"/>
      <c r="Q597" s="6" t="s">
        <v>26</v>
      </c>
      <c r="R597" s="6" t="s">
        <v>81</v>
      </c>
      <c r="S597" s="6" t="s">
        <v>191</v>
      </c>
      <c r="T597" s="6" t="s">
        <v>29</v>
      </c>
    </row>
    <row r="598" spans="1:20" x14ac:dyDescent="0.3">
      <c r="A598" s="6">
        <v>2416327</v>
      </c>
      <c r="B598" s="6" t="s">
        <v>217</v>
      </c>
      <c r="C598" s="6" t="s">
        <v>205</v>
      </c>
      <c r="D598" s="6" t="s">
        <v>56</v>
      </c>
      <c r="E598" s="6" t="s">
        <v>21</v>
      </c>
      <c r="F598" s="6" t="s">
        <v>22</v>
      </c>
      <c r="G598" s="6" t="s">
        <v>43</v>
      </c>
      <c r="H598" s="6" t="s">
        <v>215</v>
      </c>
      <c r="I598" s="9">
        <v>9.0277777777777769E-3</v>
      </c>
      <c r="J598" s="6">
        <v>0</v>
      </c>
      <c r="K598" s="21">
        <v>45504</v>
      </c>
      <c r="L598" s="6" t="s">
        <v>24</v>
      </c>
      <c r="M598" s="6" t="s">
        <v>218</v>
      </c>
      <c r="N598" s="6" t="s">
        <v>216</v>
      </c>
      <c r="O598" s="22">
        <v>45504.558240740742</v>
      </c>
      <c r="P598" s="22"/>
      <c r="Q598" s="6" t="s">
        <v>26</v>
      </c>
      <c r="R598" s="6" t="s">
        <v>54</v>
      </c>
      <c r="S598" s="6" t="s">
        <v>191</v>
      </c>
      <c r="T598" s="6" t="s">
        <v>29</v>
      </c>
    </row>
    <row r="599" spans="1:20" x14ac:dyDescent="0.3">
      <c r="A599" s="6">
        <v>2342188</v>
      </c>
      <c r="B599" s="6" t="s">
        <v>217</v>
      </c>
      <c r="C599" s="6" t="s">
        <v>202</v>
      </c>
      <c r="D599" s="6" t="s">
        <v>30</v>
      </c>
      <c r="E599" s="6" t="s">
        <v>21</v>
      </c>
      <c r="F599" s="6" t="s">
        <v>22</v>
      </c>
      <c r="G599" s="6" t="s">
        <v>55</v>
      </c>
      <c r="H599" s="6" t="s">
        <v>215</v>
      </c>
      <c r="I599" s="9">
        <v>1.6666666666666666E-2</v>
      </c>
      <c r="J599" s="6">
        <v>0</v>
      </c>
      <c r="K599" s="21">
        <v>45433</v>
      </c>
      <c r="L599" s="6" t="s">
        <v>24</v>
      </c>
      <c r="M599" s="6" t="s">
        <v>218</v>
      </c>
      <c r="N599" s="6" t="s">
        <v>216</v>
      </c>
      <c r="O599" s="22">
        <v>45433.725532407407</v>
      </c>
      <c r="P599" s="22"/>
      <c r="Q599" s="6" t="s">
        <v>26</v>
      </c>
      <c r="R599" s="6" t="s">
        <v>35</v>
      </c>
      <c r="S599" s="6" t="s">
        <v>189</v>
      </c>
      <c r="T599" s="6" t="s">
        <v>53</v>
      </c>
    </row>
    <row r="600" spans="1:20" x14ac:dyDescent="0.3">
      <c r="A600" s="6">
        <v>2264034</v>
      </c>
      <c r="B600" s="6" t="s">
        <v>217</v>
      </c>
      <c r="C600" s="6" t="s">
        <v>205</v>
      </c>
      <c r="D600" s="6" t="s">
        <v>56</v>
      </c>
      <c r="E600" s="6" t="s">
        <v>21</v>
      </c>
      <c r="F600" s="6" t="s">
        <v>22</v>
      </c>
      <c r="G600" s="6" t="s">
        <v>23</v>
      </c>
      <c r="H600" s="6" t="s">
        <v>215</v>
      </c>
      <c r="I600" s="9">
        <v>6.1111111111111109E-2</v>
      </c>
      <c r="J600" s="6">
        <v>0</v>
      </c>
      <c r="K600" s="21">
        <v>45356</v>
      </c>
      <c r="L600" s="6" t="s">
        <v>24</v>
      </c>
      <c r="M600" s="6" t="s">
        <v>218</v>
      </c>
      <c r="N600" s="6" t="s">
        <v>216</v>
      </c>
      <c r="O600" s="22">
        <v>45356.537986111114</v>
      </c>
      <c r="P600" s="22"/>
      <c r="Q600" s="6" t="s">
        <v>26</v>
      </c>
      <c r="R600" s="6" t="s">
        <v>32</v>
      </c>
      <c r="S600" s="6" t="s">
        <v>187</v>
      </c>
      <c r="T600" s="6" t="s">
        <v>29</v>
      </c>
    </row>
    <row r="601" spans="1:20" x14ac:dyDescent="0.3">
      <c r="A601" s="6">
        <v>2347688</v>
      </c>
      <c r="B601" s="6" t="s">
        <v>217</v>
      </c>
      <c r="C601" s="6" t="s">
        <v>202</v>
      </c>
      <c r="D601" s="6" t="s">
        <v>30</v>
      </c>
      <c r="E601" s="6" t="s">
        <v>21</v>
      </c>
      <c r="F601" s="6" t="s">
        <v>22</v>
      </c>
      <c r="G601" s="6" t="s">
        <v>37</v>
      </c>
      <c r="H601" s="6" t="s">
        <v>215</v>
      </c>
      <c r="I601" s="9">
        <v>0.12569444444444444</v>
      </c>
      <c r="J601" s="6">
        <v>0</v>
      </c>
      <c r="K601" s="21">
        <v>45439</v>
      </c>
      <c r="L601" s="6" t="s">
        <v>24</v>
      </c>
      <c r="M601" s="6" t="s">
        <v>218</v>
      </c>
      <c r="N601" s="6" t="s">
        <v>216</v>
      </c>
      <c r="O601" s="22">
        <v>45439.721296296295</v>
      </c>
      <c r="P601" s="22"/>
      <c r="Q601" s="6" t="s">
        <v>26</v>
      </c>
      <c r="R601" s="6" t="s">
        <v>110</v>
      </c>
      <c r="S601" s="6" t="s">
        <v>189</v>
      </c>
      <c r="T601" s="6" t="s">
        <v>29</v>
      </c>
    </row>
    <row r="602" spans="1:20" x14ac:dyDescent="0.3">
      <c r="A602" s="6">
        <v>2230185</v>
      </c>
      <c r="B602" s="6" t="s">
        <v>217</v>
      </c>
      <c r="C602" s="6" t="s">
        <v>202</v>
      </c>
      <c r="D602" s="6" t="s">
        <v>30</v>
      </c>
      <c r="E602" s="6" t="s">
        <v>21</v>
      </c>
      <c r="F602" s="6" t="s">
        <v>22</v>
      </c>
      <c r="G602" s="6" t="s">
        <v>34</v>
      </c>
      <c r="H602" s="6" t="s">
        <v>215</v>
      </c>
      <c r="I602" s="9">
        <v>3.472222222222222E-3</v>
      </c>
      <c r="J602" s="6">
        <v>0</v>
      </c>
      <c r="K602" s="21">
        <v>45331</v>
      </c>
      <c r="L602" s="6" t="s">
        <v>24</v>
      </c>
      <c r="M602" s="6" t="s">
        <v>218</v>
      </c>
      <c r="N602" s="6" t="s">
        <v>216</v>
      </c>
      <c r="O602" s="22">
        <v>45331.71947916667</v>
      </c>
      <c r="P602" s="22"/>
      <c r="Q602" s="6" t="s">
        <v>26</v>
      </c>
      <c r="R602" s="6" t="s">
        <v>83</v>
      </c>
      <c r="S602" s="6" t="s">
        <v>186</v>
      </c>
      <c r="T602" s="6" t="s">
        <v>53</v>
      </c>
    </row>
    <row r="603" spans="1:20" x14ac:dyDescent="0.3">
      <c r="A603" s="6">
        <v>2302284</v>
      </c>
      <c r="B603" s="6" t="s">
        <v>217</v>
      </c>
      <c r="C603" s="6" t="s">
        <v>206</v>
      </c>
      <c r="D603" s="6" t="s">
        <v>64</v>
      </c>
      <c r="E603" s="6" t="s">
        <v>21</v>
      </c>
      <c r="F603" s="6" t="s">
        <v>22</v>
      </c>
      <c r="G603" s="6" t="s">
        <v>34</v>
      </c>
      <c r="H603" s="6" t="s">
        <v>215</v>
      </c>
      <c r="I603" s="9">
        <v>6.9444444444444441E-3</v>
      </c>
      <c r="J603" s="6">
        <v>0</v>
      </c>
      <c r="K603" s="21">
        <v>45390</v>
      </c>
      <c r="L603" s="6" t="s">
        <v>24</v>
      </c>
      <c r="M603" s="6" t="s">
        <v>218</v>
      </c>
      <c r="N603" s="6" t="s">
        <v>216</v>
      </c>
      <c r="O603" s="22">
        <v>45390.933599537035</v>
      </c>
      <c r="P603" s="22"/>
      <c r="Q603" s="6" t="s">
        <v>26</v>
      </c>
      <c r="R603" s="6" t="s">
        <v>35</v>
      </c>
      <c r="S603" s="6" t="s">
        <v>188</v>
      </c>
      <c r="T603" s="6" t="s">
        <v>53</v>
      </c>
    </row>
    <row r="604" spans="1:20" x14ac:dyDescent="0.3">
      <c r="A604" s="6">
        <v>2344586</v>
      </c>
      <c r="B604" s="6" t="s">
        <v>217</v>
      </c>
      <c r="C604" s="6" t="s">
        <v>202</v>
      </c>
      <c r="D604" s="6" t="s">
        <v>30</v>
      </c>
      <c r="E604" s="6" t="s">
        <v>21</v>
      </c>
      <c r="F604" s="6" t="s">
        <v>22</v>
      </c>
      <c r="G604" s="6" t="s">
        <v>55</v>
      </c>
      <c r="H604" s="6" t="s">
        <v>215</v>
      </c>
      <c r="I604" s="9">
        <v>1.8055555555555554E-2</v>
      </c>
      <c r="J604" s="6">
        <v>0</v>
      </c>
      <c r="K604" s="21">
        <v>45435</v>
      </c>
      <c r="L604" s="6" t="s">
        <v>24</v>
      </c>
      <c r="M604" s="6" t="s">
        <v>218</v>
      </c>
      <c r="N604" s="6" t="s">
        <v>216</v>
      </c>
      <c r="O604" s="22">
        <v>45435.722060185188</v>
      </c>
      <c r="P604" s="22"/>
      <c r="Q604" s="6" t="s">
        <v>26</v>
      </c>
      <c r="R604" s="6" t="s">
        <v>35</v>
      </c>
      <c r="S604" s="6" t="s">
        <v>189</v>
      </c>
      <c r="T604" s="6" t="s">
        <v>53</v>
      </c>
    </row>
    <row r="605" spans="1:20" x14ac:dyDescent="0.3">
      <c r="A605" s="6">
        <v>2264101</v>
      </c>
      <c r="B605" s="6" t="s">
        <v>217</v>
      </c>
      <c r="C605" s="6" t="s">
        <v>205</v>
      </c>
      <c r="D605" s="6" t="s">
        <v>56</v>
      </c>
      <c r="E605" s="6" t="s">
        <v>21</v>
      </c>
      <c r="F605" s="6" t="s">
        <v>22</v>
      </c>
      <c r="G605" s="6" t="s">
        <v>43</v>
      </c>
      <c r="H605" s="6" t="s">
        <v>215</v>
      </c>
      <c r="I605" s="9">
        <v>9.7222222222222224E-3</v>
      </c>
      <c r="J605" s="6">
        <v>0</v>
      </c>
      <c r="K605" s="21">
        <v>45356</v>
      </c>
      <c r="L605" s="6" t="s">
        <v>24</v>
      </c>
      <c r="M605" s="6" t="s">
        <v>218</v>
      </c>
      <c r="N605" s="6" t="s">
        <v>216</v>
      </c>
      <c r="O605" s="22">
        <v>45356.579884259256</v>
      </c>
      <c r="P605" s="22"/>
      <c r="Q605" s="6" t="s">
        <v>26</v>
      </c>
      <c r="R605" s="6" t="s">
        <v>58</v>
      </c>
      <c r="S605" s="6" t="s">
        <v>187</v>
      </c>
      <c r="T605" s="6" t="s">
        <v>29</v>
      </c>
    </row>
    <row r="606" spans="1:20" x14ac:dyDescent="0.3">
      <c r="A606" s="6">
        <v>2373158</v>
      </c>
      <c r="B606" s="6" t="s">
        <v>217</v>
      </c>
      <c r="C606" s="6" t="s">
        <v>204</v>
      </c>
      <c r="D606" s="6" t="s">
        <v>46</v>
      </c>
      <c r="E606" s="6" t="s">
        <v>21</v>
      </c>
      <c r="F606" s="6" t="s">
        <v>47</v>
      </c>
      <c r="G606" s="6" t="s">
        <v>37</v>
      </c>
      <c r="H606" s="6" t="s">
        <v>215</v>
      </c>
      <c r="I606" s="9">
        <v>7.2222222222222215E-2</v>
      </c>
      <c r="J606" s="6">
        <v>0</v>
      </c>
      <c r="K606" s="21">
        <v>45463</v>
      </c>
      <c r="L606" s="6" t="s">
        <v>24</v>
      </c>
      <c r="M606" s="6" t="s">
        <v>218</v>
      </c>
      <c r="N606" s="6" t="s">
        <v>216</v>
      </c>
      <c r="O606" s="22">
        <v>45463.773425925923</v>
      </c>
      <c r="P606" s="22"/>
      <c r="Q606" s="6" t="s">
        <v>26</v>
      </c>
      <c r="R606" s="6" t="s">
        <v>142</v>
      </c>
      <c r="S606" s="6" t="s">
        <v>190</v>
      </c>
      <c r="T606" s="6" t="s">
        <v>29</v>
      </c>
    </row>
    <row r="607" spans="1:20" x14ac:dyDescent="0.3">
      <c r="A607" s="6">
        <v>2247421</v>
      </c>
      <c r="B607" s="6" t="s">
        <v>217</v>
      </c>
      <c r="C607" s="6" t="s">
        <v>205</v>
      </c>
      <c r="D607" s="6" t="s">
        <v>56</v>
      </c>
      <c r="E607" s="6" t="s">
        <v>21</v>
      </c>
      <c r="F607" s="6" t="s">
        <v>22</v>
      </c>
      <c r="G607" s="6" t="s">
        <v>43</v>
      </c>
      <c r="H607" s="6" t="s">
        <v>215</v>
      </c>
      <c r="I607" s="9">
        <v>0.14861111111111111</v>
      </c>
      <c r="J607" s="6">
        <v>0</v>
      </c>
      <c r="K607" s="21">
        <v>45344</v>
      </c>
      <c r="L607" s="6" t="s">
        <v>24</v>
      </c>
      <c r="M607" s="6" t="s">
        <v>218</v>
      </c>
      <c r="N607" s="6" t="s">
        <v>216</v>
      </c>
      <c r="O607" s="22">
        <v>45344.534733796296</v>
      </c>
      <c r="P607" s="22"/>
      <c r="Q607" s="6" t="s">
        <v>26</v>
      </c>
      <c r="R607" s="6" t="s">
        <v>143</v>
      </c>
      <c r="S607" s="6" t="s">
        <v>186</v>
      </c>
      <c r="T607" s="6" t="s">
        <v>29</v>
      </c>
    </row>
    <row r="608" spans="1:20" x14ac:dyDescent="0.3">
      <c r="A608" s="6">
        <v>2261680</v>
      </c>
      <c r="B608" s="6" t="s">
        <v>217</v>
      </c>
      <c r="C608" s="6" t="s">
        <v>202</v>
      </c>
      <c r="D608" s="6" t="s">
        <v>30</v>
      </c>
      <c r="E608" s="6" t="s">
        <v>21</v>
      </c>
      <c r="F608" s="6" t="s">
        <v>22</v>
      </c>
      <c r="G608" s="6" t="s">
        <v>43</v>
      </c>
      <c r="H608" s="6" t="s">
        <v>215</v>
      </c>
      <c r="I608" s="9">
        <v>4.1666666666666664E-2</v>
      </c>
      <c r="J608" s="6">
        <v>0</v>
      </c>
      <c r="K608" s="21">
        <v>45353</v>
      </c>
      <c r="L608" s="6" t="s">
        <v>24</v>
      </c>
      <c r="M608" s="6" t="s">
        <v>218</v>
      </c>
      <c r="N608" s="6" t="s">
        <v>216</v>
      </c>
      <c r="O608" s="22">
        <v>45353.715555555558</v>
      </c>
      <c r="P608" s="22"/>
      <c r="Q608" s="6" t="s">
        <v>26</v>
      </c>
      <c r="R608" s="6" t="s">
        <v>144</v>
      </c>
      <c r="S608" s="6" t="s">
        <v>187</v>
      </c>
      <c r="T608" s="6" t="s">
        <v>29</v>
      </c>
    </row>
    <row r="609" spans="1:20" x14ac:dyDescent="0.3">
      <c r="A609" s="6">
        <v>2349273</v>
      </c>
      <c r="B609" s="6" t="s">
        <v>217</v>
      </c>
      <c r="C609" s="6" t="s">
        <v>203</v>
      </c>
      <c r="D609" s="6" t="s">
        <v>36</v>
      </c>
      <c r="E609" s="6" t="s">
        <v>21</v>
      </c>
      <c r="F609" s="6" t="s">
        <v>22</v>
      </c>
      <c r="G609" s="6" t="s">
        <v>37</v>
      </c>
      <c r="H609" s="6" t="s">
        <v>215</v>
      </c>
      <c r="I609" s="9">
        <v>6.25E-2</v>
      </c>
      <c r="J609" s="6">
        <v>0</v>
      </c>
      <c r="K609" s="21">
        <v>45440</v>
      </c>
      <c r="L609" s="6" t="s">
        <v>24</v>
      </c>
      <c r="M609" s="6" t="s">
        <v>218</v>
      </c>
      <c r="N609" s="6" t="s">
        <v>216</v>
      </c>
      <c r="O609" s="22">
        <v>45440.941122685188</v>
      </c>
      <c r="P609" s="22"/>
      <c r="Q609" s="6" t="s">
        <v>26</v>
      </c>
      <c r="R609" s="6" t="s">
        <v>110</v>
      </c>
      <c r="S609" s="6" t="s">
        <v>189</v>
      </c>
      <c r="T609" s="6" t="s">
        <v>29</v>
      </c>
    </row>
    <row r="610" spans="1:20" x14ac:dyDescent="0.3">
      <c r="A610" s="6">
        <v>2261665</v>
      </c>
      <c r="B610" s="6" t="s">
        <v>217</v>
      </c>
      <c r="C610" s="6" t="s">
        <v>202</v>
      </c>
      <c r="D610" s="6" t="s">
        <v>30</v>
      </c>
      <c r="E610" s="6" t="s">
        <v>21</v>
      </c>
      <c r="F610" s="6" t="s">
        <v>22</v>
      </c>
      <c r="G610" s="6" t="s">
        <v>37</v>
      </c>
      <c r="H610" s="6" t="s">
        <v>215</v>
      </c>
      <c r="I610" s="9">
        <v>9.930555555555555E-2</v>
      </c>
      <c r="J610" s="6">
        <v>0</v>
      </c>
      <c r="K610" s="21">
        <v>45353</v>
      </c>
      <c r="L610" s="6" t="s">
        <v>24</v>
      </c>
      <c r="M610" s="6" t="s">
        <v>218</v>
      </c>
      <c r="N610" s="6" t="s">
        <v>216</v>
      </c>
      <c r="O610" s="22">
        <v>45353.712546296294</v>
      </c>
      <c r="P610" s="22"/>
      <c r="Q610" s="6" t="s">
        <v>26</v>
      </c>
      <c r="R610" s="6" t="s">
        <v>67</v>
      </c>
      <c r="S610" s="6" t="s">
        <v>187</v>
      </c>
      <c r="T610" s="6" t="s">
        <v>29</v>
      </c>
    </row>
    <row r="611" spans="1:20" x14ac:dyDescent="0.3">
      <c r="A611" s="6">
        <v>2359491</v>
      </c>
      <c r="B611" s="6" t="s">
        <v>217</v>
      </c>
      <c r="C611" s="6" t="s">
        <v>203</v>
      </c>
      <c r="D611" s="6" t="s">
        <v>36</v>
      </c>
      <c r="E611" s="6" t="s">
        <v>21</v>
      </c>
      <c r="F611" s="6" t="s">
        <v>22</v>
      </c>
      <c r="G611" s="6" t="s">
        <v>37</v>
      </c>
      <c r="H611" s="6" t="s">
        <v>215</v>
      </c>
      <c r="I611" s="9">
        <v>6.6666666666666666E-2</v>
      </c>
      <c r="J611" s="6">
        <v>0</v>
      </c>
      <c r="K611" s="21">
        <v>45450</v>
      </c>
      <c r="L611" s="6" t="s">
        <v>24</v>
      </c>
      <c r="M611" s="6" t="s">
        <v>218</v>
      </c>
      <c r="N611" s="6" t="s">
        <v>216</v>
      </c>
      <c r="O611" s="22">
        <v>45450.94630787037</v>
      </c>
      <c r="P611" s="22"/>
      <c r="Q611" s="6" t="s">
        <v>26</v>
      </c>
      <c r="R611" s="6" t="s">
        <v>106</v>
      </c>
      <c r="S611" s="6" t="s">
        <v>190</v>
      </c>
      <c r="T611" s="6" t="s">
        <v>29</v>
      </c>
    </row>
    <row r="612" spans="1:20" x14ac:dyDescent="0.3">
      <c r="A612" s="6">
        <v>2405339</v>
      </c>
      <c r="B612" s="6" t="s">
        <v>217</v>
      </c>
      <c r="C612" s="6" t="s">
        <v>203</v>
      </c>
      <c r="D612" s="6" t="s">
        <v>36</v>
      </c>
      <c r="E612" s="6" t="s">
        <v>21</v>
      </c>
      <c r="F612" s="6" t="s">
        <v>22</v>
      </c>
      <c r="G612" s="6" t="s">
        <v>37</v>
      </c>
      <c r="H612" s="6" t="s">
        <v>215</v>
      </c>
      <c r="I612" s="9">
        <v>6.25E-2</v>
      </c>
      <c r="J612" s="6">
        <v>0</v>
      </c>
      <c r="K612" s="21">
        <v>45493</v>
      </c>
      <c r="L612" s="6" t="s">
        <v>24</v>
      </c>
      <c r="M612" s="6" t="s">
        <v>218</v>
      </c>
      <c r="N612" s="6" t="s">
        <v>216</v>
      </c>
      <c r="O612" s="22">
        <v>45493.965300925927</v>
      </c>
      <c r="P612" s="22"/>
      <c r="Q612" s="6" t="s">
        <v>26</v>
      </c>
      <c r="R612" s="6" t="s">
        <v>54</v>
      </c>
      <c r="S612" s="6" t="s">
        <v>191</v>
      </c>
      <c r="T612" s="6" t="s">
        <v>29</v>
      </c>
    </row>
    <row r="613" spans="1:20" x14ac:dyDescent="0.3">
      <c r="A613" s="6">
        <v>2292850</v>
      </c>
      <c r="B613" s="6" t="s">
        <v>217</v>
      </c>
      <c r="C613" s="6" t="s">
        <v>203</v>
      </c>
      <c r="D613" s="6" t="s">
        <v>36</v>
      </c>
      <c r="E613" s="6" t="s">
        <v>21</v>
      </c>
      <c r="F613" s="6" t="s">
        <v>22</v>
      </c>
      <c r="G613" s="6" t="s">
        <v>37</v>
      </c>
      <c r="H613" s="6" t="s">
        <v>215</v>
      </c>
      <c r="I613" s="9">
        <v>5.486111111111111E-2</v>
      </c>
      <c r="J613" s="6">
        <v>0</v>
      </c>
      <c r="K613" s="21">
        <v>45380</v>
      </c>
      <c r="L613" s="6" t="s">
        <v>24</v>
      </c>
      <c r="M613" s="6" t="s">
        <v>218</v>
      </c>
      <c r="N613" s="6" t="s">
        <v>216</v>
      </c>
      <c r="O613" s="22">
        <v>45380.916898148149</v>
      </c>
      <c r="P613" s="22"/>
      <c r="Q613" s="6" t="s">
        <v>26</v>
      </c>
      <c r="R613" s="6" t="s">
        <v>54</v>
      </c>
      <c r="S613" s="6" t="s">
        <v>187</v>
      </c>
      <c r="T613" s="6" t="s">
        <v>29</v>
      </c>
    </row>
    <row r="614" spans="1:20" x14ac:dyDescent="0.3">
      <c r="A614" s="6">
        <v>2342897</v>
      </c>
      <c r="B614" s="6" t="s">
        <v>217</v>
      </c>
      <c r="C614" s="6" t="s">
        <v>205</v>
      </c>
      <c r="D614" s="6" t="s">
        <v>56</v>
      </c>
      <c r="E614" s="6" t="s">
        <v>21</v>
      </c>
      <c r="F614" s="6" t="s">
        <v>22</v>
      </c>
      <c r="G614" s="6" t="s">
        <v>43</v>
      </c>
      <c r="H614" s="6" t="s">
        <v>215</v>
      </c>
      <c r="I614" s="9">
        <v>8.3333333333333332E-3</v>
      </c>
      <c r="J614" s="6">
        <v>0</v>
      </c>
      <c r="K614" s="21">
        <v>45434</v>
      </c>
      <c r="L614" s="6" t="s">
        <v>24</v>
      </c>
      <c r="M614" s="6" t="s">
        <v>218</v>
      </c>
      <c r="N614" s="6" t="s">
        <v>216</v>
      </c>
      <c r="O614" s="22">
        <v>45434.599861111114</v>
      </c>
      <c r="P614" s="22"/>
      <c r="Q614" s="6" t="s">
        <v>26</v>
      </c>
      <c r="R614" s="6" t="s">
        <v>58</v>
      </c>
      <c r="S614" s="6" t="s">
        <v>189</v>
      </c>
      <c r="T614" s="6" t="s">
        <v>29</v>
      </c>
    </row>
    <row r="615" spans="1:20" x14ac:dyDescent="0.3">
      <c r="A615" s="6">
        <v>2319858</v>
      </c>
      <c r="B615" s="6" t="s">
        <v>217</v>
      </c>
      <c r="C615" s="6" t="s">
        <v>202</v>
      </c>
      <c r="D615" s="6" t="s">
        <v>30</v>
      </c>
      <c r="E615" s="6" t="s">
        <v>21</v>
      </c>
      <c r="F615" s="6" t="s">
        <v>22</v>
      </c>
      <c r="G615" s="6" t="s">
        <v>37</v>
      </c>
      <c r="H615" s="6" t="s">
        <v>215</v>
      </c>
      <c r="I615" s="9">
        <v>0.13055555555555556</v>
      </c>
      <c r="J615" s="6">
        <v>0</v>
      </c>
      <c r="K615" s="21">
        <v>45408</v>
      </c>
      <c r="L615" s="6" t="s">
        <v>24</v>
      </c>
      <c r="M615" s="6" t="s">
        <v>218</v>
      </c>
      <c r="N615" s="6" t="s">
        <v>216</v>
      </c>
      <c r="O615" s="22">
        <v>45408.731412037036</v>
      </c>
      <c r="P615" s="22"/>
      <c r="Q615" s="6" t="s">
        <v>26</v>
      </c>
      <c r="R615" s="6" t="s">
        <v>85</v>
      </c>
      <c r="S615" s="6" t="s">
        <v>188</v>
      </c>
      <c r="T615" s="6" t="s">
        <v>29</v>
      </c>
    </row>
    <row r="616" spans="1:20" x14ac:dyDescent="0.3">
      <c r="A616" s="6">
        <v>2372175</v>
      </c>
      <c r="B616" s="6" t="s">
        <v>217</v>
      </c>
      <c r="C616" s="6" t="s">
        <v>205</v>
      </c>
      <c r="D616" s="6" t="s">
        <v>56</v>
      </c>
      <c r="E616" s="6" t="s">
        <v>21</v>
      </c>
      <c r="F616" s="6" t="s">
        <v>22</v>
      </c>
      <c r="G616" s="6" t="s">
        <v>37</v>
      </c>
      <c r="H616" s="6" t="s">
        <v>215</v>
      </c>
      <c r="I616" s="9">
        <v>7.2222222222222215E-2</v>
      </c>
      <c r="J616" s="6">
        <v>0</v>
      </c>
      <c r="K616" s="21">
        <v>45463</v>
      </c>
      <c r="L616" s="6" t="s">
        <v>24</v>
      </c>
      <c r="M616" s="6" t="s">
        <v>218</v>
      </c>
      <c r="N616" s="6" t="s">
        <v>216</v>
      </c>
      <c r="O616" s="22">
        <v>45463.576979166668</v>
      </c>
      <c r="P616" s="22"/>
      <c r="Q616" s="6" t="s">
        <v>26</v>
      </c>
      <c r="R616" s="6" t="s">
        <v>54</v>
      </c>
      <c r="S616" s="6" t="s">
        <v>190</v>
      </c>
      <c r="T616" s="6" t="s">
        <v>29</v>
      </c>
    </row>
    <row r="617" spans="1:20" x14ac:dyDescent="0.3">
      <c r="A617" s="6">
        <v>2229551</v>
      </c>
      <c r="B617" s="6" t="s">
        <v>217</v>
      </c>
      <c r="C617" s="6" t="s">
        <v>205</v>
      </c>
      <c r="D617" s="6" t="s">
        <v>56</v>
      </c>
      <c r="E617" s="6" t="s">
        <v>21</v>
      </c>
      <c r="F617" s="6" t="s">
        <v>22</v>
      </c>
      <c r="G617" s="6" t="s">
        <v>43</v>
      </c>
      <c r="H617" s="6" t="s">
        <v>215</v>
      </c>
      <c r="I617" s="9">
        <v>1.0416666666666666E-2</v>
      </c>
      <c r="J617" s="6">
        <v>0</v>
      </c>
      <c r="K617" s="21">
        <v>45331</v>
      </c>
      <c r="L617" s="6" t="s">
        <v>24</v>
      </c>
      <c r="M617" s="6" t="s">
        <v>218</v>
      </c>
      <c r="N617" s="6" t="s">
        <v>216</v>
      </c>
      <c r="O617" s="22">
        <v>45331.544085648151</v>
      </c>
      <c r="P617" s="22"/>
      <c r="Q617" s="6" t="s">
        <v>26</v>
      </c>
      <c r="R617" s="6" t="s">
        <v>145</v>
      </c>
      <c r="S617" s="6" t="s">
        <v>186</v>
      </c>
      <c r="T617" s="6" t="s">
        <v>29</v>
      </c>
    </row>
    <row r="618" spans="1:20" x14ac:dyDescent="0.3">
      <c r="A618" s="6">
        <v>2414292</v>
      </c>
      <c r="B618" s="6" t="s">
        <v>217</v>
      </c>
      <c r="C618" s="6" t="s">
        <v>203</v>
      </c>
      <c r="D618" s="6" t="s">
        <v>36</v>
      </c>
      <c r="E618" s="6" t="s">
        <v>21</v>
      </c>
      <c r="F618" s="6" t="s">
        <v>22</v>
      </c>
      <c r="G618" s="6" t="s">
        <v>37</v>
      </c>
      <c r="H618" s="6" t="s">
        <v>215</v>
      </c>
      <c r="I618" s="9">
        <v>7.3611111111111113E-2</v>
      </c>
      <c r="J618" s="6">
        <v>0</v>
      </c>
      <c r="K618" s="21">
        <v>45502</v>
      </c>
      <c r="L618" s="6" t="s">
        <v>24</v>
      </c>
      <c r="M618" s="6" t="s">
        <v>218</v>
      </c>
      <c r="N618" s="6" t="s">
        <v>216</v>
      </c>
      <c r="O618" s="22">
        <v>45502.923993055556</v>
      </c>
      <c r="P618" s="22"/>
      <c r="Q618" s="6" t="s">
        <v>26</v>
      </c>
      <c r="R618" s="6" t="s">
        <v>81</v>
      </c>
      <c r="S618" s="6" t="s">
        <v>191</v>
      </c>
      <c r="T618" s="6" t="s">
        <v>29</v>
      </c>
    </row>
    <row r="619" spans="1:20" x14ac:dyDescent="0.3">
      <c r="A619" s="6">
        <v>2402889</v>
      </c>
      <c r="B619" s="6" t="s">
        <v>217</v>
      </c>
      <c r="C619" s="6" t="s">
        <v>202</v>
      </c>
      <c r="D619" s="6" t="s">
        <v>30</v>
      </c>
      <c r="E619" s="6" t="s">
        <v>21</v>
      </c>
      <c r="F619" s="6" t="s">
        <v>22</v>
      </c>
      <c r="G619" s="6" t="s">
        <v>37</v>
      </c>
      <c r="H619" s="6" t="s">
        <v>215</v>
      </c>
      <c r="I619" s="9">
        <v>0.16319444444444445</v>
      </c>
      <c r="J619" s="6">
        <v>0</v>
      </c>
      <c r="K619" s="21">
        <v>45491</v>
      </c>
      <c r="L619" s="6" t="s">
        <v>24</v>
      </c>
      <c r="M619" s="6" t="s">
        <v>218</v>
      </c>
      <c r="N619" s="6" t="s">
        <v>216</v>
      </c>
      <c r="O619" s="22">
        <v>45491.724236111113</v>
      </c>
      <c r="P619" s="22"/>
      <c r="Q619" s="6" t="s">
        <v>26</v>
      </c>
      <c r="R619" s="6" t="s">
        <v>81</v>
      </c>
      <c r="S619" s="6" t="s">
        <v>191</v>
      </c>
      <c r="T619" s="6" t="s">
        <v>29</v>
      </c>
    </row>
    <row r="620" spans="1:20" x14ac:dyDescent="0.3">
      <c r="A620" s="6">
        <v>2276364</v>
      </c>
      <c r="B620" s="6" t="s">
        <v>217</v>
      </c>
      <c r="C620" s="6" t="s">
        <v>203</v>
      </c>
      <c r="D620" s="6" t="s">
        <v>36</v>
      </c>
      <c r="E620" s="6" t="s">
        <v>21</v>
      </c>
      <c r="F620" s="6" t="s">
        <v>22</v>
      </c>
      <c r="G620" s="6" t="s">
        <v>37</v>
      </c>
      <c r="H620" s="6" t="s">
        <v>215</v>
      </c>
      <c r="I620" s="9">
        <v>5.486111111111111E-2</v>
      </c>
      <c r="J620" s="6">
        <v>0</v>
      </c>
      <c r="K620" s="21">
        <v>45365</v>
      </c>
      <c r="L620" s="6" t="s">
        <v>24</v>
      </c>
      <c r="M620" s="6" t="s">
        <v>218</v>
      </c>
      <c r="N620" s="6" t="s">
        <v>216</v>
      </c>
      <c r="O620" s="22">
        <v>45365.940057870372</v>
      </c>
      <c r="P620" s="22"/>
      <c r="Q620" s="6" t="s">
        <v>26</v>
      </c>
      <c r="R620" s="6" t="s">
        <v>54</v>
      </c>
      <c r="S620" s="6" t="s">
        <v>187</v>
      </c>
      <c r="T620" s="6" t="s">
        <v>29</v>
      </c>
    </row>
    <row r="621" spans="1:20" x14ac:dyDescent="0.3">
      <c r="A621" s="6">
        <v>2317042</v>
      </c>
      <c r="B621" s="6" t="s">
        <v>217</v>
      </c>
      <c r="C621" s="6" t="s">
        <v>206</v>
      </c>
      <c r="D621" s="6" t="s">
        <v>64</v>
      </c>
      <c r="E621" s="6" t="s">
        <v>21</v>
      </c>
      <c r="F621" s="6" t="s">
        <v>22</v>
      </c>
      <c r="G621" s="6" t="s">
        <v>34</v>
      </c>
      <c r="H621" s="6" t="s">
        <v>215</v>
      </c>
      <c r="I621" s="9">
        <v>2.7777777777777779E-3</v>
      </c>
      <c r="J621" s="6">
        <v>0</v>
      </c>
      <c r="K621" s="21">
        <v>45406</v>
      </c>
      <c r="L621" s="6" t="s">
        <v>24</v>
      </c>
      <c r="M621" s="6" t="s">
        <v>218</v>
      </c>
      <c r="N621" s="6" t="s">
        <v>216</v>
      </c>
      <c r="O621" s="22">
        <v>45406.036365740743</v>
      </c>
      <c r="P621" s="22"/>
      <c r="Q621" s="6" t="s">
        <v>26</v>
      </c>
      <c r="R621" s="6" t="s">
        <v>91</v>
      </c>
      <c r="S621" s="6" t="s">
        <v>188</v>
      </c>
      <c r="T621" s="6" t="s">
        <v>53</v>
      </c>
    </row>
    <row r="622" spans="1:20" x14ac:dyDescent="0.3">
      <c r="A622" s="6">
        <v>2234423</v>
      </c>
      <c r="B622" s="6" t="s">
        <v>217</v>
      </c>
      <c r="C622" s="6" t="s">
        <v>205</v>
      </c>
      <c r="D622" s="6" t="s">
        <v>56</v>
      </c>
      <c r="E622" s="6" t="s">
        <v>21</v>
      </c>
      <c r="F622" s="6" t="s">
        <v>22</v>
      </c>
      <c r="G622" s="6" t="s">
        <v>43</v>
      </c>
      <c r="H622" s="6" t="s">
        <v>215</v>
      </c>
      <c r="I622" s="9">
        <v>9.0277777777777769E-3</v>
      </c>
      <c r="J622" s="6">
        <v>0</v>
      </c>
      <c r="K622" s="21">
        <v>45335</v>
      </c>
      <c r="L622" s="6" t="s">
        <v>24</v>
      </c>
      <c r="M622" s="6" t="s">
        <v>218</v>
      </c>
      <c r="N622" s="6" t="s">
        <v>216</v>
      </c>
      <c r="O622" s="22">
        <v>45335.62940972222</v>
      </c>
      <c r="P622" s="22"/>
      <c r="Q622" s="6" t="s">
        <v>26</v>
      </c>
      <c r="R622" s="6" t="s">
        <v>58</v>
      </c>
      <c r="S622" s="6" t="s">
        <v>186</v>
      </c>
      <c r="T622" s="6" t="s">
        <v>29</v>
      </c>
    </row>
    <row r="623" spans="1:20" x14ac:dyDescent="0.3">
      <c r="A623" s="6">
        <v>2259020</v>
      </c>
      <c r="B623" s="6" t="s">
        <v>217</v>
      </c>
      <c r="C623" s="6" t="s">
        <v>202</v>
      </c>
      <c r="D623" s="6" t="s">
        <v>30</v>
      </c>
      <c r="E623" s="6" t="s">
        <v>21</v>
      </c>
      <c r="F623" s="6" t="s">
        <v>22</v>
      </c>
      <c r="G623" s="6" t="s">
        <v>37</v>
      </c>
      <c r="H623" s="6" t="s">
        <v>215</v>
      </c>
      <c r="I623" s="9">
        <v>0.15763888888888888</v>
      </c>
      <c r="J623" s="6">
        <v>0</v>
      </c>
      <c r="K623" s="21">
        <v>45351</v>
      </c>
      <c r="L623" s="6" t="s">
        <v>24</v>
      </c>
      <c r="M623" s="6" t="s">
        <v>218</v>
      </c>
      <c r="N623" s="6" t="s">
        <v>216</v>
      </c>
      <c r="O623" s="22">
        <v>45351.724259259259</v>
      </c>
      <c r="P623" s="22"/>
      <c r="Q623" s="6" t="s">
        <v>26</v>
      </c>
      <c r="R623" s="6" t="s">
        <v>131</v>
      </c>
      <c r="S623" s="6" t="s">
        <v>186</v>
      </c>
      <c r="T623" s="6" t="s">
        <v>29</v>
      </c>
    </row>
    <row r="624" spans="1:20" x14ac:dyDescent="0.3">
      <c r="A624" s="6">
        <v>2333151</v>
      </c>
      <c r="B624" s="6" t="s">
        <v>217</v>
      </c>
      <c r="C624" s="6" t="s">
        <v>202</v>
      </c>
      <c r="D624" s="6" t="s">
        <v>30</v>
      </c>
      <c r="E624" s="6" t="s">
        <v>21</v>
      </c>
      <c r="F624" s="6" t="s">
        <v>22</v>
      </c>
      <c r="G624" s="6" t="s">
        <v>48</v>
      </c>
      <c r="H624" s="6" t="s">
        <v>215</v>
      </c>
      <c r="I624" s="9">
        <v>6.9444444444444441E-3</v>
      </c>
      <c r="J624" s="6">
        <v>0</v>
      </c>
      <c r="K624" s="21">
        <v>45423</v>
      </c>
      <c r="L624" s="6" t="s">
        <v>24</v>
      </c>
      <c r="M624" s="6" t="s">
        <v>218</v>
      </c>
      <c r="N624" s="6" t="s">
        <v>216</v>
      </c>
      <c r="O624" s="22">
        <v>45423.659780092596</v>
      </c>
      <c r="P624" s="22"/>
      <c r="Q624" s="6" t="s">
        <v>26</v>
      </c>
      <c r="R624" s="6" t="s">
        <v>35</v>
      </c>
      <c r="S624" s="6" t="s">
        <v>189</v>
      </c>
      <c r="T624" s="6" t="s">
        <v>53</v>
      </c>
    </row>
    <row r="625" spans="1:20" x14ac:dyDescent="0.3">
      <c r="A625" s="6">
        <v>2247295</v>
      </c>
      <c r="B625" s="6" t="s">
        <v>217</v>
      </c>
      <c r="C625" s="6" t="s">
        <v>201</v>
      </c>
      <c r="D625" s="6" t="s">
        <v>20</v>
      </c>
      <c r="E625" s="6" t="s">
        <v>21</v>
      </c>
      <c r="F625" s="6" t="s">
        <v>22</v>
      </c>
      <c r="G625" s="6" t="s">
        <v>43</v>
      </c>
      <c r="H625" s="6" t="s">
        <v>215</v>
      </c>
      <c r="I625" s="9">
        <v>3.472222222222222E-3</v>
      </c>
      <c r="J625" s="6">
        <v>0</v>
      </c>
      <c r="K625" s="21">
        <v>45344</v>
      </c>
      <c r="L625" s="6" t="s">
        <v>24</v>
      </c>
      <c r="M625" s="6" t="s">
        <v>218</v>
      </c>
      <c r="N625" s="6" t="s">
        <v>216</v>
      </c>
      <c r="O625" s="22">
        <v>45344.409803240742</v>
      </c>
      <c r="P625" s="22"/>
      <c r="Q625" s="6" t="s">
        <v>26</v>
      </c>
      <c r="R625" s="6" t="s">
        <v>127</v>
      </c>
      <c r="S625" s="6" t="s">
        <v>186</v>
      </c>
      <c r="T625" s="6" t="s">
        <v>29</v>
      </c>
    </row>
    <row r="626" spans="1:20" x14ac:dyDescent="0.3">
      <c r="A626" s="6">
        <v>2250114</v>
      </c>
      <c r="B626" s="6" t="s">
        <v>217</v>
      </c>
      <c r="C626" s="6" t="s">
        <v>202</v>
      </c>
      <c r="D626" s="6" t="s">
        <v>30</v>
      </c>
      <c r="E626" s="6" t="s">
        <v>21</v>
      </c>
      <c r="F626" s="6" t="s">
        <v>22</v>
      </c>
      <c r="G626" s="6" t="s">
        <v>33</v>
      </c>
      <c r="H626" s="6" t="s">
        <v>215</v>
      </c>
      <c r="I626" s="9">
        <v>3.125E-2</v>
      </c>
      <c r="J626" s="6">
        <v>0</v>
      </c>
      <c r="K626" s="21">
        <v>45345</v>
      </c>
      <c r="L626" s="6" t="s">
        <v>24</v>
      </c>
      <c r="M626" s="6" t="s">
        <v>218</v>
      </c>
      <c r="N626" s="6" t="s">
        <v>216</v>
      </c>
      <c r="O626" s="22">
        <v>45345.71502314815</v>
      </c>
      <c r="P626" s="22"/>
      <c r="Q626" s="6" t="s">
        <v>26</v>
      </c>
      <c r="R626" s="6" t="s">
        <v>39</v>
      </c>
      <c r="S626" s="6" t="s">
        <v>186</v>
      </c>
      <c r="T626" s="6" t="s">
        <v>29</v>
      </c>
    </row>
    <row r="627" spans="1:20" x14ac:dyDescent="0.3">
      <c r="A627" s="6">
        <v>2391789</v>
      </c>
      <c r="B627" s="6" t="s">
        <v>217</v>
      </c>
      <c r="C627" s="6" t="s">
        <v>202</v>
      </c>
      <c r="D627" s="6" t="s">
        <v>30</v>
      </c>
      <c r="E627" s="6" t="s">
        <v>21</v>
      </c>
      <c r="F627" s="6" t="s">
        <v>22</v>
      </c>
      <c r="G627" s="6" t="s">
        <v>34</v>
      </c>
      <c r="H627" s="6" t="s">
        <v>215</v>
      </c>
      <c r="I627" s="9">
        <v>5.5555555555555558E-3</v>
      </c>
      <c r="J627" s="6">
        <v>0</v>
      </c>
      <c r="K627" s="21">
        <v>45481</v>
      </c>
      <c r="L627" s="6" t="s">
        <v>24</v>
      </c>
      <c r="M627" s="6" t="s">
        <v>218</v>
      </c>
      <c r="N627" s="6" t="s">
        <v>216</v>
      </c>
      <c r="O627" s="22">
        <v>45481.726597222223</v>
      </c>
      <c r="P627" s="22"/>
      <c r="Q627" s="6" t="s">
        <v>26</v>
      </c>
      <c r="R627" s="6" t="s">
        <v>35</v>
      </c>
      <c r="S627" s="6" t="s">
        <v>191</v>
      </c>
      <c r="T627" s="6" t="s">
        <v>53</v>
      </c>
    </row>
    <row r="628" spans="1:20" x14ac:dyDescent="0.3">
      <c r="A628" s="6">
        <v>2274757</v>
      </c>
      <c r="B628" s="6" t="s">
        <v>217</v>
      </c>
      <c r="C628" s="6" t="s">
        <v>202</v>
      </c>
      <c r="D628" s="6" t="s">
        <v>30</v>
      </c>
      <c r="E628" s="6" t="s">
        <v>21</v>
      </c>
      <c r="F628" s="6" t="s">
        <v>22</v>
      </c>
      <c r="G628" s="6" t="s">
        <v>23</v>
      </c>
      <c r="H628" s="6" t="s">
        <v>215</v>
      </c>
      <c r="I628" s="9">
        <v>6.25E-2</v>
      </c>
      <c r="J628" s="6">
        <v>0</v>
      </c>
      <c r="K628" s="21">
        <v>45364</v>
      </c>
      <c r="L628" s="6" t="s">
        <v>24</v>
      </c>
      <c r="M628" s="6" t="s">
        <v>218</v>
      </c>
      <c r="N628" s="6" t="s">
        <v>216</v>
      </c>
      <c r="O628" s="22">
        <v>45364.719965277778</v>
      </c>
      <c r="P628" s="22"/>
      <c r="Q628" s="6" t="s">
        <v>26</v>
      </c>
      <c r="R628" s="6" t="s">
        <v>54</v>
      </c>
      <c r="S628" s="6" t="s">
        <v>187</v>
      </c>
      <c r="T628" s="6" t="s">
        <v>29</v>
      </c>
    </row>
    <row r="629" spans="1:20" x14ac:dyDescent="0.3">
      <c r="A629" s="6">
        <v>2285842</v>
      </c>
      <c r="B629" s="6" t="s">
        <v>217</v>
      </c>
      <c r="C629" s="6" t="s">
        <v>202</v>
      </c>
      <c r="D629" s="6" t="s">
        <v>30</v>
      </c>
      <c r="E629" s="6" t="s">
        <v>21</v>
      </c>
      <c r="F629" s="6" t="s">
        <v>22</v>
      </c>
      <c r="G629" s="6" t="s">
        <v>28</v>
      </c>
      <c r="H629" s="6" t="s">
        <v>215</v>
      </c>
      <c r="I629" s="9">
        <v>4.1666666666666664E-2</v>
      </c>
      <c r="J629" s="6">
        <v>0</v>
      </c>
      <c r="K629" s="21">
        <v>45373</v>
      </c>
      <c r="L629" s="6" t="s">
        <v>24</v>
      </c>
      <c r="M629" s="6" t="s">
        <v>218</v>
      </c>
      <c r="N629" s="6" t="s">
        <v>216</v>
      </c>
      <c r="O629" s="22">
        <v>45374.709826388891</v>
      </c>
      <c r="P629" s="22"/>
      <c r="Q629" s="6" t="s">
        <v>26</v>
      </c>
      <c r="R629" s="6" t="s">
        <v>101</v>
      </c>
      <c r="S629" s="6" t="s">
        <v>187</v>
      </c>
      <c r="T629" s="6" t="s">
        <v>29</v>
      </c>
    </row>
    <row r="630" spans="1:20" x14ac:dyDescent="0.3">
      <c r="A630" s="6">
        <v>2251028</v>
      </c>
      <c r="B630" s="6" t="s">
        <v>217</v>
      </c>
      <c r="C630" s="6" t="s">
        <v>205</v>
      </c>
      <c r="D630" s="6" t="s">
        <v>56</v>
      </c>
      <c r="E630" s="6" t="s">
        <v>21</v>
      </c>
      <c r="F630" s="6" t="s">
        <v>22</v>
      </c>
      <c r="G630" s="6" t="s">
        <v>43</v>
      </c>
      <c r="H630" s="6" t="s">
        <v>215</v>
      </c>
      <c r="I630" s="9">
        <v>1.1111111111111112E-2</v>
      </c>
      <c r="J630" s="6">
        <v>0</v>
      </c>
      <c r="K630" s="21">
        <v>45346</v>
      </c>
      <c r="L630" s="6" t="s">
        <v>24</v>
      </c>
      <c r="M630" s="6" t="s">
        <v>218</v>
      </c>
      <c r="N630" s="6" t="s">
        <v>216</v>
      </c>
      <c r="O630" s="22">
        <v>45346.537233796298</v>
      </c>
      <c r="P630" s="22"/>
      <c r="Q630" s="6" t="s">
        <v>26</v>
      </c>
      <c r="R630" s="6" t="s">
        <v>137</v>
      </c>
      <c r="S630" s="6" t="s">
        <v>186</v>
      </c>
      <c r="T630" s="6" t="s">
        <v>29</v>
      </c>
    </row>
    <row r="631" spans="1:20" x14ac:dyDescent="0.3">
      <c r="A631" s="6">
        <v>2338758</v>
      </c>
      <c r="B631" s="6" t="s">
        <v>217</v>
      </c>
      <c r="C631" s="6" t="s">
        <v>205</v>
      </c>
      <c r="D631" s="6" t="s">
        <v>56</v>
      </c>
      <c r="E631" s="6" t="s">
        <v>21</v>
      </c>
      <c r="F631" s="6" t="s">
        <v>22</v>
      </c>
      <c r="G631" s="6" t="s">
        <v>23</v>
      </c>
      <c r="H631" s="6" t="s">
        <v>215</v>
      </c>
      <c r="I631" s="9">
        <v>2.9166666666666667E-2</v>
      </c>
      <c r="J631" s="6">
        <v>0</v>
      </c>
      <c r="K631" s="21">
        <v>45429</v>
      </c>
      <c r="L631" s="6" t="s">
        <v>24</v>
      </c>
      <c r="M631" s="6" t="s">
        <v>218</v>
      </c>
      <c r="N631" s="6" t="s">
        <v>216</v>
      </c>
      <c r="O631" s="22">
        <v>45429.606342592589</v>
      </c>
      <c r="P631" s="22"/>
      <c r="Q631" s="6" t="s">
        <v>26</v>
      </c>
      <c r="R631" s="6" t="s">
        <v>81</v>
      </c>
      <c r="S631" s="6" t="s">
        <v>189</v>
      </c>
      <c r="T631" s="6" t="s">
        <v>29</v>
      </c>
    </row>
    <row r="632" spans="1:20" x14ac:dyDescent="0.3">
      <c r="A632" s="6">
        <v>2370655</v>
      </c>
      <c r="B632" s="6" t="s">
        <v>217</v>
      </c>
      <c r="C632" s="6" t="s">
        <v>201</v>
      </c>
      <c r="D632" s="6" t="s">
        <v>20</v>
      </c>
      <c r="E632" s="6" t="s">
        <v>21</v>
      </c>
      <c r="F632" s="6" t="s">
        <v>22</v>
      </c>
      <c r="G632" s="6" t="s">
        <v>43</v>
      </c>
      <c r="H632" s="6" t="s">
        <v>215</v>
      </c>
      <c r="I632" s="9">
        <v>7.6388888888888886E-3</v>
      </c>
      <c r="J632" s="6">
        <v>0</v>
      </c>
      <c r="K632" s="21">
        <v>45462</v>
      </c>
      <c r="L632" s="6" t="s">
        <v>24</v>
      </c>
      <c r="M632" s="6" t="s">
        <v>218</v>
      </c>
      <c r="N632" s="6" t="s">
        <v>216</v>
      </c>
      <c r="O632" s="22">
        <v>45462.612407407411</v>
      </c>
      <c r="P632" s="22"/>
      <c r="Q632" s="6" t="s">
        <v>26</v>
      </c>
      <c r="R632" s="6" t="s">
        <v>146</v>
      </c>
      <c r="S632" s="6" t="s">
        <v>190</v>
      </c>
      <c r="T632" s="6" t="s">
        <v>29</v>
      </c>
    </row>
    <row r="633" spans="1:20" x14ac:dyDescent="0.3">
      <c r="A633" s="6">
        <v>2239160</v>
      </c>
      <c r="B633" s="6" t="s">
        <v>217</v>
      </c>
      <c r="C633" s="6" t="s">
        <v>206</v>
      </c>
      <c r="D633" s="6" t="s">
        <v>64</v>
      </c>
      <c r="E633" s="6" t="s">
        <v>21</v>
      </c>
      <c r="F633" s="6" t="s">
        <v>22</v>
      </c>
      <c r="G633" s="6" t="s">
        <v>28</v>
      </c>
      <c r="H633" s="6" t="s">
        <v>215</v>
      </c>
      <c r="I633" s="9">
        <v>5.5555555555555552E-2</v>
      </c>
      <c r="J633" s="6">
        <v>0</v>
      </c>
      <c r="K633" s="21">
        <v>45337</v>
      </c>
      <c r="L633" s="6" t="s">
        <v>24</v>
      </c>
      <c r="M633" s="6" t="s">
        <v>218</v>
      </c>
      <c r="N633" s="6" t="s">
        <v>216</v>
      </c>
      <c r="O633" s="22">
        <v>45337.941736111112</v>
      </c>
      <c r="P633" s="22"/>
      <c r="Q633" s="6" t="s">
        <v>26</v>
      </c>
      <c r="R633" s="6" t="s">
        <v>32</v>
      </c>
      <c r="S633" s="6" t="s">
        <v>186</v>
      </c>
      <c r="T633" s="6" t="s">
        <v>29</v>
      </c>
    </row>
    <row r="634" spans="1:20" x14ac:dyDescent="0.3">
      <c r="A634" s="6">
        <v>2250040</v>
      </c>
      <c r="B634" s="6" t="s">
        <v>217</v>
      </c>
      <c r="C634" s="6" t="s">
        <v>201</v>
      </c>
      <c r="D634" s="6" t="s">
        <v>20</v>
      </c>
      <c r="E634" s="6" t="s">
        <v>21</v>
      </c>
      <c r="F634" s="6" t="s">
        <v>22</v>
      </c>
      <c r="G634" s="6" t="s">
        <v>59</v>
      </c>
      <c r="H634" s="6" t="s">
        <v>215</v>
      </c>
      <c r="I634" s="9">
        <v>9.0277777777777769E-3</v>
      </c>
      <c r="J634" s="6">
        <v>0</v>
      </c>
      <c r="K634" s="21">
        <v>45345</v>
      </c>
      <c r="L634" s="6" t="s">
        <v>24</v>
      </c>
      <c r="M634" s="6" t="s">
        <v>218</v>
      </c>
      <c r="N634" s="6" t="s">
        <v>216</v>
      </c>
      <c r="O634" s="22">
        <v>45345.705706018518</v>
      </c>
      <c r="P634" s="22"/>
      <c r="Q634" s="6" t="s">
        <v>26</v>
      </c>
      <c r="R634" s="6" t="s">
        <v>35</v>
      </c>
      <c r="S634" s="6" t="s">
        <v>186</v>
      </c>
      <c r="T634" s="6" t="s">
        <v>53</v>
      </c>
    </row>
    <row r="635" spans="1:20" x14ac:dyDescent="0.3">
      <c r="A635" s="6">
        <v>2306242</v>
      </c>
      <c r="B635" s="6" t="s">
        <v>217</v>
      </c>
      <c r="C635" s="6" t="s">
        <v>203</v>
      </c>
      <c r="D635" s="6" t="s">
        <v>36</v>
      </c>
      <c r="E635" s="6" t="s">
        <v>21</v>
      </c>
      <c r="F635" s="6" t="s">
        <v>22</v>
      </c>
      <c r="G635" s="6" t="s">
        <v>37</v>
      </c>
      <c r="H635" s="6" t="s">
        <v>215</v>
      </c>
      <c r="I635" s="9">
        <v>0.17083333333333334</v>
      </c>
      <c r="J635" s="6">
        <v>0</v>
      </c>
      <c r="K635" s="21">
        <v>45393</v>
      </c>
      <c r="L635" s="6" t="s">
        <v>24</v>
      </c>
      <c r="M635" s="6" t="s">
        <v>218</v>
      </c>
      <c r="N635" s="6" t="s">
        <v>216</v>
      </c>
      <c r="O635" s="22">
        <v>45393.898020833331</v>
      </c>
      <c r="P635" s="22"/>
      <c r="Q635" s="6" t="s">
        <v>26</v>
      </c>
      <c r="R635" s="6" t="s">
        <v>54</v>
      </c>
      <c r="S635" s="6" t="s">
        <v>188</v>
      </c>
      <c r="T635" s="6" t="s">
        <v>29</v>
      </c>
    </row>
    <row r="636" spans="1:20" x14ac:dyDescent="0.3">
      <c r="A636" s="6">
        <v>2353862</v>
      </c>
      <c r="B636" s="6" t="s">
        <v>217</v>
      </c>
      <c r="C636" s="6" t="s">
        <v>203</v>
      </c>
      <c r="D636" s="6" t="s">
        <v>36</v>
      </c>
      <c r="E636" s="6" t="s">
        <v>21</v>
      </c>
      <c r="F636" s="6" t="s">
        <v>22</v>
      </c>
      <c r="G636" s="6" t="s">
        <v>37</v>
      </c>
      <c r="H636" s="6" t="s">
        <v>215</v>
      </c>
      <c r="I636" s="9">
        <v>0.05</v>
      </c>
      <c r="J636" s="6">
        <v>0</v>
      </c>
      <c r="K636" s="21">
        <v>45444</v>
      </c>
      <c r="L636" s="6" t="s">
        <v>24</v>
      </c>
      <c r="M636" s="6" t="s">
        <v>218</v>
      </c>
      <c r="N636" s="6" t="s">
        <v>216</v>
      </c>
      <c r="O636" s="22">
        <v>45444.954988425925</v>
      </c>
      <c r="P636" s="22"/>
      <c r="Q636" s="6" t="s">
        <v>26</v>
      </c>
      <c r="R636" s="6" t="s">
        <v>81</v>
      </c>
      <c r="S636" s="6" t="s">
        <v>190</v>
      </c>
      <c r="T636" s="6" t="s">
        <v>29</v>
      </c>
    </row>
    <row r="637" spans="1:20" x14ac:dyDescent="0.3">
      <c r="A637" s="6">
        <v>2276376</v>
      </c>
      <c r="B637" s="6" t="s">
        <v>217</v>
      </c>
      <c r="C637" s="6" t="s">
        <v>203</v>
      </c>
      <c r="D637" s="6" t="s">
        <v>36</v>
      </c>
      <c r="E637" s="6" t="s">
        <v>21</v>
      </c>
      <c r="F637" s="6" t="s">
        <v>22</v>
      </c>
      <c r="G637" s="6" t="s">
        <v>34</v>
      </c>
      <c r="H637" s="6" t="s">
        <v>215</v>
      </c>
      <c r="I637" s="9">
        <v>1.7361111111111112E-2</v>
      </c>
      <c r="J637" s="6">
        <v>0</v>
      </c>
      <c r="K637" s="21">
        <v>45365</v>
      </c>
      <c r="L637" s="6" t="s">
        <v>24</v>
      </c>
      <c r="M637" s="6" t="s">
        <v>218</v>
      </c>
      <c r="N637" s="6" t="s">
        <v>216</v>
      </c>
      <c r="O637" s="22">
        <v>45365.941412037035</v>
      </c>
      <c r="P637" s="22"/>
      <c r="Q637" s="6" t="s">
        <v>26</v>
      </c>
      <c r="R637" s="6" t="s">
        <v>35</v>
      </c>
      <c r="S637" s="6" t="s">
        <v>187</v>
      </c>
      <c r="T637" s="6" t="s">
        <v>53</v>
      </c>
    </row>
    <row r="638" spans="1:20" x14ac:dyDescent="0.3">
      <c r="A638" s="6">
        <v>2389340</v>
      </c>
      <c r="B638" s="6" t="s">
        <v>217</v>
      </c>
      <c r="C638" s="6" t="s">
        <v>201</v>
      </c>
      <c r="D638" s="6" t="s">
        <v>20</v>
      </c>
      <c r="E638" s="6" t="s">
        <v>21</v>
      </c>
      <c r="F638" s="6" t="s">
        <v>22</v>
      </c>
      <c r="G638" s="6" t="s">
        <v>52</v>
      </c>
      <c r="H638" s="6" t="s">
        <v>215</v>
      </c>
      <c r="I638" s="9">
        <v>5.7638888888888892E-2</v>
      </c>
      <c r="J638" s="6">
        <v>0</v>
      </c>
      <c r="K638" s="21">
        <v>45478</v>
      </c>
      <c r="L638" s="6" t="s">
        <v>24</v>
      </c>
      <c r="M638" s="6" t="s">
        <v>218</v>
      </c>
      <c r="N638" s="6" t="s">
        <v>216</v>
      </c>
      <c r="O638" s="22">
        <v>45478.688206018516</v>
      </c>
      <c r="P638" s="22"/>
      <c r="Q638" s="6" t="s">
        <v>26</v>
      </c>
      <c r="R638" s="6" t="s">
        <v>77</v>
      </c>
      <c r="S638" s="6" t="s">
        <v>191</v>
      </c>
      <c r="T638" s="6" t="s">
        <v>53</v>
      </c>
    </row>
    <row r="639" spans="1:20" x14ac:dyDescent="0.3">
      <c r="A639" s="6">
        <v>2404571</v>
      </c>
      <c r="B639" s="6" t="s">
        <v>217</v>
      </c>
      <c r="C639" s="6" t="s">
        <v>205</v>
      </c>
      <c r="D639" s="6" t="s">
        <v>56</v>
      </c>
      <c r="E639" s="6" t="s">
        <v>21</v>
      </c>
      <c r="F639" s="6" t="s">
        <v>22</v>
      </c>
      <c r="G639" s="6" t="s">
        <v>55</v>
      </c>
      <c r="H639" s="6" t="s">
        <v>215</v>
      </c>
      <c r="I639" s="9">
        <v>4.5138888888888888E-2</v>
      </c>
      <c r="J639" s="6">
        <v>0</v>
      </c>
      <c r="K639" s="21">
        <v>45492</v>
      </c>
      <c r="L639" s="6" t="s">
        <v>24</v>
      </c>
      <c r="M639" s="6" t="s">
        <v>218</v>
      </c>
      <c r="N639" s="6" t="s">
        <v>216</v>
      </c>
      <c r="O639" s="22">
        <v>45492.957662037035</v>
      </c>
      <c r="P639" s="22"/>
      <c r="Q639" s="6" t="s">
        <v>26</v>
      </c>
      <c r="R639" s="6" t="s">
        <v>91</v>
      </c>
      <c r="S639" s="6" t="s">
        <v>191</v>
      </c>
      <c r="T639" s="6" t="s">
        <v>53</v>
      </c>
    </row>
    <row r="640" spans="1:20" x14ac:dyDescent="0.3">
      <c r="A640" s="6">
        <v>2299578</v>
      </c>
      <c r="B640" s="6" t="s">
        <v>217</v>
      </c>
      <c r="C640" s="6" t="s">
        <v>202</v>
      </c>
      <c r="D640" s="6" t="s">
        <v>30</v>
      </c>
      <c r="E640" s="6" t="s">
        <v>21</v>
      </c>
      <c r="F640" s="6" t="s">
        <v>22</v>
      </c>
      <c r="G640" s="6" t="s">
        <v>55</v>
      </c>
      <c r="H640" s="6" t="s">
        <v>215</v>
      </c>
      <c r="I640" s="9">
        <v>1.4583333333333334E-2</v>
      </c>
      <c r="J640" s="6">
        <v>0</v>
      </c>
      <c r="K640" s="21">
        <v>45387</v>
      </c>
      <c r="L640" s="6" t="s">
        <v>24</v>
      </c>
      <c r="M640" s="6" t="s">
        <v>218</v>
      </c>
      <c r="N640" s="6" t="s">
        <v>216</v>
      </c>
      <c r="O640" s="22">
        <v>45387.713402777779</v>
      </c>
      <c r="P640" s="22"/>
      <c r="Q640" s="6" t="s">
        <v>26</v>
      </c>
      <c r="R640" s="6" t="s">
        <v>35</v>
      </c>
      <c r="S640" s="6" t="s">
        <v>188</v>
      </c>
      <c r="T640" s="6" t="s">
        <v>53</v>
      </c>
    </row>
    <row r="641" spans="1:20" x14ac:dyDescent="0.3">
      <c r="A641" s="6">
        <v>2382569</v>
      </c>
      <c r="B641" s="6" t="s">
        <v>217</v>
      </c>
      <c r="C641" s="6" t="s">
        <v>202</v>
      </c>
      <c r="D641" s="6" t="s">
        <v>30</v>
      </c>
      <c r="E641" s="6" t="s">
        <v>21</v>
      </c>
      <c r="F641" s="6" t="s">
        <v>22</v>
      </c>
      <c r="G641" s="6" t="s">
        <v>37</v>
      </c>
      <c r="H641" s="6" t="s">
        <v>215</v>
      </c>
      <c r="I641" s="9">
        <v>0.1875</v>
      </c>
      <c r="J641" s="6">
        <v>0</v>
      </c>
      <c r="K641" s="21">
        <v>45471</v>
      </c>
      <c r="L641" s="6" t="s">
        <v>24</v>
      </c>
      <c r="M641" s="6" t="s">
        <v>218</v>
      </c>
      <c r="N641" s="6" t="s">
        <v>216</v>
      </c>
      <c r="O641" s="22">
        <v>45471.968715277777</v>
      </c>
      <c r="P641" s="22"/>
      <c r="Q641" s="6" t="s">
        <v>26</v>
      </c>
      <c r="R641" s="6" t="s">
        <v>81</v>
      </c>
      <c r="S641" s="6" t="s">
        <v>190</v>
      </c>
      <c r="T641" s="6" t="s">
        <v>29</v>
      </c>
    </row>
    <row r="642" spans="1:20" x14ac:dyDescent="0.3">
      <c r="A642" s="6">
        <v>2366827</v>
      </c>
      <c r="B642" s="6" t="s">
        <v>217</v>
      </c>
      <c r="C642" s="6" t="s">
        <v>203</v>
      </c>
      <c r="D642" s="6" t="s">
        <v>36</v>
      </c>
      <c r="E642" s="6" t="s">
        <v>21</v>
      </c>
      <c r="F642" s="6" t="s">
        <v>22</v>
      </c>
      <c r="G642" s="6" t="s">
        <v>37</v>
      </c>
      <c r="H642" s="6" t="s">
        <v>215</v>
      </c>
      <c r="I642" s="9">
        <v>5.6250000000000001E-2</v>
      </c>
      <c r="J642" s="6">
        <v>0</v>
      </c>
      <c r="K642" s="21">
        <v>45458</v>
      </c>
      <c r="L642" s="6" t="s">
        <v>24</v>
      </c>
      <c r="M642" s="6" t="s">
        <v>218</v>
      </c>
      <c r="N642" s="6" t="s">
        <v>216</v>
      </c>
      <c r="O642" s="22">
        <v>45458.891909722224</v>
      </c>
      <c r="P642" s="22"/>
      <c r="Q642" s="6" t="s">
        <v>26</v>
      </c>
      <c r="R642" s="6" t="s">
        <v>54</v>
      </c>
      <c r="S642" s="6" t="s">
        <v>190</v>
      </c>
      <c r="T642" s="6" t="s">
        <v>29</v>
      </c>
    </row>
    <row r="643" spans="1:20" x14ac:dyDescent="0.3">
      <c r="A643" s="6">
        <v>2381247</v>
      </c>
      <c r="B643" s="6" t="s">
        <v>217</v>
      </c>
      <c r="C643" s="6" t="s">
        <v>203</v>
      </c>
      <c r="D643" s="6" t="s">
        <v>36</v>
      </c>
      <c r="E643" s="6" t="s">
        <v>21</v>
      </c>
      <c r="F643" s="6" t="s">
        <v>22</v>
      </c>
      <c r="G643" s="6" t="s">
        <v>37</v>
      </c>
      <c r="H643" s="6" t="s">
        <v>215</v>
      </c>
      <c r="I643" s="9">
        <v>6.25E-2</v>
      </c>
      <c r="J643" s="6">
        <v>0</v>
      </c>
      <c r="K643" s="21">
        <v>45470</v>
      </c>
      <c r="L643" s="6" t="s">
        <v>24</v>
      </c>
      <c r="M643" s="6" t="s">
        <v>218</v>
      </c>
      <c r="N643" s="6" t="s">
        <v>216</v>
      </c>
      <c r="O643" s="22">
        <v>45470.943877314814</v>
      </c>
      <c r="P643" s="22"/>
      <c r="Q643" s="6" t="s">
        <v>26</v>
      </c>
      <c r="R643" s="6" t="s">
        <v>81</v>
      </c>
      <c r="S643" s="6" t="s">
        <v>190</v>
      </c>
      <c r="T643" s="6" t="s">
        <v>29</v>
      </c>
    </row>
    <row r="644" spans="1:20" x14ac:dyDescent="0.3">
      <c r="A644" s="6">
        <v>2243517</v>
      </c>
      <c r="B644" s="6" t="s">
        <v>217</v>
      </c>
      <c r="C644" s="6" t="s">
        <v>205</v>
      </c>
      <c r="D644" s="6" t="s">
        <v>56</v>
      </c>
      <c r="E644" s="6" t="s">
        <v>21</v>
      </c>
      <c r="F644" s="6" t="s">
        <v>22</v>
      </c>
      <c r="G644" s="6" t="s">
        <v>23</v>
      </c>
      <c r="H644" s="6" t="s">
        <v>215</v>
      </c>
      <c r="I644" s="9">
        <v>5.2083333333333336E-2</v>
      </c>
      <c r="J644" s="6">
        <v>0</v>
      </c>
      <c r="K644" s="21">
        <v>45342</v>
      </c>
      <c r="L644" s="6" t="s">
        <v>24</v>
      </c>
      <c r="M644" s="6" t="s">
        <v>218</v>
      </c>
      <c r="N644" s="6" t="s">
        <v>216</v>
      </c>
      <c r="O644" s="22">
        <v>45342.457048611112</v>
      </c>
      <c r="P644" s="22"/>
      <c r="Q644" s="6" t="s">
        <v>26</v>
      </c>
      <c r="R644" s="6" t="s">
        <v>39</v>
      </c>
      <c r="S644" s="6" t="s">
        <v>186</v>
      </c>
      <c r="T644" s="6" t="s">
        <v>29</v>
      </c>
    </row>
    <row r="645" spans="1:20" x14ac:dyDescent="0.3">
      <c r="A645" s="6">
        <v>2369512</v>
      </c>
      <c r="B645" s="6" t="s">
        <v>217</v>
      </c>
      <c r="C645" s="6" t="s">
        <v>202</v>
      </c>
      <c r="D645" s="6" t="s">
        <v>30</v>
      </c>
      <c r="E645" s="6" t="s">
        <v>21</v>
      </c>
      <c r="F645" s="6" t="s">
        <v>22</v>
      </c>
      <c r="G645" s="6" t="s">
        <v>37</v>
      </c>
      <c r="H645" s="6" t="s">
        <v>215</v>
      </c>
      <c r="I645" s="9">
        <v>0.13680555555555557</v>
      </c>
      <c r="J645" s="6">
        <v>0</v>
      </c>
      <c r="K645" s="21">
        <v>45461</v>
      </c>
      <c r="L645" s="6" t="s">
        <v>24</v>
      </c>
      <c r="M645" s="6" t="s">
        <v>218</v>
      </c>
      <c r="N645" s="6" t="s">
        <v>216</v>
      </c>
      <c r="O645" s="22">
        <v>45461.722858796296</v>
      </c>
      <c r="P645" s="22"/>
      <c r="Q645" s="6" t="s">
        <v>26</v>
      </c>
      <c r="R645" s="6" t="s">
        <v>81</v>
      </c>
      <c r="S645" s="6" t="s">
        <v>190</v>
      </c>
      <c r="T645" s="6" t="s">
        <v>29</v>
      </c>
    </row>
    <row r="646" spans="1:20" x14ac:dyDescent="0.3">
      <c r="A646" s="6">
        <v>2346036</v>
      </c>
      <c r="B646" s="6" t="s">
        <v>217</v>
      </c>
      <c r="C646" s="6" t="s">
        <v>203</v>
      </c>
      <c r="D646" s="6" t="s">
        <v>36</v>
      </c>
      <c r="E646" s="6" t="s">
        <v>21</v>
      </c>
      <c r="F646" s="6" t="s">
        <v>22</v>
      </c>
      <c r="G646" s="6" t="s">
        <v>37</v>
      </c>
      <c r="H646" s="6" t="s">
        <v>215</v>
      </c>
      <c r="I646" s="9">
        <v>5.4166666666666669E-2</v>
      </c>
      <c r="J646" s="6">
        <v>0</v>
      </c>
      <c r="K646" s="21">
        <v>45436</v>
      </c>
      <c r="L646" s="6" t="s">
        <v>24</v>
      </c>
      <c r="M646" s="6" t="s">
        <v>218</v>
      </c>
      <c r="N646" s="6" t="s">
        <v>216</v>
      </c>
      <c r="O646" s="22">
        <v>45436.961782407408</v>
      </c>
      <c r="P646" s="22"/>
      <c r="Q646" s="6" t="s">
        <v>26</v>
      </c>
      <c r="R646" s="6" t="s">
        <v>67</v>
      </c>
      <c r="S646" s="6" t="s">
        <v>189</v>
      </c>
      <c r="T646" s="6" t="s">
        <v>29</v>
      </c>
    </row>
    <row r="647" spans="1:20" x14ac:dyDescent="0.3">
      <c r="A647" s="6">
        <v>2342904</v>
      </c>
      <c r="B647" s="6" t="s">
        <v>217</v>
      </c>
      <c r="C647" s="6" t="s">
        <v>205</v>
      </c>
      <c r="D647" s="6" t="s">
        <v>56</v>
      </c>
      <c r="E647" s="6" t="s">
        <v>21</v>
      </c>
      <c r="F647" s="6" t="s">
        <v>22</v>
      </c>
      <c r="G647" s="6" t="s">
        <v>43</v>
      </c>
      <c r="H647" s="6" t="s">
        <v>215</v>
      </c>
      <c r="I647" s="9">
        <v>6.9444444444444441E-3</v>
      </c>
      <c r="J647" s="6">
        <v>0</v>
      </c>
      <c r="K647" s="21">
        <v>45434</v>
      </c>
      <c r="L647" s="6" t="s">
        <v>24</v>
      </c>
      <c r="M647" s="6" t="s">
        <v>218</v>
      </c>
      <c r="N647" s="6" t="s">
        <v>216</v>
      </c>
      <c r="O647" s="22">
        <v>45434.605104166665</v>
      </c>
      <c r="P647" s="22"/>
      <c r="Q647" s="6" t="s">
        <v>26</v>
      </c>
      <c r="R647" s="6" t="s">
        <v>58</v>
      </c>
      <c r="S647" s="6" t="s">
        <v>189</v>
      </c>
      <c r="T647" s="6" t="s">
        <v>29</v>
      </c>
    </row>
    <row r="648" spans="1:20" x14ac:dyDescent="0.3">
      <c r="A648" s="6">
        <v>2355011</v>
      </c>
      <c r="B648" s="6" t="s">
        <v>217</v>
      </c>
      <c r="C648" s="6" t="s">
        <v>203</v>
      </c>
      <c r="D648" s="6" t="s">
        <v>36</v>
      </c>
      <c r="E648" s="6" t="s">
        <v>21</v>
      </c>
      <c r="F648" s="6" t="s">
        <v>22</v>
      </c>
      <c r="G648" s="6" t="s">
        <v>34</v>
      </c>
      <c r="H648" s="6" t="s">
        <v>215</v>
      </c>
      <c r="I648" s="9">
        <v>8.3333333333333332E-3</v>
      </c>
      <c r="J648" s="6">
        <v>0</v>
      </c>
      <c r="K648" s="21">
        <v>45446</v>
      </c>
      <c r="L648" s="6" t="s">
        <v>24</v>
      </c>
      <c r="M648" s="6" t="s">
        <v>218</v>
      </c>
      <c r="N648" s="6" t="s">
        <v>216</v>
      </c>
      <c r="O648" s="22">
        <v>45446.898263888892</v>
      </c>
      <c r="P648" s="22"/>
      <c r="Q648" s="6" t="s">
        <v>26</v>
      </c>
      <c r="R648" s="6" t="s">
        <v>35</v>
      </c>
      <c r="S648" s="6" t="s">
        <v>190</v>
      </c>
      <c r="T648" s="6" t="s">
        <v>53</v>
      </c>
    </row>
    <row r="649" spans="1:20" x14ac:dyDescent="0.3">
      <c r="A649" s="6">
        <v>2233914</v>
      </c>
      <c r="B649" s="6" t="s">
        <v>217</v>
      </c>
      <c r="C649" s="6" t="s">
        <v>206</v>
      </c>
      <c r="D649" s="6" t="s">
        <v>64</v>
      </c>
      <c r="E649" s="6" t="s">
        <v>21</v>
      </c>
      <c r="F649" s="6" t="s">
        <v>22</v>
      </c>
      <c r="G649" s="6" t="s">
        <v>23</v>
      </c>
      <c r="H649" s="6" t="s">
        <v>215</v>
      </c>
      <c r="I649" s="9">
        <v>4.3749999999999997E-2</v>
      </c>
      <c r="J649" s="6">
        <v>0</v>
      </c>
      <c r="K649" s="21">
        <v>45334</v>
      </c>
      <c r="L649" s="6" t="s">
        <v>24</v>
      </c>
      <c r="M649" s="6" t="s">
        <v>218</v>
      </c>
      <c r="N649" s="6" t="s">
        <v>216</v>
      </c>
      <c r="O649" s="22">
        <v>45335.002071759256</v>
      </c>
      <c r="P649" s="22"/>
      <c r="Q649" s="6" t="s">
        <v>26</v>
      </c>
      <c r="R649" s="6" t="s">
        <v>54</v>
      </c>
      <c r="S649" s="6" t="s">
        <v>186</v>
      </c>
      <c r="T649" s="6" t="s">
        <v>29</v>
      </c>
    </row>
    <row r="650" spans="1:20" x14ac:dyDescent="0.3">
      <c r="A650" s="6">
        <v>2315365</v>
      </c>
      <c r="B650" s="6" t="s">
        <v>217</v>
      </c>
      <c r="C650" s="6" t="s">
        <v>202</v>
      </c>
      <c r="D650" s="6" t="s">
        <v>30</v>
      </c>
      <c r="E650" s="6" t="s">
        <v>21</v>
      </c>
      <c r="F650" s="6" t="s">
        <v>22</v>
      </c>
      <c r="G650" s="6" t="s">
        <v>37</v>
      </c>
      <c r="H650" s="6" t="s">
        <v>215</v>
      </c>
      <c r="I650" s="9">
        <v>0.12569444444444444</v>
      </c>
      <c r="J650" s="6">
        <v>0</v>
      </c>
      <c r="K650" s="21">
        <v>45404</v>
      </c>
      <c r="L650" s="6" t="s">
        <v>24</v>
      </c>
      <c r="M650" s="6" t="s">
        <v>218</v>
      </c>
      <c r="N650" s="6" t="s">
        <v>216</v>
      </c>
      <c r="O650" s="22">
        <v>45404.726747685185</v>
      </c>
      <c r="P650" s="22"/>
      <c r="Q650" s="6" t="s">
        <v>26</v>
      </c>
      <c r="R650" s="6" t="s">
        <v>54</v>
      </c>
      <c r="S650" s="6" t="s">
        <v>188</v>
      </c>
      <c r="T650" s="6" t="s">
        <v>29</v>
      </c>
    </row>
    <row r="651" spans="1:20" x14ac:dyDescent="0.3">
      <c r="A651" s="6">
        <v>2307840</v>
      </c>
      <c r="B651" s="6" t="s">
        <v>217</v>
      </c>
      <c r="C651" s="6" t="s">
        <v>202</v>
      </c>
      <c r="D651" s="6" t="s">
        <v>30</v>
      </c>
      <c r="E651" s="6" t="s">
        <v>21</v>
      </c>
      <c r="F651" s="6" t="s">
        <v>22</v>
      </c>
      <c r="G651" s="6" t="s">
        <v>37</v>
      </c>
      <c r="H651" s="6" t="s">
        <v>215</v>
      </c>
      <c r="I651" s="9">
        <v>0.11319444444444444</v>
      </c>
      <c r="J651" s="6">
        <v>0</v>
      </c>
      <c r="K651" s="21">
        <v>45395</v>
      </c>
      <c r="L651" s="6" t="s">
        <v>24</v>
      </c>
      <c r="M651" s="6" t="s">
        <v>218</v>
      </c>
      <c r="N651" s="6" t="s">
        <v>216</v>
      </c>
      <c r="O651" s="22">
        <v>45395.715578703705</v>
      </c>
      <c r="P651" s="22"/>
      <c r="Q651" s="6" t="s">
        <v>26</v>
      </c>
      <c r="R651" s="6" t="s">
        <v>54</v>
      </c>
      <c r="S651" s="6" t="s">
        <v>188</v>
      </c>
      <c r="T651" s="6" t="s">
        <v>29</v>
      </c>
    </row>
    <row r="652" spans="1:20" x14ac:dyDescent="0.3">
      <c r="A652" s="6">
        <v>2270383</v>
      </c>
      <c r="B652" s="6" t="s">
        <v>217</v>
      </c>
      <c r="C652" s="6" t="s">
        <v>202</v>
      </c>
      <c r="D652" s="6" t="s">
        <v>30</v>
      </c>
      <c r="E652" s="6" t="s">
        <v>21</v>
      </c>
      <c r="F652" s="6" t="s">
        <v>22</v>
      </c>
      <c r="G652" s="6" t="s">
        <v>28</v>
      </c>
      <c r="H652" s="6" t="s">
        <v>215</v>
      </c>
      <c r="I652" s="9">
        <v>4.1666666666666664E-2</v>
      </c>
      <c r="J652" s="6">
        <v>0</v>
      </c>
      <c r="K652" s="21">
        <v>45360</v>
      </c>
      <c r="L652" s="6" t="s">
        <v>24</v>
      </c>
      <c r="M652" s="6" t="s">
        <v>218</v>
      </c>
      <c r="N652" s="6" t="s">
        <v>216</v>
      </c>
      <c r="O652" s="22">
        <v>45360.718877314815</v>
      </c>
      <c r="P652" s="22"/>
      <c r="Q652" s="6" t="s">
        <v>26</v>
      </c>
      <c r="R652" s="6" t="s">
        <v>101</v>
      </c>
      <c r="S652" s="6" t="s">
        <v>187</v>
      </c>
      <c r="T652" s="6" t="s">
        <v>29</v>
      </c>
    </row>
    <row r="653" spans="1:20" x14ac:dyDescent="0.3">
      <c r="A653" s="6">
        <v>2251320</v>
      </c>
      <c r="B653" s="6" t="s">
        <v>217</v>
      </c>
      <c r="C653" s="6" t="s">
        <v>201</v>
      </c>
      <c r="D653" s="6" t="s">
        <v>20</v>
      </c>
      <c r="E653" s="6" t="s">
        <v>21</v>
      </c>
      <c r="F653" s="6" t="s">
        <v>22</v>
      </c>
      <c r="G653" s="6" t="s">
        <v>43</v>
      </c>
      <c r="H653" s="6" t="s">
        <v>215</v>
      </c>
      <c r="I653" s="9">
        <v>7.6388888888888886E-3</v>
      </c>
      <c r="J653" s="6">
        <v>0</v>
      </c>
      <c r="K653" s="21">
        <v>45346</v>
      </c>
      <c r="L653" s="6" t="s">
        <v>24</v>
      </c>
      <c r="M653" s="6" t="s">
        <v>218</v>
      </c>
      <c r="N653" s="6" t="s">
        <v>216</v>
      </c>
      <c r="O653" s="22">
        <v>45346.682743055557</v>
      </c>
      <c r="P653" s="22"/>
      <c r="Q653" s="6" t="s">
        <v>26</v>
      </c>
      <c r="R653" s="6" t="s">
        <v>70</v>
      </c>
      <c r="S653" s="6" t="s">
        <v>186</v>
      </c>
      <c r="T653" s="6" t="s">
        <v>29</v>
      </c>
    </row>
    <row r="654" spans="1:20" x14ac:dyDescent="0.3">
      <c r="A654" s="6">
        <v>2386524</v>
      </c>
      <c r="B654" s="6" t="s">
        <v>217</v>
      </c>
      <c r="C654" s="6" t="s">
        <v>205</v>
      </c>
      <c r="D654" s="6" t="s">
        <v>56</v>
      </c>
      <c r="E654" s="6" t="s">
        <v>21</v>
      </c>
      <c r="F654" s="6" t="s">
        <v>22</v>
      </c>
      <c r="G654" s="6" t="s">
        <v>23</v>
      </c>
      <c r="H654" s="6" t="s">
        <v>215</v>
      </c>
      <c r="I654" s="9">
        <v>4.7222222222222221E-2</v>
      </c>
      <c r="J654" s="6">
        <v>0</v>
      </c>
      <c r="K654" s="21">
        <v>45476</v>
      </c>
      <c r="L654" s="6" t="s">
        <v>24</v>
      </c>
      <c r="M654" s="6" t="s">
        <v>218</v>
      </c>
      <c r="N654" s="6" t="s">
        <v>216</v>
      </c>
      <c r="O654" s="22">
        <v>45476.388541666667</v>
      </c>
      <c r="P654" s="22"/>
      <c r="Q654" s="6" t="s">
        <v>26</v>
      </c>
      <c r="R654" s="6" t="s">
        <v>81</v>
      </c>
      <c r="S654" s="6" t="s">
        <v>191</v>
      </c>
      <c r="T654" s="6" t="s">
        <v>29</v>
      </c>
    </row>
    <row r="655" spans="1:20" x14ac:dyDescent="0.3">
      <c r="A655" s="6">
        <v>2404560</v>
      </c>
      <c r="B655" s="6" t="s">
        <v>217</v>
      </c>
      <c r="C655" s="6" t="s">
        <v>203</v>
      </c>
      <c r="D655" s="6" t="s">
        <v>36</v>
      </c>
      <c r="E655" s="6" t="s">
        <v>21</v>
      </c>
      <c r="F655" s="6" t="s">
        <v>22</v>
      </c>
      <c r="G655" s="6" t="s">
        <v>37</v>
      </c>
      <c r="H655" s="6" t="s">
        <v>215</v>
      </c>
      <c r="I655" s="9">
        <v>6.25E-2</v>
      </c>
      <c r="J655" s="6">
        <v>0</v>
      </c>
      <c r="K655" s="21">
        <v>45492</v>
      </c>
      <c r="L655" s="6" t="s">
        <v>24</v>
      </c>
      <c r="M655" s="6" t="s">
        <v>218</v>
      </c>
      <c r="N655" s="6" t="s">
        <v>216</v>
      </c>
      <c r="O655" s="22">
        <v>45492.949212962965</v>
      </c>
      <c r="P655" s="22"/>
      <c r="Q655" s="6" t="s">
        <v>26</v>
      </c>
      <c r="R655" s="6" t="s">
        <v>54</v>
      </c>
      <c r="S655" s="6" t="s">
        <v>191</v>
      </c>
      <c r="T655" s="6" t="s">
        <v>29</v>
      </c>
    </row>
    <row r="656" spans="1:20" x14ac:dyDescent="0.3">
      <c r="A656" s="6">
        <v>2273441</v>
      </c>
      <c r="B656" s="6" t="s">
        <v>217</v>
      </c>
      <c r="C656" s="6" t="s">
        <v>202</v>
      </c>
      <c r="D656" s="6" t="s">
        <v>30</v>
      </c>
      <c r="E656" s="6" t="s">
        <v>21</v>
      </c>
      <c r="F656" s="6" t="s">
        <v>22</v>
      </c>
      <c r="G656" s="6" t="s">
        <v>37</v>
      </c>
      <c r="H656" s="6" t="s">
        <v>215</v>
      </c>
      <c r="I656" s="9">
        <v>0.16180555555555556</v>
      </c>
      <c r="J656" s="6">
        <v>0</v>
      </c>
      <c r="K656" s="21">
        <v>45363</v>
      </c>
      <c r="L656" s="6" t="s">
        <v>24</v>
      </c>
      <c r="M656" s="6" t="s">
        <v>218</v>
      </c>
      <c r="N656" s="6" t="s">
        <v>216</v>
      </c>
      <c r="O656" s="22">
        <v>45363.720717592594</v>
      </c>
      <c r="P656" s="22"/>
      <c r="Q656" s="6" t="s">
        <v>26</v>
      </c>
      <c r="R656" s="6" t="s">
        <v>54</v>
      </c>
      <c r="S656" s="6" t="s">
        <v>187</v>
      </c>
      <c r="T656" s="6" t="s">
        <v>29</v>
      </c>
    </row>
    <row r="657" spans="1:20" x14ac:dyDescent="0.3">
      <c r="A657" s="6">
        <v>2301789</v>
      </c>
      <c r="B657" s="6" t="s">
        <v>217</v>
      </c>
      <c r="C657" s="6" t="s">
        <v>201</v>
      </c>
      <c r="D657" s="6" t="s">
        <v>20</v>
      </c>
      <c r="E657" s="6" t="s">
        <v>21</v>
      </c>
      <c r="F657" s="6" t="s">
        <v>22</v>
      </c>
      <c r="G657" s="6" t="s">
        <v>55</v>
      </c>
      <c r="H657" s="6" t="s">
        <v>215</v>
      </c>
      <c r="I657" s="9">
        <v>1.1805555555555555E-2</v>
      </c>
      <c r="J657" s="6">
        <v>0</v>
      </c>
      <c r="K657" s="21">
        <v>45390</v>
      </c>
      <c r="L657" s="6" t="s">
        <v>24</v>
      </c>
      <c r="M657" s="6" t="s">
        <v>218</v>
      </c>
      <c r="N657" s="6" t="s">
        <v>216</v>
      </c>
      <c r="O657" s="22">
        <v>45390.709050925929</v>
      </c>
      <c r="P657" s="22"/>
      <c r="Q657" s="6" t="s">
        <v>26</v>
      </c>
      <c r="R657" s="6" t="s">
        <v>35</v>
      </c>
      <c r="S657" s="6" t="s">
        <v>188</v>
      </c>
      <c r="T657" s="6" t="s">
        <v>53</v>
      </c>
    </row>
    <row r="658" spans="1:20" x14ac:dyDescent="0.3">
      <c r="A658" s="6">
        <v>2328575</v>
      </c>
      <c r="B658" s="6" t="s">
        <v>217</v>
      </c>
      <c r="C658" s="6" t="s">
        <v>204</v>
      </c>
      <c r="D658" s="6" t="s">
        <v>46</v>
      </c>
      <c r="E658" s="6" t="s">
        <v>21</v>
      </c>
      <c r="F658" s="6" t="s">
        <v>47</v>
      </c>
      <c r="G658" s="6" t="s">
        <v>23</v>
      </c>
      <c r="H658" s="6" t="s">
        <v>215</v>
      </c>
      <c r="I658" s="9">
        <v>2.7777777777777776E-2</v>
      </c>
      <c r="J658" s="6">
        <v>0</v>
      </c>
      <c r="K658" s="21">
        <v>45418</v>
      </c>
      <c r="L658" s="6" t="s">
        <v>24</v>
      </c>
      <c r="M658" s="6" t="s">
        <v>218</v>
      </c>
      <c r="N658" s="6" t="s">
        <v>216</v>
      </c>
      <c r="O658" s="22">
        <v>45418.978020833332</v>
      </c>
      <c r="P658" s="22"/>
      <c r="Q658" s="6" t="s">
        <v>26</v>
      </c>
      <c r="R658" s="6" t="s">
        <v>81</v>
      </c>
      <c r="S658" s="6" t="s">
        <v>189</v>
      </c>
      <c r="T658" s="6" t="s">
        <v>29</v>
      </c>
    </row>
    <row r="659" spans="1:20" x14ac:dyDescent="0.3">
      <c r="A659" s="6">
        <v>2365928</v>
      </c>
      <c r="B659" s="6" t="s">
        <v>217</v>
      </c>
      <c r="C659" s="6" t="s">
        <v>202</v>
      </c>
      <c r="D659" s="6" t="s">
        <v>30</v>
      </c>
      <c r="E659" s="6" t="s">
        <v>21</v>
      </c>
      <c r="F659" s="6" t="s">
        <v>22</v>
      </c>
      <c r="G659" s="6" t="s">
        <v>37</v>
      </c>
      <c r="H659" s="6" t="s">
        <v>215</v>
      </c>
      <c r="I659" s="9">
        <v>0.2013888888888889</v>
      </c>
      <c r="J659" s="6">
        <v>0</v>
      </c>
      <c r="K659" s="21">
        <v>45457</v>
      </c>
      <c r="L659" s="6" t="s">
        <v>24</v>
      </c>
      <c r="M659" s="6" t="s">
        <v>218</v>
      </c>
      <c r="N659" s="6" t="s">
        <v>216</v>
      </c>
      <c r="O659" s="22">
        <v>45457.71534722222</v>
      </c>
      <c r="P659" s="22"/>
      <c r="Q659" s="6" t="s">
        <v>26</v>
      </c>
      <c r="R659" s="6" t="s">
        <v>54</v>
      </c>
      <c r="S659" s="6" t="s">
        <v>190</v>
      </c>
      <c r="T659" s="6" t="s">
        <v>29</v>
      </c>
    </row>
    <row r="660" spans="1:20" x14ac:dyDescent="0.3">
      <c r="A660" s="6">
        <v>2367357</v>
      </c>
      <c r="B660" s="6" t="s">
        <v>217</v>
      </c>
      <c r="C660" s="6" t="s">
        <v>204</v>
      </c>
      <c r="D660" s="6" t="s">
        <v>46</v>
      </c>
      <c r="E660" s="6" t="s">
        <v>21</v>
      </c>
      <c r="F660" s="6" t="s">
        <v>47</v>
      </c>
      <c r="G660" s="6" t="s">
        <v>43</v>
      </c>
      <c r="H660" s="6" t="s">
        <v>215</v>
      </c>
      <c r="I660" s="9">
        <v>2.5694444444444443E-2</v>
      </c>
      <c r="J660" s="6">
        <v>0</v>
      </c>
      <c r="K660" s="21">
        <v>45459</v>
      </c>
      <c r="L660" s="6" t="s">
        <v>24</v>
      </c>
      <c r="M660" s="6" t="s">
        <v>218</v>
      </c>
      <c r="N660" s="6" t="s">
        <v>216</v>
      </c>
      <c r="O660" s="22">
        <v>45459.98715277778</v>
      </c>
      <c r="P660" s="22"/>
      <c r="Q660" s="6" t="s">
        <v>26</v>
      </c>
      <c r="R660" s="6" t="s">
        <v>147</v>
      </c>
      <c r="S660" s="6" t="s">
        <v>190</v>
      </c>
      <c r="T660" s="6" t="s">
        <v>29</v>
      </c>
    </row>
    <row r="661" spans="1:20" x14ac:dyDescent="0.3">
      <c r="A661" s="6">
        <v>2405031</v>
      </c>
      <c r="B661" s="6" t="s">
        <v>217</v>
      </c>
      <c r="C661" s="6" t="s">
        <v>202</v>
      </c>
      <c r="D661" s="6" t="s">
        <v>30</v>
      </c>
      <c r="E661" s="6" t="s">
        <v>21</v>
      </c>
      <c r="F661" s="6" t="s">
        <v>22</v>
      </c>
      <c r="G661" s="6" t="s">
        <v>34</v>
      </c>
      <c r="H661" s="6" t="s">
        <v>215</v>
      </c>
      <c r="I661" s="9">
        <v>2.0833333333333332E-2</v>
      </c>
      <c r="J661" s="6">
        <v>0</v>
      </c>
      <c r="K661" s="21">
        <v>45493</v>
      </c>
      <c r="L661" s="6" t="s">
        <v>24</v>
      </c>
      <c r="M661" s="6" t="s">
        <v>218</v>
      </c>
      <c r="N661" s="6" t="s">
        <v>216</v>
      </c>
      <c r="O661" s="22">
        <v>45493.720995370371</v>
      </c>
      <c r="P661" s="22"/>
      <c r="Q661" s="6" t="s">
        <v>26</v>
      </c>
      <c r="R661" s="6" t="s">
        <v>79</v>
      </c>
      <c r="S661" s="6" t="s">
        <v>191</v>
      </c>
      <c r="T661" s="6" t="s">
        <v>53</v>
      </c>
    </row>
    <row r="662" spans="1:20" x14ac:dyDescent="0.3">
      <c r="A662" s="6">
        <v>2300891</v>
      </c>
      <c r="B662" s="6" t="s">
        <v>217</v>
      </c>
      <c r="C662" s="6" t="s">
        <v>203</v>
      </c>
      <c r="D662" s="6" t="s">
        <v>36</v>
      </c>
      <c r="E662" s="6" t="s">
        <v>21</v>
      </c>
      <c r="F662" s="6" t="s">
        <v>22</v>
      </c>
      <c r="G662" s="6" t="s">
        <v>34</v>
      </c>
      <c r="H662" s="6" t="s">
        <v>215</v>
      </c>
      <c r="I662" s="9">
        <v>2.2222222222222223E-2</v>
      </c>
      <c r="J662" s="6">
        <v>0</v>
      </c>
      <c r="K662" s="21">
        <v>45388</v>
      </c>
      <c r="L662" s="6" t="s">
        <v>24</v>
      </c>
      <c r="M662" s="6" t="s">
        <v>218</v>
      </c>
      <c r="N662" s="6" t="s">
        <v>216</v>
      </c>
      <c r="O662" s="22">
        <v>45388.98877314815</v>
      </c>
      <c r="P662" s="22"/>
      <c r="Q662" s="6" t="s">
        <v>26</v>
      </c>
      <c r="R662" s="6" t="s">
        <v>148</v>
      </c>
      <c r="S662" s="6" t="s">
        <v>188</v>
      </c>
      <c r="T662" s="6" t="s">
        <v>53</v>
      </c>
    </row>
    <row r="663" spans="1:20" x14ac:dyDescent="0.3">
      <c r="A663" s="6">
        <v>2313341</v>
      </c>
      <c r="B663" s="6" t="s">
        <v>217</v>
      </c>
      <c r="C663" s="6" t="s">
        <v>202</v>
      </c>
      <c r="D663" s="6" t="s">
        <v>30</v>
      </c>
      <c r="E663" s="6" t="s">
        <v>21</v>
      </c>
      <c r="F663" s="6" t="s">
        <v>22</v>
      </c>
      <c r="G663" s="6" t="s">
        <v>37</v>
      </c>
      <c r="H663" s="6" t="s">
        <v>215</v>
      </c>
      <c r="I663" s="9">
        <v>0.11805555555555555</v>
      </c>
      <c r="J663" s="6">
        <v>0</v>
      </c>
      <c r="K663" s="21">
        <v>45401</v>
      </c>
      <c r="L663" s="6" t="s">
        <v>24</v>
      </c>
      <c r="M663" s="6" t="s">
        <v>218</v>
      </c>
      <c r="N663" s="6" t="s">
        <v>216</v>
      </c>
      <c r="O663" s="22">
        <v>45401.670289351852</v>
      </c>
      <c r="P663" s="22"/>
      <c r="Q663" s="6" t="s">
        <v>26</v>
      </c>
      <c r="R663" s="6" t="s">
        <v>54</v>
      </c>
      <c r="S663" s="6" t="s">
        <v>188</v>
      </c>
      <c r="T663" s="6" t="s">
        <v>29</v>
      </c>
    </row>
    <row r="664" spans="1:20" x14ac:dyDescent="0.3">
      <c r="A664" s="6">
        <v>2329185</v>
      </c>
      <c r="B664" s="6" t="s">
        <v>217</v>
      </c>
      <c r="C664" s="6" t="s">
        <v>202</v>
      </c>
      <c r="D664" s="6" t="s">
        <v>30</v>
      </c>
      <c r="E664" s="6" t="s">
        <v>21</v>
      </c>
      <c r="F664" s="6" t="s">
        <v>22</v>
      </c>
      <c r="G664" s="6" t="s">
        <v>37</v>
      </c>
      <c r="H664" s="6" t="s">
        <v>215</v>
      </c>
      <c r="I664" s="9">
        <v>0.1076388888888889</v>
      </c>
      <c r="J664" s="6">
        <v>0</v>
      </c>
      <c r="K664" s="21">
        <v>45419</v>
      </c>
      <c r="L664" s="6" t="s">
        <v>24</v>
      </c>
      <c r="M664" s="6" t="s">
        <v>218</v>
      </c>
      <c r="N664" s="6" t="s">
        <v>216</v>
      </c>
      <c r="O664" s="22">
        <v>45419.717847222222</v>
      </c>
      <c r="P664" s="22"/>
      <c r="Q664" s="6" t="s">
        <v>26</v>
      </c>
      <c r="R664" s="6" t="s">
        <v>63</v>
      </c>
      <c r="S664" s="6" t="s">
        <v>189</v>
      </c>
      <c r="T664" s="6" t="s">
        <v>29</v>
      </c>
    </row>
    <row r="665" spans="1:20" x14ac:dyDescent="0.3">
      <c r="A665" s="6">
        <v>2305324</v>
      </c>
      <c r="B665" s="6" t="s">
        <v>217</v>
      </c>
      <c r="C665" s="6" t="s">
        <v>206</v>
      </c>
      <c r="D665" s="6" t="s">
        <v>64</v>
      </c>
      <c r="E665" s="6" t="s">
        <v>21</v>
      </c>
      <c r="F665" s="6" t="s">
        <v>22</v>
      </c>
      <c r="G665" s="6" t="s">
        <v>28</v>
      </c>
      <c r="H665" s="6" t="s">
        <v>215</v>
      </c>
      <c r="I665" s="9">
        <v>4.9305555555555554E-2</v>
      </c>
      <c r="J665" s="6">
        <v>0</v>
      </c>
      <c r="K665" s="21">
        <v>45393</v>
      </c>
      <c r="L665" s="6" t="s">
        <v>24</v>
      </c>
      <c r="M665" s="6" t="s">
        <v>218</v>
      </c>
      <c r="N665" s="6" t="s">
        <v>216</v>
      </c>
      <c r="O665" s="22">
        <v>45393.053078703706</v>
      </c>
      <c r="P665" s="22"/>
      <c r="Q665" s="6" t="s">
        <v>26</v>
      </c>
      <c r="R665" s="6" t="s">
        <v>75</v>
      </c>
      <c r="S665" s="6" t="s">
        <v>188</v>
      </c>
      <c r="T665" s="6" t="s">
        <v>29</v>
      </c>
    </row>
    <row r="666" spans="1:20" x14ac:dyDescent="0.3">
      <c r="A666" s="6">
        <v>2305436</v>
      </c>
      <c r="B666" s="6" t="s">
        <v>217</v>
      </c>
      <c r="C666" s="6" t="s">
        <v>205</v>
      </c>
      <c r="D666" s="6" t="s">
        <v>56</v>
      </c>
      <c r="E666" s="6" t="s">
        <v>21</v>
      </c>
      <c r="F666" s="6" t="s">
        <v>22</v>
      </c>
      <c r="G666" s="6" t="s">
        <v>43</v>
      </c>
      <c r="H666" s="6" t="s">
        <v>215</v>
      </c>
      <c r="I666" s="9">
        <v>1.0416666666666666E-2</v>
      </c>
      <c r="J666" s="6">
        <v>0</v>
      </c>
      <c r="K666" s="21">
        <v>45392</v>
      </c>
      <c r="L666" s="6" t="s">
        <v>24</v>
      </c>
      <c r="M666" s="6" t="s">
        <v>218</v>
      </c>
      <c r="N666" s="6" t="s">
        <v>216</v>
      </c>
      <c r="O666" s="22">
        <v>45393.472939814812</v>
      </c>
      <c r="P666" s="22"/>
      <c r="Q666" s="6" t="s">
        <v>26</v>
      </c>
      <c r="R666" s="6" t="s">
        <v>58</v>
      </c>
      <c r="S666" s="6" t="s">
        <v>188</v>
      </c>
      <c r="T666" s="6" t="s">
        <v>29</v>
      </c>
    </row>
    <row r="667" spans="1:20" x14ac:dyDescent="0.3">
      <c r="A667" s="6">
        <v>2298346</v>
      </c>
      <c r="B667" s="6" t="s">
        <v>217</v>
      </c>
      <c r="C667" s="6" t="s">
        <v>202</v>
      </c>
      <c r="D667" s="6" t="s">
        <v>30</v>
      </c>
      <c r="E667" s="6" t="s">
        <v>21</v>
      </c>
      <c r="F667" s="6" t="s">
        <v>22</v>
      </c>
      <c r="G667" s="6" t="s">
        <v>28</v>
      </c>
      <c r="H667" s="6" t="s">
        <v>215</v>
      </c>
      <c r="I667" s="9">
        <v>6.9444444444444441E-3</v>
      </c>
      <c r="J667" s="6">
        <v>0</v>
      </c>
      <c r="K667" s="21">
        <v>45386</v>
      </c>
      <c r="L667" s="6" t="s">
        <v>24</v>
      </c>
      <c r="M667" s="6" t="s">
        <v>218</v>
      </c>
      <c r="N667" s="6" t="s">
        <v>216</v>
      </c>
      <c r="O667" s="22">
        <v>45386.68378472222</v>
      </c>
      <c r="P667" s="22"/>
      <c r="Q667" s="6" t="s">
        <v>26</v>
      </c>
      <c r="R667" s="6" t="s">
        <v>75</v>
      </c>
      <c r="S667" s="6" t="s">
        <v>188</v>
      </c>
      <c r="T667" s="6" t="s">
        <v>29</v>
      </c>
    </row>
    <row r="668" spans="1:20" x14ac:dyDescent="0.3">
      <c r="A668" s="6">
        <v>2337007</v>
      </c>
      <c r="B668" s="6" t="s">
        <v>217</v>
      </c>
      <c r="C668" s="6" t="s">
        <v>202</v>
      </c>
      <c r="D668" s="6" t="s">
        <v>30</v>
      </c>
      <c r="E668" s="6" t="s">
        <v>21</v>
      </c>
      <c r="F668" s="6" t="s">
        <v>22</v>
      </c>
      <c r="G668" s="6" t="s">
        <v>37</v>
      </c>
      <c r="H668" s="6" t="s">
        <v>215</v>
      </c>
      <c r="I668" s="9">
        <v>0.13750000000000001</v>
      </c>
      <c r="J668" s="6">
        <v>0</v>
      </c>
      <c r="K668" s="21">
        <v>45427</v>
      </c>
      <c r="L668" s="6" t="s">
        <v>24</v>
      </c>
      <c r="M668" s="6" t="s">
        <v>218</v>
      </c>
      <c r="N668" s="6" t="s">
        <v>216</v>
      </c>
      <c r="O668" s="22">
        <v>45427.717905092592</v>
      </c>
      <c r="P668" s="22"/>
      <c r="Q668" s="6" t="s">
        <v>26</v>
      </c>
      <c r="R668" s="6" t="s">
        <v>67</v>
      </c>
      <c r="S668" s="6" t="s">
        <v>189</v>
      </c>
      <c r="T668" s="6" t="s">
        <v>29</v>
      </c>
    </row>
    <row r="669" spans="1:20" x14ac:dyDescent="0.3">
      <c r="A669" s="6">
        <v>2314759</v>
      </c>
      <c r="B669" s="6" t="s">
        <v>217</v>
      </c>
      <c r="C669" s="6" t="s">
        <v>204</v>
      </c>
      <c r="D669" s="6" t="s">
        <v>46</v>
      </c>
      <c r="E669" s="6" t="s">
        <v>21</v>
      </c>
      <c r="F669" s="6" t="s">
        <v>47</v>
      </c>
      <c r="G669" s="6" t="s">
        <v>52</v>
      </c>
      <c r="H669" s="6" t="s">
        <v>215</v>
      </c>
      <c r="I669" s="9">
        <v>2.5694444444444443E-2</v>
      </c>
      <c r="J669" s="6">
        <v>0</v>
      </c>
      <c r="K669" s="21">
        <v>45403</v>
      </c>
      <c r="L669" s="6" t="s">
        <v>24</v>
      </c>
      <c r="M669" s="6" t="s">
        <v>218</v>
      </c>
      <c r="N669" s="6" t="s">
        <v>216</v>
      </c>
      <c r="O669" s="22">
        <v>45403.940092592595</v>
      </c>
      <c r="P669" s="22"/>
      <c r="Q669" s="6" t="s">
        <v>26</v>
      </c>
      <c r="R669" s="6" t="s">
        <v>35</v>
      </c>
      <c r="S669" s="6" t="s">
        <v>188</v>
      </c>
      <c r="T669" s="6" t="s">
        <v>53</v>
      </c>
    </row>
    <row r="670" spans="1:20" x14ac:dyDescent="0.3">
      <c r="A670" s="6">
        <v>2323145</v>
      </c>
      <c r="B670" s="6" t="s">
        <v>217</v>
      </c>
      <c r="C670" s="6" t="s">
        <v>201</v>
      </c>
      <c r="D670" s="6" t="s">
        <v>20</v>
      </c>
      <c r="E670" s="6" t="s">
        <v>21</v>
      </c>
      <c r="F670" s="6" t="s">
        <v>22</v>
      </c>
      <c r="G670" s="6" t="s">
        <v>23</v>
      </c>
      <c r="H670" s="6" t="s">
        <v>215</v>
      </c>
      <c r="I670" s="9">
        <v>5.2777777777777778E-2</v>
      </c>
      <c r="J670" s="6">
        <v>0</v>
      </c>
      <c r="K670" s="21">
        <v>45412</v>
      </c>
      <c r="L670" s="6" t="s">
        <v>24</v>
      </c>
      <c r="M670" s="6" t="s">
        <v>218</v>
      </c>
      <c r="N670" s="6" t="s">
        <v>216</v>
      </c>
      <c r="O670" s="22">
        <v>45412.685393518521</v>
      </c>
      <c r="P670" s="22"/>
      <c r="Q670" s="6" t="s">
        <v>26</v>
      </c>
      <c r="R670" s="6" t="s">
        <v>85</v>
      </c>
      <c r="S670" s="6" t="s">
        <v>188</v>
      </c>
      <c r="T670" s="6" t="s">
        <v>29</v>
      </c>
    </row>
    <row r="671" spans="1:20" x14ac:dyDescent="0.3">
      <c r="A671" s="6">
        <v>2406220</v>
      </c>
      <c r="B671" s="6" t="s">
        <v>217</v>
      </c>
      <c r="C671" s="6" t="s">
        <v>202</v>
      </c>
      <c r="D671" s="6" t="s">
        <v>30</v>
      </c>
      <c r="E671" s="6" t="s">
        <v>21</v>
      </c>
      <c r="F671" s="6" t="s">
        <v>22</v>
      </c>
      <c r="G671" s="6" t="s">
        <v>37</v>
      </c>
      <c r="H671" s="6" t="s">
        <v>215</v>
      </c>
      <c r="I671" s="9">
        <v>0.11736111111111111</v>
      </c>
      <c r="J671" s="6">
        <v>0</v>
      </c>
      <c r="K671" s="21">
        <v>45495</v>
      </c>
      <c r="L671" s="6" t="s">
        <v>24</v>
      </c>
      <c r="M671" s="6" t="s">
        <v>218</v>
      </c>
      <c r="N671" s="6" t="s">
        <v>216</v>
      </c>
      <c r="O671" s="22">
        <v>45495.723229166666</v>
      </c>
      <c r="P671" s="22"/>
      <c r="Q671" s="6" t="s">
        <v>26</v>
      </c>
      <c r="R671" s="6" t="s">
        <v>54</v>
      </c>
      <c r="S671" s="6" t="s">
        <v>191</v>
      </c>
      <c r="T671" s="6" t="s">
        <v>29</v>
      </c>
    </row>
    <row r="672" spans="1:20" x14ac:dyDescent="0.3">
      <c r="A672" s="6">
        <v>2270374</v>
      </c>
      <c r="B672" s="6" t="s">
        <v>217</v>
      </c>
      <c r="C672" s="6" t="s">
        <v>202</v>
      </c>
      <c r="D672" s="6" t="s">
        <v>30</v>
      </c>
      <c r="E672" s="6" t="s">
        <v>21</v>
      </c>
      <c r="F672" s="6" t="s">
        <v>22</v>
      </c>
      <c r="G672" s="6" t="s">
        <v>52</v>
      </c>
      <c r="H672" s="6" t="s">
        <v>215</v>
      </c>
      <c r="I672" s="9">
        <v>1.4583333333333334E-2</v>
      </c>
      <c r="J672" s="6">
        <v>0</v>
      </c>
      <c r="K672" s="21">
        <v>45360</v>
      </c>
      <c r="L672" s="6" t="s">
        <v>24</v>
      </c>
      <c r="M672" s="6" t="s">
        <v>218</v>
      </c>
      <c r="N672" s="6" t="s">
        <v>216</v>
      </c>
      <c r="O672" s="22">
        <v>45360.717233796298</v>
      </c>
      <c r="P672" s="22"/>
      <c r="Q672" s="6" t="s">
        <v>26</v>
      </c>
      <c r="R672" s="6" t="s">
        <v>35</v>
      </c>
      <c r="S672" s="6" t="s">
        <v>187</v>
      </c>
      <c r="T672" s="6" t="s">
        <v>53</v>
      </c>
    </row>
    <row r="673" spans="1:20" x14ac:dyDescent="0.3">
      <c r="A673" s="6">
        <v>2289984</v>
      </c>
      <c r="B673" s="6" t="s">
        <v>217</v>
      </c>
      <c r="C673" s="6" t="s">
        <v>202</v>
      </c>
      <c r="D673" s="6" t="s">
        <v>30</v>
      </c>
      <c r="E673" s="6" t="s">
        <v>21</v>
      </c>
      <c r="F673" s="6" t="s">
        <v>22</v>
      </c>
      <c r="G673" s="6" t="s">
        <v>37</v>
      </c>
      <c r="H673" s="6" t="s">
        <v>215</v>
      </c>
      <c r="I673" s="9">
        <v>0.1111111111111111</v>
      </c>
      <c r="J673" s="6">
        <v>0</v>
      </c>
      <c r="K673" s="21">
        <v>45378</v>
      </c>
      <c r="L673" s="6" t="s">
        <v>24</v>
      </c>
      <c r="M673" s="6" t="s">
        <v>218</v>
      </c>
      <c r="N673" s="6" t="s">
        <v>216</v>
      </c>
      <c r="O673" s="22">
        <v>45378.711342592593</v>
      </c>
      <c r="P673" s="22"/>
      <c r="Q673" s="6" t="s">
        <v>26</v>
      </c>
      <c r="R673" s="6" t="s">
        <v>54</v>
      </c>
      <c r="S673" s="6" t="s">
        <v>187</v>
      </c>
      <c r="T673" s="6" t="s">
        <v>29</v>
      </c>
    </row>
    <row r="674" spans="1:20" x14ac:dyDescent="0.3">
      <c r="A674" s="6">
        <v>2300343</v>
      </c>
      <c r="B674" s="6" t="s">
        <v>217</v>
      </c>
      <c r="C674" s="6" t="s">
        <v>201</v>
      </c>
      <c r="D674" s="6" t="s">
        <v>20</v>
      </c>
      <c r="E674" s="6" t="s">
        <v>21</v>
      </c>
      <c r="F674" s="6" t="s">
        <v>22</v>
      </c>
      <c r="G674" s="6" t="s">
        <v>28</v>
      </c>
      <c r="H674" s="6" t="s">
        <v>215</v>
      </c>
      <c r="I674" s="9">
        <v>6.9444444444444441E-3</v>
      </c>
      <c r="J674" s="6">
        <v>0</v>
      </c>
      <c r="K674" s="21">
        <v>45388</v>
      </c>
      <c r="L674" s="6" t="s">
        <v>24</v>
      </c>
      <c r="M674" s="6" t="s">
        <v>218</v>
      </c>
      <c r="N674" s="6" t="s">
        <v>216</v>
      </c>
      <c r="O674" s="22">
        <v>45388.571331018517</v>
      </c>
      <c r="P674" s="22"/>
      <c r="Q674" s="6" t="s">
        <v>26</v>
      </c>
      <c r="R674" s="6" t="s">
        <v>75</v>
      </c>
      <c r="S674" s="6" t="s">
        <v>188</v>
      </c>
      <c r="T674" s="6" t="s">
        <v>29</v>
      </c>
    </row>
    <row r="675" spans="1:20" x14ac:dyDescent="0.3">
      <c r="A675" s="6">
        <v>2242240</v>
      </c>
      <c r="B675" s="6" t="s">
        <v>217</v>
      </c>
      <c r="C675" s="6" t="s">
        <v>205</v>
      </c>
      <c r="D675" s="6" t="s">
        <v>56</v>
      </c>
      <c r="E675" s="6" t="s">
        <v>21</v>
      </c>
      <c r="F675" s="6" t="s">
        <v>22</v>
      </c>
      <c r="G675" s="6" t="s">
        <v>28</v>
      </c>
      <c r="H675" s="6" t="s">
        <v>215</v>
      </c>
      <c r="I675" s="9">
        <v>5.2083333333333336E-2</v>
      </c>
      <c r="J675" s="6">
        <v>0</v>
      </c>
      <c r="K675" s="21">
        <v>45341</v>
      </c>
      <c r="L675" s="6" t="s">
        <v>24</v>
      </c>
      <c r="M675" s="6" t="s">
        <v>218</v>
      </c>
      <c r="N675" s="6" t="s">
        <v>216</v>
      </c>
      <c r="O675" s="22">
        <v>45341.621504629627</v>
      </c>
      <c r="P675" s="22"/>
      <c r="Q675" s="6" t="s">
        <v>26</v>
      </c>
      <c r="R675" s="6" t="s">
        <v>75</v>
      </c>
      <c r="S675" s="6" t="s">
        <v>186</v>
      </c>
      <c r="T675" s="6" t="s">
        <v>29</v>
      </c>
    </row>
    <row r="676" spans="1:20" x14ac:dyDescent="0.3">
      <c r="A676" s="6">
        <v>2249462</v>
      </c>
      <c r="B676" s="6" t="s">
        <v>217</v>
      </c>
      <c r="C676" s="6" t="s">
        <v>205</v>
      </c>
      <c r="D676" s="6" t="s">
        <v>56</v>
      </c>
      <c r="E676" s="6" t="s">
        <v>21</v>
      </c>
      <c r="F676" s="6" t="s">
        <v>22</v>
      </c>
      <c r="G676" s="6" t="s">
        <v>43</v>
      </c>
      <c r="H676" s="6" t="s">
        <v>215</v>
      </c>
      <c r="I676" s="9">
        <v>2.4305555555555556E-2</v>
      </c>
      <c r="J676" s="6">
        <v>0</v>
      </c>
      <c r="K676" s="21">
        <v>45345</v>
      </c>
      <c r="L676" s="6" t="s">
        <v>24</v>
      </c>
      <c r="M676" s="6" t="s">
        <v>218</v>
      </c>
      <c r="N676" s="6" t="s">
        <v>216</v>
      </c>
      <c r="O676" s="22">
        <v>45345.590104166666</v>
      </c>
      <c r="P676" s="22"/>
      <c r="Q676" s="6" t="s">
        <v>26</v>
      </c>
      <c r="R676" s="6" t="s">
        <v>149</v>
      </c>
      <c r="S676" s="6" t="s">
        <v>186</v>
      </c>
      <c r="T676" s="6" t="s">
        <v>29</v>
      </c>
    </row>
    <row r="677" spans="1:20" x14ac:dyDescent="0.3">
      <c r="A677" s="6">
        <v>2283781</v>
      </c>
      <c r="B677" s="6" t="s">
        <v>217</v>
      </c>
      <c r="C677" s="6" t="s">
        <v>206</v>
      </c>
      <c r="D677" s="6" t="s">
        <v>64</v>
      </c>
      <c r="E677" s="6" t="s">
        <v>21</v>
      </c>
      <c r="F677" s="6" t="s">
        <v>22</v>
      </c>
      <c r="G677" s="6" t="s">
        <v>28</v>
      </c>
      <c r="H677" s="6" t="s">
        <v>215</v>
      </c>
      <c r="I677" s="9">
        <v>1.8749999999999999E-2</v>
      </c>
      <c r="J677" s="6">
        <v>0</v>
      </c>
      <c r="K677" s="21">
        <v>45373</v>
      </c>
      <c r="L677" s="6" t="s">
        <v>24</v>
      </c>
      <c r="M677" s="6" t="s">
        <v>218</v>
      </c>
      <c r="N677" s="6" t="s">
        <v>216</v>
      </c>
      <c r="O677" s="22">
        <v>45373.020590277774</v>
      </c>
      <c r="P677" s="22"/>
      <c r="Q677" s="6" t="s">
        <v>26</v>
      </c>
      <c r="R677" s="6" t="s">
        <v>101</v>
      </c>
      <c r="S677" s="6" t="s">
        <v>187</v>
      </c>
      <c r="T677" s="6" t="s">
        <v>29</v>
      </c>
    </row>
    <row r="678" spans="1:20" x14ac:dyDescent="0.3">
      <c r="A678" s="6">
        <v>2225083</v>
      </c>
      <c r="B678" s="6" t="s">
        <v>217</v>
      </c>
      <c r="C678" s="6" t="s">
        <v>205</v>
      </c>
      <c r="D678" s="6" t="s">
        <v>56</v>
      </c>
      <c r="E678" s="6" t="s">
        <v>21</v>
      </c>
      <c r="F678" s="6" t="s">
        <v>22</v>
      </c>
      <c r="G678" s="6" t="s">
        <v>23</v>
      </c>
      <c r="H678" s="6" t="s">
        <v>215</v>
      </c>
      <c r="I678" s="9">
        <v>4.1666666666666664E-2</v>
      </c>
      <c r="J678" s="6">
        <v>0</v>
      </c>
      <c r="K678" s="21">
        <v>45328</v>
      </c>
      <c r="L678" s="6" t="s">
        <v>24</v>
      </c>
      <c r="M678" s="6" t="s">
        <v>218</v>
      </c>
      <c r="N678" s="6" t="s">
        <v>216</v>
      </c>
      <c r="O678" s="22">
        <v>45328.411747685182</v>
      </c>
      <c r="P678" s="22"/>
      <c r="Q678" s="6" t="s">
        <v>26</v>
      </c>
      <c r="R678" s="6" t="s">
        <v>54</v>
      </c>
      <c r="S678" s="6" t="s">
        <v>186</v>
      </c>
      <c r="T678" s="6" t="s">
        <v>29</v>
      </c>
    </row>
    <row r="679" spans="1:20" x14ac:dyDescent="0.3">
      <c r="A679" s="6">
        <v>2373447</v>
      </c>
      <c r="B679" s="6" t="s">
        <v>217</v>
      </c>
      <c r="C679" s="6" t="s">
        <v>206</v>
      </c>
      <c r="D679" s="6" t="s">
        <v>64</v>
      </c>
      <c r="E679" s="6" t="s">
        <v>21</v>
      </c>
      <c r="F679" s="6" t="s">
        <v>22</v>
      </c>
      <c r="G679" s="6" t="s">
        <v>37</v>
      </c>
      <c r="H679" s="6" t="s">
        <v>215</v>
      </c>
      <c r="I679" s="9">
        <v>8.3333333333333329E-2</v>
      </c>
      <c r="J679" s="6">
        <v>0</v>
      </c>
      <c r="K679" s="21">
        <v>45463</v>
      </c>
      <c r="L679" s="6" t="s">
        <v>24</v>
      </c>
      <c r="M679" s="6" t="s">
        <v>218</v>
      </c>
      <c r="N679" s="6" t="s">
        <v>216</v>
      </c>
      <c r="O679" s="22">
        <v>45463.905046296299</v>
      </c>
      <c r="P679" s="22"/>
      <c r="Q679" s="6" t="s">
        <v>26</v>
      </c>
      <c r="R679" s="6" t="s">
        <v>150</v>
      </c>
      <c r="S679" s="6" t="s">
        <v>190</v>
      </c>
      <c r="T679" s="6" t="s">
        <v>29</v>
      </c>
    </row>
    <row r="680" spans="1:20" x14ac:dyDescent="0.3">
      <c r="A680" s="6">
        <v>2244430</v>
      </c>
      <c r="B680" s="6" t="s">
        <v>217</v>
      </c>
      <c r="C680" s="6" t="s">
        <v>202</v>
      </c>
      <c r="D680" s="6" t="s">
        <v>30</v>
      </c>
      <c r="E680" s="6" t="s">
        <v>21</v>
      </c>
      <c r="F680" s="6" t="s">
        <v>22</v>
      </c>
      <c r="G680" s="6" t="s">
        <v>37</v>
      </c>
      <c r="H680" s="6" t="s">
        <v>215</v>
      </c>
      <c r="I680" s="9">
        <v>0.13333333333333333</v>
      </c>
      <c r="J680" s="6">
        <v>0</v>
      </c>
      <c r="K680" s="21">
        <v>45342</v>
      </c>
      <c r="L680" s="6" t="s">
        <v>24</v>
      </c>
      <c r="M680" s="6" t="s">
        <v>218</v>
      </c>
      <c r="N680" s="6" t="s">
        <v>216</v>
      </c>
      <c r="O680" s="22">
        <v>45342.720405092594</v>
      </c>
      <c r="P680" s="22"/>
      <c r="Q680" s="6" t="s">
        <v>26</v>
      </c>
      <c r="R680" s="6" t="s">
        <v>39</v>
      </c>
      <c r="S680" s="6" t="s">
        <v>186</v>
      </c>
      <c r="T680" s="6" t="s">
        <v>29</v>
      </c>
    </row>
    <row r="681" spans="1:20" x14ac:dyDescent="0.3">
      <c r="A681" s="6">
        <v>2408947</v>
      </c>
      <c r="B681" s="6" t="s">
        <v>217</v>
      </c>
      <c r="C681" s="6" t="s">
        <v>202</v>
      </c>
      <c r="D681" s="6" t="s">
        <v>30</v>
      </c>
      <c r="E681" s="6" t="s">
        <v>21</v>
      </c>
      <c r="F681" s="6" t="s">
        <v>22</v>
      </c>
      <c r="G681" s="6" t="s">
        <v>37</v>
      </c>
      <c r="H681" s="6" t="s">
        <v>215</v>
      </c>
      <c r="I681" s="9">
        <v>9.166666666666666E-2</v>
      </c>
      <c r="J681" s="6">
        <v>0</v>
      </c>
      <c r="K681" s="21">
        <v>45497</v>
      </c>
      <c r="L681" s="6" t="s">
        <v>24</v>
      </c>
      <c r="M681" s="6" t="s">
        <v>218</v>
      </c>
      <c r="N681" s="6" t="s">
        <v>216</v>
      </c>
      <c r="O681" s="22">
        <v>45497.729988425926</v>
      </c>
      <c r="P681" s="22"/>
      <c r="Q681" s="6" t="s">
        <v>26</v>
      </c>
      <c r="R681" s="6" t="s">
        <v>81</v>
      </c>
      <c r="S681" s="6" t="s">
        <v>191</v>
      </c>
      <c r="T681" s="6" t="s">
        <v>29</v>
      </c>
    </row>
    <row r="682" spans="1:20" x14ac:dyDescent="0.3">
      <c r="A682" s="6">
        <v>2317712</v>
      </c>
      <c r="B682" s="6" t="s">
        <v>217</v>
      </c>
      <c r="C682" s="6" t="s">
        <v>202</v>
      </c>
      <c r="D682" s="6" t="s">
        <v>30</v>
      </c>
      <c r="E682" s="6" t="s">
        <v>21</v>
      </c>
      <c r="F682" s="6" t="s">
        <v>22</v>
      </c>
      <c r="G682" s="6" t="s">
        <v>23</v>
      </c>
      <c r="H682" s="6" t="s">
        <v>215</v>
      </c>
      <c r="I682" s="9">
        <v>4.5138888888888888E-2</v>
      </c>
      <c r="J682" s="6">
        <v>0</v>
      </c>
      <c r="K682" s="21">
        <v>45406</v>
      </c>
      <c r="L682" s="6" t="s">
        <v>24</v>
      </c>
      <c r="M682" s="6" t="s">
        <v>218</v>
      </c>
      <c r="N682" s="6" t="s">
        <v>216</v>
      </c>
      <c r="O682" s="22">
        <v>45406.719849537039</v>
      </c>
      <c r="P682" s="22"/>
      <c r="Q682" s="6" t="s">
        <v>26</v>
      </c>
      <c r="R682" s="6" t="s">
        <v>32</v>
      </c>
      <c r="S682" s="6" t="s">
        <v>188</v>
      </c>
      <c r="T682" s="6" t="s">
        <v>29</v>
      </c>
    </row>
    <row r="683" spans="1:20" x14ac:dyDescent="0.3">
      <c r="A683" s="6">
        <v>2235653</v>
      </c>
      <c r="B683" s="6" t="s">
        <v>217</v>
      </c>
      <c r="C683" s="6" t="s">
        <v>204</v>
      </c>
      <c r="D683" s="6" t="s">
        <v>46</v>
      </c>
      <c r="E683" s="6" t="s">
        <v>21</v>
      </c>
      <c r="F683" s="6" t="s">
        <v>47</v>
      </c>
      <c r="G683" s="6" t="s">
        <v>23</v>
      </c>
      <c r="H683" s="6" t="s">
        <v>215</v>
      </c>
      <c r="I683" s="9">
        <v>4.0972222222222222E-2</v>
      </c>
      <c r="J683" s="6">
        <v>0</v>
      </c>
      <c r="K683" s="21">
        <v>45335</v>
      </c>
      <c r="L683" s="6" t="s">
        <v>24</v>
      </c>
      <c r="M683" s="6" t="s">
        <v>218</v>
      </c>
      <c r="N683" s="6" t="s">
        <v>216</v>
      </c>
      <c r="O683" s="22">
        <v>45335.982152777775</v>
      </c>
      <c r="P683" s="22"/>
      <c r="Q683" s="6" t="s">
        <v>26</v>
      </c>
      <c r="R683" s="6" t="s">
        <v>32</v>
      </c>
      <c r="S683" s="6" t="s">
        <v>186</v>
      </c>
      <c r="T683" s="6" t="s">
        <v>29</v>
      </c>
    </row>
    <row r="684" spans="1:20" x14ac:dyDescent="0.3">
      <c r="A684" s="6">
        <v>2413741</v>
      </c>
      <c r="B684" s="6" t="s">
        <v>217</v>
      </c>
      <c r="C684" s="6" t="s">
        <v>202</v>
      </c>
      <c r="D684" s="6" t="s">
        <v>30</v>
      </c>
      <c r="E684" s="6" t="s">
        <v>21</v>
      </c>
      <c r="F684" s="6" t="s">
        <v>22</v>
      </c>
      <c r="G684" s="6" t="s">
        <v>37</v>
      </c>
      <c r="H684" s="6" t="s">
        <v>215</v>
      </c>
      <c r="I684" s="9">
        <v>0.10902777777777778</v>
      </c>
      <c r="J684" s="6">
        <v>0</v>
      </c>
      <c r="K684" s="21">
        <v>45502</v>
      </c>
      <c r="L684" s="6" t="s">
        <v>24</v>
      </c>
      <c r="M684" s="6" t="s">
        <v>218</v>
      </c>
      <c r="N684" s="6" t="s">
        <v>216</v>
      </c>
      <c r="O684" s="22">
        <v>45502.711712962962</v>
      </c>
      <c r="P684" s="22"/>
      <c r="Q684" s="6" t="s">
        <v>26</v>
      </c>
      <c r="R684" s="6" t="s">
        <v>81</v>
      </c>
      <c r="S684" s="6" t="s">
        <v>191</v>
      </c>
      <c r="T684" s="6" t="s">
        <v>29</v>
      </c>
    </row>
    <row r="685" spans="1:20" x14ac:dyDescent="0.3">
      <c r="A685" s="6">
        <v>2315125</v>
      </c>
      <c r="B685" s="6" t="s">
        <v>217</v>
      </c>
      <c r="C685" s="6" t="s">
        <v>201</v>
      </c>
      <c r="D685" s="6" t="s">
        <v>20</v>
      </c>
      <c r="E685" s="6" t="s">
        <v>21</v>
      </c>
      <c r="F685" s="6" t="s">
        <v>22</v>
      </c>
      <c r="G685" s="6" t="s">
        <v>43</v>
      </c>
      <c r="H685" s="6" t="s">
        <v>215</v>
      </c>
      <c r="I685" s="9">
        <v>8.3333333333333332E-3</v>
      </c>
      <c r="J685" s="6">
        <v>0</v>
      </c>
      <c r="K685" s="21">
        <v>45404</v>
      </c>
      <c r="L685" s="6" t="s">
        <v>24</v>
      </c>
      <c r="M685" s="6" t="s">
        <v>218</v>
      </c>
      <c r="N685" s="6" t="s">
        <v>216</v>
      </c>
      <c r="O685" s="22">
        <v>45404.661932870367</v>
      </c>
      <c r="P685" s="22"/>
      <c r="Q685" s="6" t="s">
        <v>26</v>
      </c>
      <c r="R685" s="6" t="s">
        <v>151</v>
      </c>
      <c r="S685" s="6" t="s">
        <v>188</v>
      </c>
      <c r="T685" s="6" t="s">
        <v>29</v>
      </c>
    </row>
    <row r="686" spans="1:20" x14ac:dyDescent="0.3">
      <c r="A686" s="6">
        <v>2254347</v>
      </c>
      <c r="B686" s="6" t="s">
        <v>217</v>
      </c>
      <c r="C686" s="6" t="s">
        <v>205</v>
      </c>
      <c r="D686" s="6" t="s">
        <v>56</v>
      </c>
      <c r="E686" s="6" t="s">
        <v>21</v>
      </c>
      <c r="F686" s="6" t="s">
        <v>22</v>
      </c>
      <c r="G686" s="6" t="s">
        <v>23</v>
      </c>
      <c r="H686" s="6" t="s">
        <v>215</v>
      </c>
      <c r="I686" s="9">
        <v>4.6527777777777779E-2</v>
      </c>
      <c r="J686" s="6">
        <v>0</v>
      </c>
      <c r="K686" s="21">
        <v>45349</v>
      </c>
      <c r="L686" s="6" t="s">
        <v>24</v>
      </c>
      <c r="M686" s="6" t="s">
        <v>218</v>
      </c>
      <c r="N686" s="6" t="s">
        <v>216</v>
      </c>
      <c r="O686" s="22">
        <v>45349.400706018518</v>
      </c>
      <c r="P686" s="22"/>
      <c r="Q686" s="6" t="s">
        <v>26</v>
      </c>
      <c r="R686" s="6" t="s">
        <v>32</v>
      </c>
      <c r="S686" s="6" t="s">
        <v>186</v>
      </c>
      <c r="T686" s="6" t="s">
        <v>29</v>
      </c>
    </row>
    <row r="687" spans="1:20" x14ac:dyDescent="0.3">
      <c r="A687" s="6">
        <v>2392350</v>
      </c>
      <c r="B687" s="6" t="s">
        <v>217</v>
      </c>
      <c r="C687" s="6" t="s">
        <v>203</v>
      </c>
      <c r="D687" s="6" t="s">
        <v>36</v>
      </c>
      <c r="E687" s="6" t="s">
        <v>21</v>
      </c>
      <c r="F687" s="6" t="s">
        <v>22</v>
      </c>
      <c r="G687" s="6" t="s">
        <v>37</v>
      </c>
      <c r="H687" s="6" t="s">
        <v>215</v>
      </c>
      <c r="I687" s="9">
        <v>5.8333333333333334E-2</v>
      </c>
      <c r="J687" s="6">
        <v>0</v>
      </c>
      <c r="K687" s="21">
        <v>45481</v>
      </c>
      <c r="L687" s="6" t="s">
        <v>24</v>
      </c>
      <c r="M687" s="6" t="s">
        <v>218</v>
      </c>
      <c r="N687" s="6" t="s">
        <v>216</v>
      </c>
      <c r="O687" s="22">
        <v>45481.954409722224</v>
      </c>
      <c r="P687" s="22"/>
      <c r="Q687" s="6" t="s">
        <v>26</v>
      </c>
      <c r="R687" s="6" t="s">
        <v>81</v>
      </c>
      <c r="S687" s="6" t="s">
        <v>191</v>
      </c>
      <c r="T687" s="6" t="s">
        <v>29</v>
      </c>
    </row>
    <row r="688" spans="1:20" x14ac:dyDescent="0.3">
      <c r="A688" s="6">
        <v>2269329</v>
      </c>
      <c r="B688" s="6" t="s">
        <v>217</v>
      </c>
      <c r="C688" s="6" t="s">
        <v>202</v>
      </c>
      <c r="D688" s="6" t="s">
        <v>30</v>
      </c>
      <c r="E688" s="6" t="s">
        <v>21</v>
      </c>
      <c r="F688" s="6" t="s">
        <v>22</v>
      </c>
      <c r="G688" s="6" t="s">
        <v>37</v>
      </c>
      <c r="H688" s="6" t="s">
        <v>215</v>
      </c>
      <c r="I688" s="9">
        <v>6.9444444444444448E-2</v>
      </c>
      <c r="J688" s="6">
        <v>0</v>
      </c>
      <c r="K688" s="21">
        <v>45359</v>
      </c>
      <c r="L688" s="6" t="s">
        <v>24</v>
      </c>
      <c r="M688" s="6" t="s">
        <v>218</v>
      </c>
      <c r="N688" s="6" t="s">
        <v>216</v>
      </c>
      <c r="O688" s="22">
        <v>45359.725694444445</v>
      </c>
      <c r="P688" s="22"/>
      <c r="Q688" s="6" t="s">
        <v>26</v>
      </c>
      <c r="R688" s="6" t="s">
        <v>88</v>
      </c>
      <c r="S688" s="6" t="s">
        <v>187</v>
      </c>
      <c r="T688" s="6" t="s">
        <v>29</v>
      </c>
    </row>
    <row r="689" spans="1:20" x14ac:dyDescent="0.3">
      <c r="A689" s="6">
        <v>2246469</v>
      </c>
      <c r="B689" s="6" t="s">
        <v>217</v>
      </c>
      <c r="C689" s="6" t="s">
        <v>202</v>
      </c>
      <c r="D689" s="6" t="s">
        <v>30</v>
      </c>
      <c r="E689" s="6" t="s">
        <v>21</v>
      </c>
      <c r="F689" s="6" t="s">
        <v>22</v>
      </c>
      <c r="G689" s="6" t="s">
        <v>37</v>
      </c>
      <c r="H689" s="6" t="s">
        <v>215</v>
      </c>
      <c r="I689" s="9">
        <v>4.1666666666666664E-2</v>
      </c>
      <c r="J689" s="6">
        <v>0</v>
      </c>
      <c r="K689" s="21">
        <v>45343</v>
      </c>
      <c r="L689" s="6" t="s">
        <v>24</v>
      </c>
      <c r="M689" s="6" t="s">
        <v>218</v>
      </c>
      <c r="N689" s="6" t="s">
        <v>216</v>
      </c>
      <c r="O689" s="22">
        <v>45343.734479166669</v>
      </c>
      <c r="P689" s="22"/>
      <c r="Q689" s="6" t="s">
        <v>26</v>
      </c>
      <c r="R689" s="6" t="s">
        <v>39</v>
      </c>
      <c r="S689" s="6" t="s">
        <v>186</v>
      </c>
      <c r="T689" s="6" t="s">
        <v>29</v>
      </c>
    </row>
    <row r="690" spans="1:20" x14ac:dyDescent="0.3">
      <c r="A690" s="6">
        <v>2271969</v>
      </c>
      <c r="B690" s="6" t="s">
        <v>217</v>
      </c>
      <c r="C690" s="6" t="s">
        <v>201</v>
      </c>
      <c r="D690" s="6" t="s">
        <v>20</v>
      </c>
      <c r="E690" s="6" t="s">
        <v>21</v>
      </c>
      <c r="F690" s="6" t="s">
        <v>22</v>
      </c>
      <c r="G690" s="6" t="s">
        <v>43</v>
      </c>
      <c r="H690" s="6" t="s">
        <v>215</v>
      </c>
      <c r="I690" s="9">
        <v>4.1666666666666666E-3</v>
      </c>
      <c r="J690" s="6">
        <v>0</v>
      </c>
      <c r="K690" s="21">
        <v>45362</v>
      </c>
      <c r="L690" s="6" t="s">
        <v>24</v>
      </c>
      <c r="M690" s="6" t="s">
        <v>218</v>
      </c>
      <c r="N690" s="6" t="s">
        <v>216</v>
      </c>
      <c r="O690" s="22">
        <v>45362.718958333331</v>
      </c>
      <c r="P690" s="22"/>
      <c r="Q690" s="6" t="s">
        <v>26</v>
      </c>
      <c r="R690" s="6" t="s">
        <v>152</v>
      </c>
      <c r="S690" s="6" t="s">
        <v>187</v>
      </c>
      <c r="T690" s="6" t="s">
        <v>29</v>
      </c>
    </row>
    <row r="691" spans="1:20" x14ac:dyDescent="0.3">
      <c r="A691" s="6">
        <v>2255394</v>
      </c>
      <c r="B691" s="6" t="s">
        <v>217</v>
      </c>
      <c r="C691" s="6" t="s">
        <v>202</v>
      </c>
      <c r="D691" s="6" t="s">
        <v>30</v>
      </c>
      <c r="E691" s="6" t="s">
        <v>21</v>
      </c>
      <c r="F691" s="6" t="s">
        <v>22</v>
      </c>
      <c r="G691" s="6" t="s">
        <v>43</v>
      </c>
      <c r="H691" s="6" t="s">
        <v>215</v>
      </c>
      <c r="I691" s="9">
        <v>9.8611111111111108E-2</v>
      </c>
      <c r="J691" s="6">
        <v>0</v>
      </c>
      <c r="K691" s="21">
        <v>45349</v>
      </c>
      <c r="L691" s="6" t="s">
        <v>24</v>
      </c>
      <c r="M691" s="6" t="s">
        <v>218</v>
      </c>
      <c r="N691" s="6" t="s">
        <v>216</v>
      </c>
      <c r="O691" s="22">
        <v>45349.731099537035</v>
      </c>
      <c r="P691" s="22"/>
      <c r="Q691" s="6" t="s">
        <v>26</v>
      </c>
      <c r="R691" s="6" t="s">
        <v>153</v>
      </c>
      <c r="S691" s="6" t="s">
        <v>186</v>
      </c>
      <c r="T691" s="6" t="s">
        <v>29</v>
      </c>
    </row>
    <row r="692" spans="1:20" x14ac:dyDescent="0.3">
      <c r="A692" s="6">
        <v>2320133</v>
      </c>
      <c r="B692" s="6" t="s">
        <v>217</v>
      </c>
      <c r="C692" s="6" t="s">
        <v>203</v>
      </c>
      <c r="D692" s="6" t="s">
        <v>36</v>
      </c>
      <c r="E692" s="6" t="s">
        <v>21</v>
      </c>
      <c r="F692" s="6" t="s">
        <v>22</v>
      </c>
      <c r="G692" s="6" t="s">
        <v>37</v>
      </c>
      <c r="H692" s="6" t="s">
        <v>215</v>
      </c>
      <c r="I692" s="9">
        <v>9.3055555555555558E-2</v>
      </c>
      <c r="J692" s="6">
        <v>0</v>
      </c>
      <c r="K692" s="21">
        <v>45408</v>
      </c>
      <c r="L692" s="6" t="s">
        <v>24</v>
      </c>
      <c r="M692" s="6" t="s">
        <v>218</v>
      </c>
      <c r="N692" s="6" t="s">
        <v>216</v>
      </c>
      <c r="O692" s="22">
        <v>45408.911585648151</v>
      </c>
      <c r="P692" s="22"/>
      <c r="Q692" s="6" t="s">
        <v>26</v>
      </c>
      <c r="R692" s="6" t="s">
        <v>54</v>
      </c>
      <c r="S692" s="6" t="s">
        <v>188</v>
      </c>
      <c r="T692" s="6" t="s">
        <v>29</v>
      </c>
    </row>
    <row r="693" spans="1:20" x14ac:dyDescent="0.3">
      <c r="A693" s="6">
        <v>2335777</v>
      </c>
      <c r="B693" s="6" t="s">
        <v>217</v>
      </c>
      <c r="C693" s="6" t="s">
        <v>202</v>
      </c>
      <c r="D693" s="6" t="s">
        <v>30</v>
      </c>
      <c r="E693" s="6" t="s">
        <v>21</v>
      </c>
      <c r="F693" s="6" t="s">
        <v>22</v>
      </c>
      <c r="G693" s="6" t="s">
        <v>37</v>
      </c>
      <c r="H693" s="6" t="s">
        <v>215</v>
      </c>
      <c r="I693" s="9">
        <v>8.6805555555555552E-2</v>
      </c>
      <c r="J693" s="6">
        <v>0</v>
      </c>
      <c r="K693" s="21">
        <v>45426</v>
      </c>
      <c r="L693" s="6" t="s">
        <v>24</v>
      </c>
      <c r="M693" s="6" t="s">
        <v>218</v>
      </c>
      <c r="N693" s="6" t="s">
        <v>216</v>
      </c>
      <c r="O693" s="22">
        <v>45426.712164351855</v>
      </c>
      <c r="P693" s="22"/>
      <c r="Q693" s="6" t="s">
        <v>26</v>
      </c>
      <c r="R693" s="6" t="s">
        <v>67</v>
      </c>
      <c r="S693" s="6" t="s">
        <v>189</v>
      </c>
      <c r="T693" s="6" t="s">
        <v>29</v>
      </c>
    </row>
    <row r="694" spans="1:20" x14ac:dyDescent="0.3">
      <c r="A694" s="6">
        <v>2332590</v>
      </c>
      <c r="B694" s="6" t="s">
        <v>217</v>
      </c>
      <c r="C694" s="6" t="s">
        <v>203</v>
      </c>
      <c r="D694" s="6" t="s">
        <v>36</v>
      </c>
      <c r="E694" s="6" t="s">
        <v>21</v>
      </c>
      <c r="F694" s="6" t="s">
        <v>22</v>
      </c>
      <c r="G694" s="6" t="s">
        <v>34</v>
      </c>
      <c r="H694" s="6" t="s">
        <v>215</v>
      </c>
      <c r="I694" s="9">
        <v>2.7777777777777776E-2</v>
      </c>
      <c r="J694" s="6">
        <v>0</v>
      </c>
      <c r="K694" s="21">
        <v>45422</v>
      </c>
      <c r="L694" s="6" t="s">
        <v>24</v>
      </c>
      <c r="M694" s="6" t="s">
        <v>218</v>
      </c>
      <c r="N694" s="6" t="s">
        <v>216</v>
      </c>
      <c r="O694" s="22">
        <v>45422.876226851855</v>
      </c>
      <c r="P694" s="22"/>
      <c r="Q694" s="6" t="s">
        <v>26</v>
      </c>
      <c r="R694" s="6" t="s">
        <v>35</v>
      </c>
      <c r="S694" s="6" t="s">
        <v>189</v>
      </c>
      <c r="T694" s="6" t="s">
        <v>53</v>
      </c>
    </row>
    <row r="695" spans="1:20" x14ac:dyDescent="0.3">
      <c r="A695" s="6">
        <v>2312834</v>
      </c>
      <c r="B695" s="6" t="s">
        <v>217</v>
      </c>
      <c r="C695" s="6" t="s">
        <v>203</v>
      </c>
      <c r="D695" s="6" t="s">
        <v>36</v>
      </c>
      <c r="E695" s="6" t="s">
        <v>21</v>
      </c>
      <c r="F695" s="6" t="s">
        <v>22</v>
      </c>
      <c r="G695" s="6" t="s">
        <v>34</v>
      </c>
      <c r="H695" s="6" t="s">
        <v>215</v>
      </c>
      <c r="I695" s="9">
        <v>1.5277777777777777E-2</v>
      </c>
      <c r="J695" s="6">
        <v>0</v>
      </c>
      <c r="K695" s="21">
        <v>45400</v>
      </c>
      <c r="L695" s="6" t="s">
        <v>24</v>
      </c>
      <c r="M695" s="6" t="s">
        <v>218</v>
      </c>
      <c r="N695" s="6" t="s">
        <v>216</v>
      </c>
      <c r="O695" s="22">
        <v>45400.923368055555</v>
      </c>
      <c r="P695" s="22"/>
      <c r="Q695" s="6" t="s">
        <v>26</v>
      </c>
      <c r="R695" s="6" t="s">
        <v>35</v>
      </c>
      <c r="S695" s="6" t="s">
        <v>188</v>
      </c>
      <c r="T695" s="6" t="s">
        <v>53</v>
      </c>
    </row>
    <row r="696" spans="1:20" x14ac:dyDescent="0.3">
      <c r="A696" s="6">
        <v>2305951</v>
      </c>
      <c r="B696" s="6" t="s">
        <v>217</v>
      </c>
      <c r="C696" s="6" t="s">
        <v>202</v>
      </c>
      <c r="D696" s="6" t="s">
        <v>30</v>
      </c>
      <c r="E696" s="6" t="s">
        <v>21</v>
      </c>
      <c r="F696" s="6" t="s">
        <v>22</v>
      </c>
      <c r="G696" s="6" t="s">
        <v>37</v>
      </c>
      <c r="H696" s="6" t="s">
        <v>215</v>
      </c>
      <c r="I696" s="9">
        <v>0.1451388888888889</v>
      </c>
      <c r="J696" s="6">
        <v>0</v>
      </c>
      <c r="K696" s="21">
        <v>45393</v>
      </c>
      <c r="L696" s="6" t="s">
        <v>24</v>
      </c>
      <c r="M696" s="6" t="s">
        <v>218</v>
      </c>
      <c r="N696" s="6" t="s">
        <v>216</v>
      </c>
      <c r="O696" s="22">
        <v>45393.715717592589</v>
      </c>
      <c r="P696" s="22"/>
      <c r="Q696" s="6" t="s">
        <v>26</v>
      </c>
      <c r="R696" s="6" t="s">
        <v>54</v>
      </c>
      <c r="S696" s="6" t="s">
        <v>188</v>
      </c>
      <c r="T696" s="6" t="s">
        <v>29</v>
      </c>
    </row>
    <row r="697" spans="1:20" x14ac:dyDescent="0.3">
      <c r="A697" s="6">
        <v>2261844</v>
      </c>
      <c r="B697" s="6" t="s">
        <v>217</v>
      </c>
      <c r="C697" s="6" t="s">
        <v>203</v>
      </c>
      <c r="D697" s="6" t="s">
        <v>36</v>
      </c>
      <c r="E697" s="6" t="s">
        <v>21</v>
      </c>
      <c r="F697" s="6" t="s">
        <v>22</v>
      </c>
      <c r="G697" s="6" t="s">
        <v>37</v>
      </c>
      <c r="H697" s="6" t="s">
        <v>215</v>
      </c>
      <c r="I697" s="9">
        <v>4.583333333333333E-2</v>
      </c>
      <c r="J697" s="6">
        <v>0</v>
      </c>
      <c r="K697" s="21">
        <v>45353</v>
      </c>
      <c r="L697" s="6" t="s">
        <v>24</v>
      </c>
      <c r="M697" s="6" t="s">
        <v>218</v>
      </c>
      <c r="N697" s="6" t="s">
        <v>216</v>
      </c>
      <c r="O697" s="22">
        <v>45353.897997685184</v>
      </c>
      <c r="P697" s="22"/>
      <c r="Q697" s="6" t="s">
        <v>26</v>
      </c>
      <c r="R697" s="6" t="s">
        <v>54</v>
      </c>
      <c r="S697" s="6" t="s">
        <v>187</v>
      </c>
      <c r="T697" s="6" t="s">
        <v>29</v>
      </c>
    </row>
    <row r="698" spans="1:20" x14ac:dyDescent="0.3">
      <c r="A698" s="6">
        <v>2404828</v>
      </c>
      <c r="B698" s="6" t="s">
        <v>217</v>
      </c>
      <c r="C698" s="6" t="s">
        <v>205</v>
      </c>
      <c r="D698" s="6" t="s">
        <v>56</v>
      </c>
      <c r="E698" s="6" t="s">
        <v>21</v>
      </c>
      <c r="F698" s="6" t="s">
        <v>22</v>
      </c>
      <c r="G698" s="6" t="s">
        <v>43</v>
      </c>
      <c r="H698" s="6" t="s">
        <v>215</v>
      </c>
      <c r="I698" s="9">
        <v>1.0416666666666666E-2</v>
      </c>
      <c r="J698" s="6">
        <v>0</v>
      </c>
      <c r="K698" s="21">
        <v>45493</v>
      </c>
      <c r="L698" s="6" t="s">
        <v>24</v>
      </c>
      <c r="M698" s="6" t="s">
        <v>218</v>
      </c>
      <c r="N698" s="6" t="s">
        <v>216</v>
      </c>
      <c r="O698" s="22">
        <v>45493.626944444448</v>
      </c>
      <c r="P698" s="22"/>
      <c r="Q698" s="6" t="s">
        <v>26</v>
      </c>
      <c r="R698" s="6" t="s">
        <v>154</v>
      </c>
      <c r="S698" s="6" t="s">
        <v>191</v>
      </c>
      <c r="T698" s="6" t="s">
        <v>29</v>
      </c>
    </row>
    <row r="699" spans="1:20" x14ac:dyDescent="0.3">
      <c r="A699" s="6">
        <v>2340067</v>
      </c>
      <c r="B699" s="6" t="s">
        <v>217</v>
      </c>
      <c r="C699" s="6" t="s">
        <v>203</v>
      </c>
      <c r="D699" s="6" t="s">
        <v>36</v>
      </c>
      <c r="E699" s="6" t="s">
        <v>21</v>
      </c>
      <c r="F699" s="6" t="s">
        <v>22</v>
      </c>
      <c r="G699" s="6" t="s">
        <v>37</v>
      </c>
      <c r="H699" s="6" t="s">
        <v>215</v>
      </c>
      <c r="I699" s="9">
        <v>7.2222222222222215E-2</v>
      </c>
      <c r="J699" s="6">
        <v>0</v>
      </c>
      <c r="K699" s="21">
        <v>45430</v>
      </c>
      <c r="L699" s="6" t="s">
        <v>24</v>
      </c>
      <c r="M699" s="6" t="s">
        <v>218</v>
      </c>
      <c r="N699" s="6" t="s">
        <v>216</v>
      </c>
      <c r="O699" s="22">
        <v>45430.972314814811</v>
      </c>
      <c r="P699" s="22"/>
      <c r="Q699" s="6" t="s">
        <v>26</v>
      </c>
      <c r="R699" s="6" t="s">
        <v>106</v>
      </c>
      <c r="S699" s="6" t="s">
        <v>189</v>
      </c>
      <c r="T699" s="6" t="s">
        <v>29</v>
      </c>
    </row>
    <row r="700" spans="1:20" x14ac:dyDescent="0.3">
      <c r="A700" s="6">
        <v>2391791</v>
      </c>
      <c r="B700" s="6" t="s">
        <v>217</v>
      </c>
      <c r="C700" s="6" t="s">
        <v>202</v>
      </c>
      <c r="D700" s="6" t="s">
        <v>30</v>
      </c>
      <c r="E700" s="6" t="s">
        <v>21</v>
      </c>
      <c r="F700" s="6" t="s">
        <v>22</v>
      </c>
      <c r="G700" s="6" t="s">
        <v>43</v>
      </c>
      <c r="H700" s="6" t="s">
        <v>215</v>
      </c>
      <c r="I700" s="9">
        <v>0.11180555555555556</v>
      </c>
      <c r="J700" s="6">
        <v>0</v>
      </c>
      <c r="K700" s="21">
        <v>45481</v>
      </c>
      <c r="L700" s="6" t="s">
        <v>24</v>
      </c>
      <c r="M700" s="6" t="s">
        <v>218</v>
      </c>
      <c r="N700" s="6" t="s">
        <v>216</v>
      </c>
      <c r="O700" s="22">
        <v>45481.72792824074</v>
      </c>
      <c r="P700" s="22"/>
      <c r="Q700" s="6" t="s">
        <v>26</v>
      </c>
      <c r="R700" s="6" t="s">
        <v>128</v>
      </c>
      <c r="S700" s="6" t="s">
        <v>191</v>
      </c>
      <c r="T700" s="6" t="s">
        <v>29</v>
      </c>
    </row>
    <row r="701" spans="1:20" x14ac:dyDescent="0.3">
      <c r="A701" s="6">
        <v>2347176</v>
      </c>
      <c r="B701" s="6" t="s">
        <v>217</v>
      </c>
      <c r="C701" s="6" t="s">
        <v>204</v>
      </c>
      <c r="D701" s="6" t="s">
        <v>46</v>
      </c>
      <c r="E701" s="6" t="s">
        <v>21</v>
      </c>
      <c r="F701" s="6" t="s">
        <v>47</v>
      </c>
      <c r="G701" s="6" t="s">
        <v>52</v>
      </c>
      <c r="H701" s="6" t="s">
        <v>215</v>
      </c>
      <c r="I701" s="9">
        <v>1.3194444444444444E-2</v>
      </c>
      <c r="J701" s="6">
        <v>0</v>
      </c>
      <c r="K701" s="21">
        <v>45438</v>
      </c>
      <c r="L701" s="6" t="s">
        <v>24</v>
      </c>
      <c r="M701" s="6" t="s">
        <v>218</v>
      </c>
      <c r="N701" s="6" t="s">
        <v>216</v>
      </c>
      <c r="O701" s="22">
        <v>45438.931539351855</v>
      </c>
      <c r="P701" s="22"/>
      <c r="Q701" s="6" t="s">
        <v>26</v>
      </c>
      <c r="R701" s="6" t="s">
        <v>35</v>
      </c>
      <c r="S701" s="6" t="s">
        <v>189</v>
      </c>
      <c r="T701" s="6" t="s">
        <v>53</v>
      </c>
    </row>
    <row r="702" spans="1:20" x14ac:dyDescent="0.3">
      <c r="A702" s="6">
        <v>2285853</v>
      </c>
      <c r="B702" s="6" t="s">
        <v>217</v>
      </c>
      <c r="C702" s="6" t="s">
        <v>202</v>
      </c>
      <c r="D702" s="6" t="s">
        <v>30</v>
      </c>
      <c r="E702" s="6" t="s">
        <v>21</v>
      </c>
      <c r="F702" s="6" t="s">
        <v>22</v>
      </c>
      <c r="G702" s="6" t="s">
        <v>28</v>
      </c>
      <c r="H702" s="6" t="s">
        <v>215</v>
      </c>
      <c r="I702" s="9">
        <v>4.1666666666666664E-2</v>
      </c>
      <c r="J702" s="6">
        <v>0</v>
      </c>
      <c r="K702" s="21">
        <v>45373</v>
      </c>
      <c r="L702" s="6" t="s">
        <v>24</v>
      </c>
      <c r="M702" s="6" t="s">
        <v>218</v>
      </c>
      <c r="N702" s="6" t="s">
        <v>216</v>
      </c>
      <c r="O702" s="22">
        <v>45374.7109837963</v>
      </c>
      <c r="P702" s="22"/>
      <c r="Q702" s="6" t="s">
        <v>26</v>
      </c>
      <c r="R702" s="6" t="s">
        <v>101</v>
      </c>
      <c r="S702" s="6" t="s">
        <v>187</v>
      </c>
      <c r="T702" s="6" t="s">
        <v>29</v>
      </c>
    </row>
    <row r="703" spans="1:20" x14ac:dyDescent="0.3">
      <c r="A703" s="6">
        <v>2225284</v>
      </c>
      <c r="B703" s="6" t="s">
        <v>217</v>
      </c>
      <c r="C703" s="6" t="s">
        <v>205</v>
      </c>
      <c r="D703" s="6" t="s">
        <v>56</v>
      </c>
      <c r="E703" s="6" t="s">
        <v>21</v>
      </c>
      <c r="F703" s="6" t="s">
        <v>22</v>
      </c>
      <c r="G703" s="6" t="s">
        <v>43</v>
      </c>
      <c r="H703" s="6" t="s">
        <v>215</v>
      </c>
      <c r="I703" s="9">
        <v>0.28472222222222221</v>
      </c>
      <c r="J703" s="6">
        <v>0</v>
      </c>
      <c r="K703" s="21">
        <v>45328</v>
      </c>
      <c r="L703" s="6" t="s">
        <v>24</v>
      </c>
      <c r="M703" s="6" t="s">
        <v>218</v>
      </c>
      <c r="N703" s="6" t="s">
        <v>216</v>
      </c>
      <c r="O703" s="22">
        <v>45328.618703703702</v>
      </c>
      <c r="P703" s="22"/>
      <c r="Q703" s="6" t="s">
        <v>26</v>
      </c>
      <c r="R703" s="6" t="s">
        <v>155</v>
      </c>
      <c r="S703" s="6" t="s">
        <v>186</v>
      </c>
      <c r="T703" s="6" t="s">
        <v>29</v>
      </c>
    </row>
    <row r="704" spans="1:20" x14ac:dyDescent="0.3">
      <c r="A704" s="6">
        <v>2361634</v>
      </c>
      <c r="B704" s="6" t="s">
        <v>217</v>
      </c>
      <c r="C704" s="6" t="s">
        <v>203</v>
      </c>
      <c r="D704" s="6" t="s">
        <v>36</v>
      </c>
      <c r="E704" s="6" t="s">
        <v>21</v>
      </c>
      <c r="F704" s="6" t="s">
        <v>22</v>
      </c>
      <c r="G704" s="6" t="s">
        <v>37</v>
      </c>
      <c r="H704" s="6" t="s">
        <v>215</v>
      </c>
      <c r="I704" s="9">
        <v>5.5555555555555552E-2</v>
      </c>
      <c r="J704" s="6">
        <v>0</v>
      </c>
      <c r="K704" s="21">
        <v>45453</v>
      </c>
      <c r="L704" s="6" t="s">
        <v>24</v>
      </c>
      <c r="M704" s="6" t="s">
        <v>218</v>
      </c>
      <c r="N704" s="6" t="s">
        <v>216</v>
      </c>
      <c r="O704" s="22">
        <v>45453.940393518518</v>
      </c>
      <c r="P704" s="22"/>
      <c r="Q704" s="6" t="s">
        <v>26</v>
      </c>
      <c r="R704" s="6" t="s">
        <v>81</v>
      </c>
      <c r="S704" s="6" t="s">
        <v>190</v>
      </c>
      <c r="T704" s="6" t="s">
        <v>29</v>
      </c>
    </row>
    <row r="705" spans="1:20" x14ac:dyDescent="0.3">
      <c r="A705" s="6">
        <v>2254240</v>
      </c>
      <c r="B705" s="6" t="s">
        <v>217</v>
      </c>
      <c r="C705" s="6" t="s">
        <v>206</v>
      </c>
      <c r="D705" s="6" t="s">
        <v>64</v>
      </c>
      <c r="E705" s="6" t="s">
        <v>21</v>
      </c>
      <c r="F705" s="6" t="s">
        <v>22</v>
      </c>
      <c r="G705" s="6" t="s">
        <v>23</v>
      </c>
      <c r="H705" s="6" t="s">
        <v>215</v>
      </c>
      <c r="I705" s="9">
        <v>5.9027777777777776E-2</v>
      </c>
      <c r="J705" s="6">
        <v>0</v>
      </c>
      <c r="K705" s="21">
        <v>45348</v>
      </c>
      <c r="L705" s="6" t="s">
        <v>24</v>
      </c>
      <c r="M705" s="6" t="s">
        <v>218</v>
      </c>
      <c r="N705" s="6" t="s">
        <v>216</v>
      </c>
      <c r="O705" s="22">
        <v>45349.018969907411</v>
      </c>
      <c r="P705" s="22"/>
      <c r="Q705" s="6" t="s">
        <v>26</v>
      </c>
      <c r="R705" s="6" t="s">
        <v>39</v>
      </c>
      <c r="S705" s="6" t="s">
        <v>186</v>
      </c>
      <c r="T705" s="6" t="s">
        <v>29</v>
      </c>
    </row>
    <row r="706" spans="1:20" x14ac:dyDescent="0.3">
      <c r="A706" s="6">
        <v>2275185</v>
      </c>
      <c r="B706" s="6" t="s">
        <v>217</v>
      </c>
      <c r="C706" s="6" t="s">
        <v>204</v>
      </c>
      <c r="D706" s="6" t="s">
        <v>46</v>
      </c>
      <c r="E706" s="6" t="s">
        <v>21</v>
      </c>
      <c r="F706" s="6" t="s">
        <v>47</v>
      </c>
      <c r="G706" s="6" t="s">
        <v>28</v>
      </c>
      <c r="H706" s="6" t="s">
        <v>215</v>
      </c>
      <c r="I706" s="9">
        <v>1.3888888888888888E-2</v>
      </c>
      <c r="J706" s="6">
        <v>0</v>
      </c>
      <c r="K706" s="21">
        <v>45364</v>
      </c>
      <c r="L706" s="6" t="s">
        <v>24</v>
      </c>
      <c r="M706" s="6" t="s">
        <v>218</v>
      </c>
      <c r="N706" s="6" t="s">
        <v>216</v>
      </c>
      <c r="O706" s="22">
        <v>45364.955729166664</v>
      </c>
      <c r="P706" s="22"/>
      <c r="Q706" s="6" t="s">
        <v>26</v>
      </c>
      <c r="R706" s="6" t="s">
        <v>103</v>
      </c>
      <c r="S706" s="6" t="s">
        <v>187</v>
      </c>
      <c r="T706" s="6" t="s">
        <v>29</v>
      </c>
    </row>
    <row r="707" spans="1:20" x14ac:dyDescent="0.3">
      <c r="A707" s="6">
        <v>2388752</v>
      </c>
      <c r="B707" s="6" t="s">
        <v>217</v>
      </c>
      <c r="C707" s="6" t="s">
        <v>203</v>
      </c>
      <c r="D707" s="6" t="s">
        <v>36</v>
      </c>
      <c r="E707" s="6" t="s">
        <v>21</v>
      </c>
      <c r="F707" s="6" t="s">
        <v>22</v>
      </c>
      <c r="G707" s="6" t="s">
        <v>37</v>
      </c>
      <c r="H707" s="6" t="s">
        <v>215</v>
      </c>
      <c r="I707" s="9">
        <v>5.2777777777777778E-2</v>
      </c>
      <c r="J707" s="6">
        <v>0</v>
      </c>
      <c r="K707" s="21">
        <v>45477</v>
      </c>
      <c r="L707" s="6" t="s">
        <v>24</v>
      </c>
      <c r="M707" s="6" t="s">
        <v>218</v>
      </c>
      <c r="N707" s="6" t="s">
        <v>216</v>
      </c>
      <c r="O707" s="22">
        <v>45477.943437499998</v>
      </c>
      <c r="P707" s="22"/>
      <c r="Q707" s="6" t="s">
        <v>26</v>
      </c>
      <c r="R707" s="6" t="s">
        <v>113</v>
      </c>
      <c r="S707" s="6" t="s">
        <v>191</v>
      </c>
      <c r="T707" s="6" t="s">
        <v>29</v>
      </c>
    </row>
    <row r="708" spans="1:20" x14ac:dyDescent="0.3">
      <c r="A708" s="6">
        <v>2270670</v>
      </c>
      <c r="B708" s="6" t="s">
        <v>217</v>
      </c>
      <c r="C708" s="6" t="s">
        <v>203</v>
      </c>
      <c r="D708" s="6" t="s">
        <v>36</v>
      </c>
      <c r="E708" s="6" t="s">
        <v>21</v>
      </c>
      <c r="F708" s="6" t="s">
        <v>22</v>
      </c>
      <c r="G708" s="6" t="s">
        <v>37</v>
      </c>
      <c r="H708" s="6" t="s">
        <v>215</v>
      </c>
      <c r="I708" s="9">
        <v>5.2083333333333336E-2</v>
      </c>
      <c r="J708" s="6">
        <v>0</v>
      </c>
      <c r="K708" s="21">
        <v>45360</v>
      </c>
      <c r="L708" s="6" t="s">
        <v>24</v>
      </c>
      <c r="M708" s="6" t="s">
        <v>218</v>
      </c>
      <c r="N708" s="6" t="s">
        <v>216</v>
      </c>
      <c r="O708" s="22">
        <v>45360.94630787037</v>
      </c>
      <c r="P708" s="22"/>
      <c r="Q708" s="6" t="s">
        <v>26</v>
      </c>
      <c r="R708" s="6" t="s">
        <v>54</v>
      </c>
      <c r="S708" s="6" t="s">
        <v>187</v>
      </c>
      <c r="T708" s="6" t="s">
        <v>29</v>
      </c>
    </row>
    <row r="709" spans="1:20" x14ac:dyDescent="0.3">
      <c r="A709" s="6">
        <v>2384664</v>
      </c>
      <c r="B709" s="6" t="s">
        <v>217</v>
      </c>
      <c r="C709" s="6" t="s">
        <v>202</v>
      </c>
      <c r="D709" s="6" t="s">
        <v>30</v>
      </c>
      <c r="E709" s="6" t="s">
        <v>21</v>
      </c>
      <c r="F709" s="6" t="s">
        <v>22</v>
      </c>
      <c r="G709" s="6" t="s">
        <v>59</v>
      </c>
      <c r="H709" s="6" t="s">
        <v>215</v>
      </c>
      <c r="I709" s="9">
        <v>6.9444444444444441E-3</v>
      </c>
      <c r="J709" s="6">
        <v>0</v>
      </c>
      <c r="K709" s="21">
        <v>45474</v>
      </c>
      <c r="L709" s="6" t="s">
        <v>24</v>
      </c>
      <c r="M709" s="6" t="s">
        <v>218</v>
      </c>
      <c r="N709" s="6" t="s">
        <v>216</v>
      </c>
      <c r="O709" s="22">
        <v>45474.719212962962</v>
      </c>
      <c r="P709" s="22"/>
      <c r="Q709" s="6" t="s">
        <v>26</v>
      </c>
      <c r="R709" s="6" t="s">
        <v>35</v>
      </c>
      <c r="S709" s="6" t="s">
        <v>191</v>
      </c>
      <c r="T709" s="6" t="s">
        <v>53</v>
      </c>
    </row>
    <row r="710" spans="1:20" x14ac:dyDescent="0.3">
      <c r="A710" s="6">
        <v>2405042</v>
      </c>
      <c r="B710" s="6" t="s">
        <v>217</v>
      </c>
      <c r="C710" s="6" t="s">
        <v>202</v>
      </c>
      <c r="D710" s="6" t="s">
        <v>30</v>
      </c>
      <c r="E710" s="6" t="s">
        <v>21</v>
      </c>
      <c r="F710" s="6" t="s">
        <v>22</v>
      </c>
      <c r="G710" s="6" t="s">
        <v>37</v>
      </c>
      <c r="H710" s="6" t="s">
        <v>215</v>
      </c>
      <c r="I710" s="9">
        <v>0.11874999999999999</v>
      </c>
      <c r="J710" s="6">
        <v>0</v>
      </c>
      <c r="K710" s="21">
        <v>45493</v>
      </c>
      <c r="L710" s="6" t="s">
        <v>24</v>
      </c>
      <c r="M710" s="6" t="s">
        <v>218</v>
      </c>
      <c r="N710" s="6" t="s">
        <v>216</v>
      </c>
      <c r="O710" s="22">
        <v>45493.72446759259</v>
      </c>
      <c r="P710" s="22"/>
      <c r="Q710" s="6" t="s">
        <v>26</v>
      </c>
      <c r="R710" s="6" t="s">
        <v>54</v>
      </c>
      <c r="S710" s="6" t="s">
        <v>191</v>
      </c>
      <c r="T710" s="6" t="s">
        <v>29</v>
      </c>
    </row>
    <row r="711" spans="1:20" x14ac:dyDescent="0.3">
      <c r="A711" s="6">
        <v>2254799</v>
      </c>
      <c r="B711" s="6" t="s">
        <v>217</v>
      </c>
      <c r="C711" s="6" t="s">
        <v>205</v>
      </c>
      <c r="D711" s="6" t="s">
        <v>56</v>
      </c>
      <c r="E711" s="6" t="s">
        <v>21</v>
      </c>
      <c r="F711" s="6" t="s">
        <v>22</v>
      </c>
      <c r="G711" s="6" t="s">
        <v>43</v>
      </c>
      <c r="H711" s="6" t="s">
        <v>215</v>
      </c>
      <c r="I711" s="9">
        <v>9.0277777777777769E-3</v>
      </c>
      <c r="J711" s="6">
        <v>0</v>
      </c>
      <c r="K711" s="21">
        <v>45349</v>
      </c>
      <c r="L711" s="6" t="s">
        <v>24</v>
      </c>
      <c r="M711" s="6" t="s">
        <v>218</v>
      </c>
      <c r="N711" s="6" t="s">
        <v>216</v>
      </c>
      <c r="O711" s="22">
        <v>45349.620995370373</v>
      </c>
      <c r="P711" s="22"/>
      <c r="Q711" s="6" t="s">
        <v>26</v>
      </c>
      <c r="R711" s="6" t="s">
        <v>58</v>
      </c>
      <c r="S711" s="6" t="s">
        <v>186</v>
      </c>
      <c r="T711" s="6" t="s">
        <v>29</v>
      </c>
    </row>
    <row r="712" spans="1:20" x14ac:dyDescent="0.3">
      <c r="A712" s="6">
        <v>2310358</v>
      </c>
      <c r="B712" s="6" t="s">
        <v>217</v>
      </c>
      <c r="C712" s="6" t="s">
        <v>203</v>
      </c>
      <c r="D712" s="6" t="s">
        <v>36</v>
      </c>
      <c r="E712" s="6" t="s">
        <v>21</v>
      </c>
      <c r="F712" s="6" t="s">
        <v>22</v>
      </c>
      <c r="G712" s="6" t="s">
        <v>37</v>
      </c>
      <c r="H712" s="6" t="s">
        <v>215</v>
      </c>
      <c r="I712" s="9">
        <v>6.25E-2</v>
      </c>
      <c r="J712" s="6">
        <v>0</v>
      </c>
      <c r="K712" s="21">
        <v>45398</v>
      </c>
      <c r="L712" s="6" t="s">
        <v>24</v>
      </c>
      <c r="M712" s="6" t="s">
        <v>218</v>
      </c>
      <c r="N712" s="6" t="s">
        <v>216</v>
      </c>
      <c r="O712" s="22">
        <v>45398.90896990741</v>
      </c>
      <c r="P712" s="22"/>
      <c r="Q712" s="6" t="s">
        <v>26</v>
      </c>
      <c r="R712" s="6" t="s">
        <v>54</v>
      </c>
      <c r="S712" s="6" t="s">
        <v>188</v>
      </c>
      <c r="T712" s="6" t="s">
        <v>29</v>
      </c>
    </row>
    <row r="713" spans="1:20" x14ac:dyDescent="0.3">
      <c r="A713" s="6">
        <v>2290372</v>
      </c>
      <c r="B713" s="6" t="s">
        <v>217</v>
      </c>
      <c r="C713" s="6" t="s">
        <v>203</v>
      </c>
      <c r="D713" s="6" t="s">
        <v>36</v>
      </c>
      <c r="E713" s="6" t="s">
        <v>21</v>
      </c>
      <c r="F713" s="6" t="s">
        <v>22</v>
      </c>
      <c r="G713" s="6" t="s">
        <v>37</v>
      </c>
      <c r="H713" s="6" t="s">
        <v>215</v>
      </c>
      <c r="I713" s="9">
        <v>5.2083333333333336E-2</v>
      </c>
      <c r="J713" s="6">
        <v>0</v>
      </c>
      <c r="K713" s="21">
        <v>45378</v>
      </c>
      <c r="L713" s="6" t="s">
        <v>24</v>
      </c>
      <c r="M713" s="6" t="s">
        <v>218</v>
      </c>
      <c r="N713" s="6" t="s">
        <v>216</v>
      </c>
      <c r="O713" s="22">
        <v>45378.900995370372</v>
      </c>
      <c r="P713" s="22"/>
      <c r="Q713" s="6" t="s">
        <v>26</v>
      </c>
      <c r="R713" s="6" t="s">
        <v>54</v>
      </c>
      <c r="S713" s="6" t="s">
        <v>187</v>
      </c>
      <c r="T713" s="6" t="s">
        <v>29</v>
      </c>
    </row>
    <row r="714" spans="1:20" x14ac:dyDescent="0.3">
      <c r="A714" s="6">
        <v>2314328</v>
      </c>
      <c r="B714" s="6" t="s">
        <v>217</v>
      </c>
      <c r="C714" s="6" t="s">
        <v>203</v>
      </c>
      <c r="D714" s="6" t="s">
        <v>36</v>
      </c>
      <c r="E714" s="6" t="s">
        <v>21</v>
      </c>
      <c r="F714" s="6" t="s">
        <v>22</v>
      </c>
      <c r="G714" s="6" t="s">
        <v>37</v>
      </c>
      <c r="H714" s="6" t="s">
        <v>215</v>
      </c>
      <c r="I714" s="9">
        <v>6.25E-2</v>
      </c>
      <c r="J714" s="6">
        <v>0</v>
      </c>
      <c r="K714" s="21">
        <v>45402</v>
      </c>
      <c r="L714" s="6" t="s">
        <v>24</v>
      </c>
      <c r="M714" s="6" t="s">
        <v>218</v>
      </c>
      <c r="N714" s="6" t="s">
        <v>216</v>
      </c>
      <c r="O714" s="22">
        <v>45402.924293981479</v>
      </c>
      <c r="P714" s="22"/>
      <c r="Q714" s="6" t="s">
        <v>26</v>
      </c>
      <c r="R714" s="6" t="s">
        <v>54</v>
      </c>
      <c r="S714" s="6" t="s">
        <v>188</v>
      </c>
      <c r="T714" s="6" t="s">
        <v>29</v>
      </c>
    </row>
    <row r="715" spans="1:20" x14ac:dyDescent="0.3">
      <c r="A715" s="6">
        <v>2340659</v>
      </c>
      <c r="B715" s="6" t="s">
        <v>217</v>
      </c>
      <c r="C715" s="6" t="s">
        <v>201</v>
      </c>
      <c r="D715" s="6" t="s">
        <v>20</v>
      </c>
      <c r="E715" s="6" t="s">
        <v>21</v>
      </c>
      <c r="F715" s="6" t="s">
        <v>22</v>
      </c>
      <c r="G715" s="6" t="s">
        <v>23</v>
      </c>
      <c r="H715" s="6" t="s">
        <v>215</v>
      </c>
      <c r="I715" s="9">
        <v>4.1666666666666664E-2</v>
      </c>
      <c r="J715" s="6">
        <v>0</v>
      </c>
      <c r="K715" s="21">
        <v>45432</v>
      </c>
      <c r="L715" s="6" t="s">
        <v>24</v>
      </c>
      <c r="M715" s="6" t="s">
        <v>218</v>
      </c>
      <c r="N715" s="6" t="s">
        <v>216</v>
      </c>
      <c r="O715" s="22">
        <v>45432.562997685185</v>
      </c>
      <c r="P715" s="22"/>
      <c r="Q715" s="6" t="s">
        <v>26</v>
      </c>
      <c r="R715" s="6" t="s">
        <v>81</v>
      </c>
      <c r="S715" s="6" t="s">
        <v>189</v>
      </c>
      <c r="T715" s="6" t="s">
        <v>29</v>
      </c>
    </row>
    <row r="716" spans="1:20" x14ac:dyDescent="0.3">
      <c r="A716" s="6">
        <v>2229598</v>
      </c>
      <c r="B716" s="6" t="s">
        <v>217</v>
      </c>
      <c r="C716" s="6" t="s">
        <v>205</v>
      </c>
      <c r="D716" s="6" t="s">
        <v>56</v>
      </c>
      <c r="E716" s="6" t="s">
        <v>21</v>
      </c>
      <c r="F716" s="6" t="s">
        <v>22</v>
      </c>
      <c r="G716" s="6" t="s">
        <v>33</v>
      </c>
      <c r="H716" s="6" t="s">
        <v>215</v>
      </c>
      <c r="I716" s="9">
        <v>1.5972222222222221E-2</v>
      </c>
      <c r="J716" s="6">
        <v>0</v>
      </c>
      <c r="K716" s="21">
        <v>45331</v>
      </c>
      <c r="L716" s="6" t="s">
        <v>24</v>
      </c>
      <c r="M716" s="6" t="s">
        <v>218</v>
      </c>
      <c r="N716" s="6" t="s">
        <v>216</v>
      </c>
      <c r="O716" s="22">
        <v>45331.578784722224</v>
      </c>
      <c r="P716" s="22"/>
      <c r="Q716" s="6" t="s">
        <v>26</v>
      </c>
      <c r="R716" s="6" t="s">
        <v>54</v>
      </c>
      <c r="S716" s="6" t="s">
        <v>186</v>
      </c>
      <c r="T716" s="6" t="s">
        <v>29</v>
      </c>
    </row>
    <row r="717" spans="1:20" x14ac:dyDescent="0.3">
      <c r="A717" s="6">
        <v>2409341</v>
      </c>
      <c r="B717" s="6" t="s">
        <v>217</v>
      </c>
      <c r="C717" s="6" t="s">
        <v>203</v>
      </c>
      <c r="D717" s="6" t="s">
        <v>36</v>
      </c>
      <c r="E717" s="6" t="s">
        <v>21</v>
      </c>
      <c r="F717" s="6" t="s">
        <v>22</v>
      </c>
      <c r="G717" s="6" t="s">
        <v>37</v>
      </c>
      <c r="H717" s="6" t="s">
        <v>215</v>
      </c>
      <c r="I717" s="9">
        <v>6.25E-2</v>
      </c>
      <c r="J717" s="6">
        <v>0</v>
      </c>
      <c r="K717" s="21">
        <v>45497</v>
      </c>
      <c r="L717" s="6" t="s">
        <v>24</v>
      </c>
      <c r="M717" s="6" t="s">
        <v>218</v>
      </c>
      <c r="N717" s="6" t="s">
        <v>216</v>
      </c>
      <c r="O717" s="22">
        <v>45497.915659722225</v>
      </c>
      <c r="P717" s="22"/>
      <c r="Q717" s="6" t="s">
        <v>26</v>
      </c>
      <c r="R717" s="6" t="s">
        <v>81</v>
      </c>
      <c r="S717" s="6" t="s">
        <v>191</v>
      </c>
      <c r="T717" s="6" t="s">
        <v>29</v>
      </c>
    </row>
    <row r="718" spans="1:20" x14ac:dyDescent="0.3">
      <c r="A718" s="6">
        <v>2240661</v>
      </c>
      <c r="B718" s="6" t="s">
        <v>217</v>
      </c>
      <c r="C718" s="6" t="s">
        <v>201</v>
      </c>
      <c r="D718" s="6" t="s">
        <v>20</v>
      </c>
      <c r="E718" s="6" t="s">
        <v>21</v>
      </c>
      <c r="F718" s="6" t="s">
        <v>22</v>
      </c>
      <c r="G718" s="6" t="s">
        <v>28</v>
      </c>
      <c r="H718" s="6" t="s">
        <v>215</v>
      </c>
      <c r="I718" s="9">
        <v>1.6666666666666666E-2</v>
      </c>
      <c r="J718" s="6">
        <v>0</v>
      </c>
      <c r="K718" s="21">
        <v>45339</v>
      </c>
      <c r="L718" s="6" t="s">
        <v>24</v>
      </c>
      <c r="M718" s="6" t="s">
        <v>218</v>
      </c>
      <c r="N718" s="6" t="s">
        <v>216</v>
      </c>
      <c r="O718" s="22">
        <v>45339.450486111113</v>
      </c>
      <c r="P718" s="22"/>
      <c r="Q718" s="6" t="s">
        <v>26</v>
      </c>
      <c r="R718" s="6" t="s">
        <v>75</v>
      </c>
      <c r="S718" s="6" t="s">
        <v>186</v>
      </c>
      <c r="T718" s="6" t="s">
        <v>29</v>
      </c>
    </row>
    <row r="719" spans="1:20" x14ac:dyDescent="0.3">
      <c r="A719" s="6">
        <v>2385268</v>
      </c>
      <c r="B719" s="6" t="s">
        <v>217</v>
      </c>
      <c r="C719" s="6" t="s">
        <v>206</v>
      </c>
      <c r="D719" s="6" t="s">
        <v>64</v>
      </c>
      <c r="E719" s="6" t="s">
        <v>21</v>
      </c>
      <c r="F719" s="6" t="s">
        <v>22</v>
      </c>
      <c r="G719" s="6" t="s">
        <v>34</v>
      </c>
      <c r="H719" s="6" t="s">
        <v>215</v>
      </c>
      <c r="I719" s="9">
        <v>1.3888888888888889E-3</v>
      </c>
      <c r="J719" s="6">
        <v>0</v>
      </c>
      <c r="K719" s="21">
        <v>45474</v>
      </c>
      <c r="L719" s="6" t="s">
        <v>24</v>
      </c>
      <c r="M719" s="6" t="s">
        <v>218</v>
      </c>
      <c r="N719" s="6" t="s">
        <v>216</v>
      </c>
      <c r="O719" s="22">
        <v>45475.03261574074</v>
      </c>
      <c r="P719" s="22"/>
      <c r="Q719" s="6" t="s">
        <v>26</v>
      </c>
      <c r="R719" s="6" t="s">
        <v>35</v>
      </c>
      <c r="S719" s="6" t="s">
        <v>191</v>
      </c>
      <c r="T719" s="6" t="s">
        <v>53</v>
      </c>
    </row>
    <row r="720" spans="1:20" x14ac:dyDescent="0.3">
      <c r="A720" s="6">
        <v>2317722</v>
      </c>
      <c r="B720" s="6" t="s">
        <v>217</v>
      </c>
      <c r="C720" s="6" t="s">
        <v>202</v>
      </c>
      <c r="D720" s="6" t="s">
        <v>30</v>
      </c>
      <c r="E720" s="6" t="s">
        <v>21</v>
      </c>
      <c r="F720" s="6" t="s">
        <v>22</v>
      </c>
      <c r="G720" s="6" t="s">
        <v>37</v>
      </c>
      <c r="H720" s="6" t="s">
        <v>215</v>
      </c>
      <c r="I720" s="9">
        <v>6.9444444444444448E-2</v>
      </c>
      <c r="J720" s="6">
        <v>0</v>
      </c>
      <c r="K720" s="21">
        <v>45406</v>
      </c>
      <c r="L720" s="6" t="s">
        <v>24</v>
      </c>
      <c r="M720" s="6" t="s">
        <v>218</v>
      </c>
      <c r="N720" s="6" t="s">
        <v>216</v>
      </c>
      <c r="O720" s="22">
        <v>45406.72284722222</v>
      </c>
      <c r="P720" s="22"/>
      <c r="Q720" s="6" t="s">
        <v>26</v>
      </c>
      <c r="R720" s="6" t="s">
        <v>54</v>
      </c>
      <c r="S720" s="6" t="s">
        <v>188</v>
      </c>
      <c r="T720" s="6" t="s">
        <v>29</v>
      </c>
    </row>
    <row r="721" spans="1:20" x14ac:dyDescent="0.3">
      <c r="A721" s="6">
        <v>2257812</v>
      </c>
      <c r="B721" s="6" t="s">
        <v>217</v>
      </c>
      <c r="C721" s="6" t="s">
        <v>203</v>
      </c>
      <c r="D721" s="6" t="s">
        <v>36</v>
      </c>
      <c r="E721" s="6" t="s">
        <v>21</v>
      </c>
      <c r="F721" s="6" t="s">
        <v>22</v>
      </c>
      <c r="G721" s="6" t="s">
        <v>34</v>
      </c>
      <c r="H721" s="6" t="s">
        <v>215</v>
      </c>
      <c r="I721" s="9">
        <v>8.3333333333333332E-3</v>
      </c>
      <c r="J721" s="6">
        <v>0</v>
      </c>
      <c r="K721" s="21">
        <v>45350</v>
      </c>
      <c r="L721" s="6" t="s">
        <v>24</v>
      </c>
      <c r="M721" s="6" t="s">
        <v>218</v>
      </c>
      <c r="N721" s="6" t="s">
        <v>216</v>
      </c>
      <c r="O721" s="22">
        <v>45350.954826388886</v>
      </c>
      <c r="P721" s="22"/>
      <c r="Q721" s="6" t="s">
        <v>26</v>
      </c>
      <c r="R721" s="6" t="s">
        <v>35</v>
      </c>
      <c r="S721" s="6" t="s">
        <v>186</v>
      </c>
      <c r="T721" s="6" t="s">
        <v>53</v>
      </c>
    </row>
    <row r="722" spans="1:20" x14ac:dyDescent="0.3">
      <c r="A722" s="6">
        <v>2226400</v>
      </c>
      <c r="B722" s="6" t="s">
        <v>217</v>
      </c>
      <c r="C722" s="6" t="s">
        <v>201</v>
      </c>
      <c r="D722" s="6" t="s">
        <v>20</v>
      </c>
      <c r="E722" s="6" t="s">
        <v>21</v>
      </c>
      <c r="F722" s="6" t="s">
        <v>22</v>
      </c>
      <c r="G722" s="6" t="s">
        <v>43</v>
      </c>
      <c r="H722" s="6" t="s">
        <v>215</v>
      </c>
      <c r="I722" s="9">
        <v>4.1666666666666666E-3</v>
      </c>
      <c r="J722" s="6">
        <v>0</v>
      </c>
      <c r="K722" s="21">
        <v>45329</v>
      </c>
      <c r="L722" s="6" t="s">
        <v>24</v>
      </c>
      <c r="M722" s="6" t="s">
        <v>218</v>
      </c>
      <c r="N722" s="6" t="s">
        <v>216</v>
      </c>
      <c r="O722" s="22">
        <v>45329.450416666667</v>
      </c>
      <c r="P722" s="22"/>
      <c r="Q722" s="6" t="s">
        <v>26</v>
      </c>
      <c r="R722" s="6" t="s">
        <v>156</v>
      </c>
      <c r="S722" s="6" t="s">
        <v>186</v>
      </c>
      <c r="T722" s="6" t="s">
        <v>29</v>
      </c>
    </row>
    <row r="723" spans="1:20" x14ac:dyDescent="0.3">
      <c r="A723" s="6">
        <v>2295202</v>
      </c>
      <c r="B723" s="6" t="s">
        <v>217</v>
      </c>
      <c r="C723" s="6" t="s">
        <v>203</v>
      </c>
      <c r="D723" s="6" t="s">
        <v>36</v>
      </c>
      <c r="E723" s="6" t="s">
        <v>21</v>
      </c>
      <c r="F723" s="6" t="s">
        <v>22</v>
      </c>
      <c r="G723" s="6" t="s">
        <v>37</v>
      </c>
      <c r="H723" s="6" t="s">
        <v>215</v>
      </c>
      <c r="I723" s="9">
        <v>6.5972222222222224E-2</v>
      </c>
      <c r="J723" s="6">
        <v>0</v>
      </c>
      <c r="K723" s="21">
        <v>45383</v>
      </c>
      <c r="L723" s="6" t="s">
        <v>24</v>
      </c>
      <c r="M723" s="6" t="s">
        <v>218</v>
      </c>
      <c r="N723" s="6" t="s">
        <v>216</v>
      </c>
      <c r="O723" s="22">
        <v>45383.932488425926</v>
      </c>
      <c r="P723" s="22"/>
      <c r="Q723" s="6" t="s">
        <v>26</v>
      </c>
      <c r="R723" s="6" t="s">
        <v>54</v>
      </c>
      <c r="S723" s="6" t="s">
        <v>188</v>
      </c>
      <c r="T723" s="6" t="s">
        <v>29</v>
      </c>
    </row>
    <row r="724" spans="1:20" x14ac:dyDescent="0.3">
      <c r="A724" s="6">
        <v>2229635</v>
      </c>
      <c r="B724" s="6" t="s">
        <v>217</v>
      </c>
      <c r="C724" s="6" t="s">
        <v>201</v>
      </c>
      <c r="D724" s="6" t="s">
        <v>20</v>
      </c>
      <c r="E724" s="6" t="s">
        <v>21</v>
      </c>
      <c r="F724" s="6" t="s">
        <v>22</v>
      </c>
      <c r="G724" s="6" t="s">
        <v>59</v>
      </c>
      <c r="H724" s="6" t="s">
        <v>215</v>
      </c>
      <c r="I724" s="9">
        <v>1.1111111111111112E-2</v>
      </c>
      <c r="J724" s="6">
        <v>0</v>
      </c>
      <c r="K724" s="21">
        <v>45331</v>
      </c>
      <c r="L724" s="6" t="s">
        <v>24</v>
      </c>
      <c r="M724" s="6" t="s">
        <v>218</v>
      </c>
      <c r="N724" s="6" t="s">
        <v>216</v>
      </c>
      <c r="O724" s="22">
        <v>45331.591967592591</v>
      </c>
      <c r="P724" s="22"/>
      <c r="Q724" s="6" t="s">
        <v>26</v>
      </c>
      <c r="R724" s="6" t="s">
        <v>35</v>
      </c>
      <c r="S724" s="6" t="s">
        <v>186</v>
      </c>
      <c r="T724" s="6" t="s">
        <v>53</v>
      </c>
    </row>
    <row r="725" spans="1:20" x14ac:dyDescent="0.3">
      <c r="A725" s="6">
        <v>2265930</v>
      </c>
      <c r="B725" s="6" t="s">
        <v>217</v>
      </c>
      <c r="C725" s="6" t="s">
        <v>201</v>
      </c>
      <c r="D725" s="6" t="s">
        <v>20</v>
      </c>
      <c r="E725" s="6" t="s">
        <v>21</v>
      </c>
      <c r="F725" s="6" t="s">
        <v>22</v>
      </c>
      <c r="G725" s="6" t="s">
        <v>43</v>
      </c>
      <c r="H725" s="6" t="s">
        <v>215</v>
      </c>
      <c r="I725" s="9">
        <v>6.9444444444444447E-4</v>
      </c>
      <c r="J725" s="6">
        <v>0</v>
      </c>
      <c r="K725" s="21">
        <v>45357</v>
      </c>
      <c r="L725" s="6" t="s">
        <v>24</v>
      </c>
      <c r="M725" s="6" t="s">
        <v>218</v>
      </c>
      <c r="N725" s="6" t="s">
        <v>216</v>
      </c>
      <c r="O725" s="22">
        <v>45357.657719907409</v>
      </c>
      <c r="P725" s="22"/>
      <c r="Q725" s="6" t="s">
        <v>26</v>
      </c>
      <c r="R725" s="6" t="s">
        <v>157</v>
      </c>
      <c r="S725" s="6" t="s">
        <v>187</v>
      </c>
      <c r="T725" s="6" t="s">
        <v>29</v>
      </c>
    </row>
    <row r="726" spans="1:20" x14ac:dyDescent="0.3">
      <c r="A726" s="6">
        <v>2320263</v>
      </c>
      <c r="B726" s="6" t="s">
        <v>217</v>
      </c>
      <c r="C726" s="6" t="s">
        <v>204</v>
      </c>
      <c r="D726" s="6" t="s">
        <v>46</v>
      </c>
      <c r="E726" s="6" t="s">
        <v>21</v>
      </c>
      <c r="F726" s="6" t="s">
        <v>47</v>
      </c>
      <c r="G726" s="6" t="s">
        <v>52</v>
      </c>
      <c r="H726" s="6" t="s">
        <v>215</v>
      </c>
      <c r="I726" s="9">
        <v>9.7222222222222224E-3</v>
      </c>
      <c r="J726" s="6">
        <v>0</v>
      </c>
      <c r="K726" s="21">
        <v>45408</v>
      </c>
      <c r="L726" s="6" t="s">
        <v>24</v>
      </c>
      <c r="M726" s="6" t="s">
        <v>218</v>
      </c>
      <c r="N726" s="6" t="s">
        <v>216</v>
      </c>
      <c r="O726" s="22">
        <v>45408.977164351854</v>
      </c>
      <c r="P726" s="22"/>
      <c r="Q726" s="6" t="s">
        <v>26</v>
      </c>
      <c r="R726" s="6" t="s">
        <v>91</v>
      </c>
      <c r="S726" s="6" t="s">
        <v>188</v>
      </c>
      <c r="T726" s="6" t="s">
        <v>53</v>
      </c>
    </row>
    <row r="727" spans="1:20" x14ac:dyDescent="0.3">
      <c r="A727" s="6">
        <v>2378753</v>
      </c>
      <c r="B727" s="6" t="s">
        <v>217</v>
      </c>
      <c r="C727" s="6" t="s">
        <v>205</v>
      </c>
      <c r="D727" s="6" t="s">
        <v>56</v>
      </c>
      <c r="E727" s="6" t="s">
        <v>21</v>
      </c>
      <c r="F727" s="6" t="s">
        <v>22</v>
      </c>
      <c r="G727" s="6" t="s">
        <v>43</v>
      </c>
      <c r="H727" s="6" t="s">
        <v>215</v>
      </c>
      <c r="I727" s="9">
        <v>1.3194444444444444E-2</v>
      </c>
      <c r="J727" s="6">
        <v>0</v>
      </c>
      <c r="K727" s="21">
        <v>45467</v>
      </c>
      <c r="L727" s="6" t="s">
        <v>24</v>
      </c>
      <c r="M727" s="6" t="s">
        <v>218</v>
      </c>
      <c r="N727" s="6" t="s">
        <v>216</v>
      </c>
      <c r="O727" s="22">
        <v>45469.408148148148</v>
      </c>
      <c r="P727" s="22"/>
      <c r="Q727" s="6" t="s">
        <v>26</v>
      </c>
      <c r="R727" s="6" t="s">
        <v>106</v>
      </c>
      <c r="S727" s="6" t="s">
        <v>190</v>
      </c>
      <c r="T727" s="6" t="s">
        <v>29</v>
      </c>
    </row>
    <row r="728" spans="1:20" x14ac:dyDescent="0.3">
      <c r="A728" s="6">
        <v>2393959</v>
      </c>
      <c r="B728" s="6" t="s">
        <v>217</v>
      </c>
      <c r="C728" s="6" t="s">
        <v>206</v>
      </c>
      <c r="D728" s="6" t="s">
        <v>64</v>
      </c>
      <c r="E728" s="6" t="s">
        <v>21</v>
      </c>
      <c r="F728" s="6" t="s">
        <v>22</v>
      </c>
      <c r="G728" s="6" t="s">
        <v>34</v>
      </c>
      <c r="H728" s="6" t="s">
        <v>215</v>
      </c>
      <c r="I728" s="9">
        <v>3.472222222222222E-3</v>
      </c>
      <c r="J728" s="6">
        <v>0</v>
      </c>
      <c r="K728" s="21">
        <v>45482</v>
      </c>
      <c r="L728" s="6" t="s">
        <v>24</v>
      </c>
      <c r="M728" s="6" t="s">
        <v>218</v>
      </c>
      <c r="N728" s="6" t="s">
        <v>216</v>
      </c>
      <c r="O728" s="22">
        <v>45482.983553240738</v>
      </c>
      <c r="P728" s="22"/>
      <c r="Q728" s="6" t="s">
        <v>26</v>
      </c>
      <c r="R728" s="6" t="s">
        <v>35</v>
      </c>
      <c r="S728" s="6" t="s">
        <v>191</v>
      </c>
      <c r="T728" s="6" t="s">
        <v>53</v>
      </c>
    </row>
    <row r="729" spans="1:20" x14ac:dyDescent="0.3">
      <c r="A729" s="6">
        <v>2280504</v>
      </c>
      <c r="B729" s="6" t="s">
        <v>217</v>
      </c>
      <c r="C729" s="6" t="s">
        <v>203</v>
      </c>
      <c r="D729" s="6" t="s">
        <v>36</v>
      </c>
      <c r="E729" s="6" t="s">
        <v>21</v>
      </c>
      <c r="F729" s="6" t="s">
        <v>22</v>
      </c>
      <c r="G729" s="6" t="s">
        <v>37</v>
      </c>
      <c r="H729" s="6" t="s">
        <v>215</v>
      </c>
      <c r="I729" s="9">
        <v>0.26041666666666669</v>
      </c>
      <c r="J729" s="6">
        <v>0</v>
      </c>
      <c r="K729" s="21">
        <v>45370</v>
      </c>
      <c r="L729" s="6" t="s">
        <v>24</v>
      </c>
      <c r="M729" s="6" t="s">
        <v>218</v>
      </c>
      <c r="N729" s="6" t="s">
        <v>216</v>
      </c>
      <c r="O729" s="22">
        <v>45370.89366898148</v>
      </c>
      <c r="P729" s="22"/>
      <c r="Q729" s="6" t="s">
        <v>26</v>
      </c>
      <c r="R729" s="6" t="s">
        <v>54</v>
      </c>
      <c r="S729" s="6" t="s">
        <v>187</v>
      </c>
      <c r="T729" s="6" t="s">
        <v>29</v>
      </c>
    </row>
    <row r="730" spans="1:20" x14ac:dyDescent="0.3">
      <c r="A730" s="6">
        <v>2245567</v>
      </c>
      <c r="B730" s="6" t="s">
        <v>217</v>
      </c>
      <c r="C730" s="6" t="s">
        <v>205</v>
      </c>
      <c r="D730" s="6" t="s">
        <v>56</v>
      </c>
      <c r="E730" s="6" t="s">
        <v>21</v>
      </c>
      <c r="F730" s="6" t="s">
        <v>22</v>
      </c>
      <c r="G730" s="6" t="s">
        <v>43</v>
      </c>
      <c r="H730" s="6" t="s">
        <v>215</v>
      </c>
      <c r="I730" s="9">
        <v>1.0416666666666666E-2</v>
      </c>
      <c r="J730" s="6">
        <v>0</v>
      </c>
      <c r="K730" s="21">
        <v>45343</v>
      </c>
      <c r="L730" s="6" t="s">
        <v>24</v>
      </c>
      <c r="M730" s="6" t="s">
        <v>218</v>
      </c>
      <c r="N730" s="6" t="s">
        <v>216</v>
      </c>
      <c r="O730" s="22">
        <v>45343.564502314817</v>
      </c>
      <c r="P730" s="22"/>
      <c r="Q730" s="6" t="s">
        <v>26</v>
      </c>
      <c r="R730" s="6" t="s">
        <v>158</v>
      </c>
      <c r="S730" s="6" t="s">
        <v>186</v>
      </c>
      <c r="T730" s="6" t="s">
        <v>29</v>
      </c>
    </row>
    <row r="731" spans="1:20" x14ac:dyDescent="0.3">
      <c r="A731" s="6">
        <v>2350089</v>
      </c>
      <c r="B731" s="6" t="s">
        <v>217</v>
      </c>
      <c r="C731" s="6" t="s">
        <v>202</v>
      </c>
      <c r="D731" s="6" t="s">
        <v>30</v>
      </c>
      <c r="E731" s="6" t="s">
        <v>21</v>
      </c>
      <c r="F731" s="6" t="s">
        <v>22</v>
      </c>
      <c r="G731" s="6" t="s">
        <v>37</v>
      </c>
      <c r="H731" s="6" t="s">
        <v>215</v>
      </c>
      <c r="I731" s="9">
        <v>0.1125</v>
      </c>
      <c r="J731" s="6">
        <v>0</v>
      </c>
      <c r="K731" s="21">
        <v>45441</v>
      </c>
      <c r="L731" s="6" t="s">
        <v>24</v>
      </c>
      <c r="M731" s="6" t="s">
        <v>218</v>
      </c>
      <c r="N731" s="6" t="s">
        <v>216</v>
      </c>
      <c r="O731" s="22">
        <v>45441.720138888886</v>
      </c>
      <c r="P731" s="22"/>
      <c r="Q731" s="6" t="s">
        <v>26</v>
      </c>
      <c r="R731" s="6" t="s">
        <v>110</v>
      </c>
      <c r="S731" s="6" t="s">
        <v>189</v>
      </c>
      <c r="T731" s="6" t="s">
        <v>29</v>
      </c>
    </row>
    <row r="732" spans="1:20" x14ac:dyDescent="0.3">
      <c r="A732" s="6">
        <v>2300634</v>
      </c>
      <c r="B732" s="6" t="s">
        <v>217</v>
      </c>
      <c r="C732" s="6" t="s">
        <v>202</v>
      </c>
      <c r="D732" s="6" t="s">
        <v>30</v>
      </c>
      <c r="E732" s="6" t="s">
        <v>21</v>
      </c>
      <c r="F732" s="6" t="s">
        <v>22</v>
      </c>
      <c r="G732" s="6" t="s">
        <v>37</v>
      </c>
      <c r="H732" s="6" t="s">
        <v>215</v>
      </c>
      <c r="I732" s="9">
        <v>6.7361111111111108E-2</v>
      </c>
      <c r="J732" s="6">
        <v>0</v>
      </c>
      <c r="K732" s="21">
        <v>45388</v>
      </c>
      <c r="L732" s="6" t="s">
        <v>24</v>
      </c>
      <c r="M732" s="6" t="s">
        <v>218</v>
      </c>
      <c r="N732" s="6" t="s">
        <v>216</v>
      </c>
      <c r="O732" s="22">
        <v>45388.723900462966</v>
      </c>
      <c r="P732" s="22"/>
      <c r="Q732" s="6" t="s">
        <v>26</v>
      </c>
      <c r="R732" s="6" t="s">
        <v>63</v>
      </c>
      <c r="S732" s="6" t="s">
        <v>188</v>
      </c>
      <c r="T732" s="6" t="s">
        <v>29</v>
      </c>
    </row>
    <row r="733" spans="1:20" x14ac:dyDescent="0.3">
      <c r="A733" s="6">
        <v>2237966</v>
      </c>
      <c r="B733" s="6" t="s">
        <v>217</v>
      </c>
      <c r="C733" s="6" t="s">
        <v>205</v>
      </c>
      <c r="D733" s="6" t="s">
        <v>56</v>
      </c>
      <c r="E733" s="6" t="s">
        <v>21</v>
      </c>
      <c r="F733" s="6" t="s">
        <v>22</v>
      </c>
      <c r="G733" s="6" t="s">
        <v>43</v>
      </c>
      <c r="H733" s="6" t="s">
        <v>215</v>
      </c>
      <c r="I733" s="9">
        <v>1.5972222222222221E-2</v>
      </c>
      <c r="J733" s="6">
        <v>0</v>
      </c>
      <c r="K733" s="21">
        <v>45337</v>
      </c>
      <c r="L733" s="6" t="s">
        <v>24</v>
      </c>
      <c r="M733" s="6" t="s">
        <v>218</v>
      </c>
      <c r="N733" s="6" t="s">
        <v>216</v>
      </c>
      <c r="O733" s="22">
        <v>45337.619062500002</v>
      </c>
      <c r="P733" s="22"/>
      <c r="Q733" s="6" t="s">
        <v>26</v>
      </c>
      <c r="R733" s="6" t="s">
        <v>58</v>
      </c>
      <c r="S733" s="6" t="s">
        <v>186</v>
      </c>
      <c r="T733" s="6" t="s">
        <v>29</v>
      </c>
    </row>
    <row r="734" spans="1:20" x14ac:dyDescent="0.3">
      <c r="A734" s="6">
        <v>2315936</v>
      </c>
      <c r="B734" s="6" t="s">
        <v>217</v>
      </c>
      <c r="C734" s="6" t="s">
        <v>205</v>
      </c>
      <c r="D734" s="6" t="s">
        <v>56</v>
      </c>
      <c r="E734" s="6" t="s">
        <v>21</v>
      </c>
      <c r="F734" s="6" t="s">
        <v>22</v>
      </c>
      <c r="G734" s="6" t="s">
        <v>23</v>
      </c>
      <c r="H734" s="6" t="s">
        <v>215</v>
      </c>
      <c r="I734" s="9">
        <v>3.4027777777777775E-2</v>
      </c>
      <c r="J734" s="6">
        <v>0</v>
      </c>
      <c r="K734" s="21">
        <v>45405</v>
      </c>
      <c r="L734" s="6" t="s">
        <v>24</v>
      </c>
      <c r="M734" s="6" t="s">
        <v>218</v>
      </c>
      <c r="N734" s="6" t="s">
        <v>216</v>
      </c>
      <c r="O734" s="22">
        <v>45405.393773148149</v>
      </c>
      <c r="P734" s="22"/>
      <c r="Q734" s="6" t="s">
        <v>26</v>
      </c>
      <c r="R734" s="6" t="s">
        <v>54</v>
      </c>
      <c r="S734" s="6" t="s">
        <v>188</v>
      </c>
      <c r="T734" s="6" t="s">
        <v>29</v>
      </c>
    </row>
    <row r="735" spans="1:20" x14ac:dyDescent="0.3">
      <c r="A735" s="6">
        <v>2223221</v>
      </c>
      <c r="B735" s="6" t="s">
        <v>217</v>
      </c>
      <c r="C735" s="6" t="s">
        <v>203</v>
      </c>
      <c r="D735" s="6" t="s">
        <v>36</v>
      </c>
      <c r="E735" s="6" t="s">
        <v>21</v>
      </c>
      <c r="F735" s="6" t="s">
        <v>22</v>
      </c>
      <c r="G735" s="6" t="s">
        <v>37</v>
      </c>
      <c r="H735" s="6" t="s">
        <v>215</v>
      </c>
      <c r="I735" s="9">
        <v>6.25E-2</v>
      </c>
      <c r="J735" s="6">
        <v>0</v>
      </c>
      <c r="K735" s="21">
        <v>45324</v>
      </c>
      <c r="L735" s="6" t="s">
        <v>24</v>
      </c>
      <c r="M735" s="6" t="s">
        <v>218</v>
      </c>
      <c r="N735" s="6" t="s">
        <v>216</v>
      </c>
      <c r="O735" s="22">
        <v>45324.918263888889</v>
      </c>
      <c r="P735" s="22"/>
      <c r="Q735" s="6" t="s">
        <v>26</v>
      </c>
      <c r="R735" s="6" t="s">
        <v>54</v>
      </c>
      <c r="S735" s="6" t="s">
        <v>186</v>
      </c>
      <c r="T735" s="6" t="s">
        <v>29</v>
      </c>
    </row>
    <row r="736" spans="1:20" x14ac:dyDescent="0.3">
      <c r="A736" s="6">
        <v>2285219</v>
      </c>
      <c r="B736" s="6" t="s">
        <v>217</v>
      </c>
      <c r="C736" s="6" t="s">
        <v>206</v>
      </c>
      <c r="D736" s="6" t="s">
        <v>64</v>
      </c>
      <c r="E736" s="6" t="s">
        <v>21</v>
      </c>
      <c r="F736" s="6" t="s">
        <v>22</v>
      </c>
      <c r="G736" s="6" t="s">
        <v>23</v>
      </c>
      <c r="H736" s="6" t="s">
        <v>215</v>
      </c>
      <c r="I736" s="9">
        <v>4.4444444444444446E-2</v>
      </c>
      <c r="J736" s="6">
        <v>0</v>
      </c>
      <c r="K736" s="21">
        <v>45374</v>
      </c>
      <c r="L736" s="6" t="s">
        <v>24</v>
      </c>
      <c r="M736" s="6" t="s">
        <v>218</v>
      </c>
      <c r="N736" s="6" t="s">
        <v>216</v>
      </c>
      <c r="O736" s="22">
        <v>45374.005243055559</v>
      </c>
      <c r="P736" s="22"/>
      <c r="Q736" s="6" t="s">
        <v>26</v>
      </c>
      <c r="R736" s="6" t="s">
        <v>32</v>
      </c>
      <c r="S736" s="6" t="s">
        <v>187</v>
      </c>
      <c r="T736" s="6" t="s">
        <v>29</v>
      </c>
    </row>
    <row r="737" spans="1:20" x14ac:dyDescent="0.3">
      <c r="A737" s="6">
        <v>2361193</v>
      </c>
      <c r="B737" s="6" t="s">
        <v>217</v>
      </c>
      <c r="C737" s="6" t="s">
        <v>201</v>
      </c>
      <c r="D737" s="6" t="s">
        <v>20</v>
      </c>
      <c r="E737" s="6" t="s">
        <v>21</v>
      </c>
      <c r="F737" s="6" t="s">
        <v>22</v>
      </c>
      <c r="G737" s="6" t="s">
        <v>55</v>
      </c>
      <c r="H737" s="6" t="s">
        <v>215</v>
      </c>
      <c r="I737" s="9">
        <v>7.6388888888888886E-3</v>
      </c>
      <c r="J737" s="6">
        <v>0</v>
      </c>
      <c r="K737" s="21">
        <v>45453</v>
      </c>
      <c r="L737" s="6" t="s">
        <v>24</v>
      </c>
      <c r="M737" s="6" t="s">
        <v>218</v>
      </c>
      <c r="N737" s="6" t="s">
        <v>216</v>
      </c>
      <c r="O737" s="22">
        <v>45453.708796296298</v>
      </c>
      <c r="P737" s="22"/>
      <c r="Q737" s="6" t="s">
        <v>26</v>
      </c>
      <c r="R737" s="6" t="s">
        <v>79</v>
      </c>
      <c r="S737" s="6" t="s">
        <v>190</v>
      </c>
      <c r="T737" s="6" t="s">
        <v>53</v>
      </c>
    </row>
    <row r="738" spans="1:20" x14ac:dyDescent="0.3">
      <c r="A738" s="6">
        <v>2310077</v>
      </c>
      <c r="B738" s="6" t="s">
        <v>217</v>
      </c>
      <c r="C738" s="6" t="s">
        <v>202</v>
      </c>
      <c r="D738" s="6" t="s">
        <v>30</v>
      </c>
      <c r="E738" s="6" t="s">
        <v>21</v>
      </c>
      <c r="F738" s="6" t="s">
        <v>22</v>
      </c>
      <c r="G738" s="6" t="s">
        <v>23</v>
      </c>
      <c r="H738" s="6" t="s">
        <v>215</v>
      </c>
      <c r="I738" s="9">
        <v>5.9027777777777776E-2</v>
      </c>
      <c r="J738" s="6">
        <v>0</v>
      </c>
      <c r="K738" s="21">
        <v>45398</v>
      </c>
      <c r="L738" s="6" t="s">
        <v>24</v>
      </c>
      <c r="M738" s="6" t="s">
        <v>218</v>
      </c>
      <c r="N738" s="6" t="s">
        <v>216</v>
      </c>
      <c r="O738" s="22">
        <v>45398.721365740741</v>
      </c>
      <c r="P738" s="22"/>
      <c r="Q738" s="6" t="s">
        <v>26</v>
      </c>
      <c r="R738" s="6" t="s">
        <v>54</v>
      </c>
      <c r="S738" s="6" t="s">
        <v>188</v>
      </c>
      <c r="T738" s="6" t="s">
        <v>29</v>
      </c>
    </row>
    <row r="739" spans="1:20" x14ac:dyDescent="0.3">
      <c r="A739" s="6">
        <v>2412216</v>
      </c>
      <c r="B739" s="6" t="s">
        <v>217</v>
      </c>
      <c r="C739" s="6" t="s">
        <v>202</v>
      </c>
      <c r="D739" s="6" t="s">
        <v>30</v>
      </c>
      <c r="E739" s="6" t="s">
        <v>21</v>
      </c>
      <c r="F739" s="6" t="s">
        <v>22</v>
      </c>
      <c r="G739" s="6" t="s">
        <v>37</v>
      </c>
      <c r="H739" s="6" t="s">
        <v>215</v>
      </c>
      <c r="I739" s="9">
        <v>0.14097222222222222</v>
      </c>
      <c r="J739" s="6">
        <v>0</v>
      </c>
      <c r="K739" s="21">
        <v>45500</v>
      </c>
      <c r="L739" s="6" t="s">
        <v>24</v>
      </c>
      <c r="M739" s="6" t="s">
        <v>218</v>
      </c>
      <c r="N739" s="6" t="s">
        <v>216</v>
      </c>
      <c r="O739" s="22">
        <v>45500.726493055554</v>
      </c>
      <c r="P739" s="22"/>
      <c r="Q739" s="6" t="s">
        <v>26</v>
      </c>
      <c r="R739" s="6" t="s">
        <v>81</v>
      </c>
      <c r="S739" s="6" t="s">
        <v>191</v>
      </c>
      <c r="T739" s="6" t="s">
        <v>29</v>
      </c>
    </row>
    <row r="740" spans="1:20" x14ac:dyDescent="0.3">
      <c r="A740" s="6">
        <v>2380082</v>
      </c>
      <c r="B740" s="6" t="s">
        <v>217</v>
      </c>
      <c r="C740" s="6" t="s">
        <v>203</v>
      </c>
      <c r="D740" s="6" t="s">
        <v>36</v>
      </c>
      <c r="E740" s="6" t="s">
        <v>21</v>
      </c>
      <c r="F740" s="6" t="s">
        <v>22</v>
      </c>
      <c r="G740" s="6" t="s">
        <v>23</v>
      </c>
      <c r="H740" s="6" t="s">
        <v>215</v>
      </c>
      <c r="I740" s="9">
        <v>4.8611111111111112E-2</v>
      </c>
      <c r="J740" s="6">
        <v>0</v>
      </c>
      <c r="K740" s="21">
        <v>45469</v>
      </c>
      <c r="L740" s="6" t="s">
        <v>24</v>
      </c>
      <c r="M740" s="6" t="s">
        <v>218</v>
      </c>
      <c r="N740" s="6" t="s">
        <v>216</v>
      </c>
      <c r="O740" s="22">
        <v>45469.974050925928</v>
      </c>
      <c r="P740" s="22"/>
      <c r="Q740" s="6" t="s">
        <v>26</v>
      </c>
      <c r="R740" s="6" t="s">
        <v>92</v>
      </c>
      <c r="S740" s="6" t="s">
        <v>190</v>
      </c>
      <c r="T740" s="6" t="s">
        <v>29</v>
      </c>
    </row>
    <row r="741" spans="1:20" x14ac:dyDescent="0.3">
      <c r="A741" s="6">
        <v>2225728</v>
      </c>
      <c r="B741" s="6" t="s">
        <v>217</v>
      </c>
      <c r="C741" s="6" t="s">
        <v>202</v>
      </c>
      <c r="D741" s="6" t="s">
        <v>30</v>
      </c>
      <c r="E741" s="6" t="s">
        <v>21</v>
      </c>
      <c r="F741" s="6" t="s">
        <v>22</v>
      </c>
      <c r="G741" s="6" t="s">
        <v>52</v>
      </c>
      <c r="H741" s="6" t="s">
        <v>215</v>
      </c>
      <c r="I741" s="9">
        <v>1.7361111111111112E-2</v>
      </c>
      <c r="J741" s="6">
        <v>0</v>
      </c>
      <c r="K741" s="21">
        <v>45328</v>
      </c>
      <c r="L741" s="6" t="s">
        <v>24</v>
      </c>
      <c r="M741" s="6" t="s">
        <v>218</v>
      </c>
      <c r="N741" s="6" t="s">
        <v>216</v>
      </c>
      <c r="O741" s="22">
        <v>45328.731793981482</v>
      </c>
      <c r="P741" s="22"/>
      <c r="Q741" s="6" t="s">
        <v>26</v>
      </c>
      <c r="R741" s="6" t="s">
        <v>35</v>
      </c>
      <c r="S741" s="6" t="s">
        <v>186</v>
      </c>
      <c r="T741" s="6" t="s">
        <v>53</v>
      </c>
    </row>
    <row r="742" spans="1:20" x14ac:dyDescent="0.3">
      <c r="A742" s="6">
        <v>2331942</v>
      </c>
      <c r="B742" s="6" t="s">
        <v>217</v>
      </c>
      <c r="C742" s="6" t="s">
        <v>201</v>
      </c>
      <c r="D742" s="6" t="s">
        <v>20</v>
      </c>
      <c r="E742" s="6" t="s">
        <v>21</v>
      </c>
      <c r="F742" s="6" t="s">
        <v>22</v>
      </c>
      <c r="G742" s="6" t="s">
        <v>43</v>
      </c>
      <c r="H742" s="6" t="s">
        <v>215</v>
      </c>
      <c r="I742" s="9">
        <v>5.5555555555555558E-3</v>
      </c>
      <c r="J742" s="6">
        <v>0</v>
      </c>
      <c r="K742" s="21">
        <v>45422</v>
      </c>
      <c r="L742" s="6" t="s">
        <v>24</v>
      </c>
      <c r="M742" s="6" t="s">
        <v>218</v>
      </c>
      <c r="N742" s="6" t="s">
        <v>216</v>
      </c>
      <c r="O742" s="22">
        <v>45422.515787037039</v>
      </c>
      <c r="P742" s="22"/>
      <c r="Q742" s="6" t="s">
        <v>26</v>
      </c>
      <c r="R742" s="6" t="s">
        <v>63</v>
      </c>
      <c r="S742" s="6" t="s">
        <v>189</v>
      </c>
      <c r="T742" s="6" t="s">
        <v>29</v>
      </c>
    </row>
    <row r="743" spans="1:20" x14ac:dyDescent="0.3">
      <c r="A743" s="6">
        <v>2348815</v>
      </c>
      <c r="B743" s="6" t="s">
        <v>217</v>
      </c>
      <c r="C743" s="6" t="s">
        <v>202</v>
      </c>
      <c r="D743" s="6" t="s">
        <v>30</v>
      </c>
      <c r="E743" s="6" t="s">
        <v>21</v>
      </c>
      <c r="F743" s="6" t="s">
        <v>22</v>
      </c>
      <c r="G743" s="6" t="s">
        <v>34</v>
      </c>
      <c r="H743" s="6" t="s">
        <v>215</v>
      </c>
      <c r="I743" s="9">
        <v>3.472222222222222E-3</v>
      </c>
      <c r="J743" s="6">
        <v>0</v>
      </c>
      <c r="K743" s="21">
        <v>45440</v>
      </c>
      <c r="L743" s="6" t="s">
        <v>24</v>
      </c>
      <c r="M743" s="6" t="s">
        <v>218</v>
      </c>
      <c r="N743" s="6" t="s">
        <v>216</v>
      </c>
      <c r="O743" s="22">
        <v>45440.711689814816</v>
      </c>
      <c r="P743" s="22"/>
      <c r="Q743" s="6" t="s">
        <v>26</v>
      </c>
      <c r="R743" s="6" t="s">
        <v>35</v>
      </c>
      <c r="S743" s="6" t="s">
        <v>189</v>
      </c>
      <c r="T743" s="6" t="s">
        <v>53</v>
      </c>
    </row>
    <row r="744" spans="1:20" x14ac:dyDescent="0.3">
      <c r="A744" s="6">
        <v>2257127</v>
      </c>
      <c r="B744" s="6" t="s">
        <v>217</v>
      </c>
      <c r="C744" s="6" t="s">
        <v>202</v>
      </c>
      <c r="D744" s="6" t="s">
        <v>30</v>
      </c>
      <c r="E744" s="6" t="s">
        <v>21</v>
      </c>
      <c r="F744" s="6" t="s">
        <v>22</v>
      </c>
      <c r="G744" s="6" t="s">
        <v>37</v>
      </c>
      <c r="H744" s="6" t="s">
        <v>215</v>
      </c>
      <c r="I744" s="9">
        <v>0.16180555555555556</v>
      </c>
      <c r="J744" s="6">
        <v>0</v>
      </c>
      <c r="K744" s="21">
        <v>45350</v>
      </c>
      <c r="L744" s="6" t="s">
        <v>24</v>
      </c>
      <c r="M744" s="6" t="s">
        <v>218</v>
      </c>
      <c r="N744" s="6" t="s">
        <v>216</v>
      </c>
      <c r="O744" s="22">
        <v>45350.725740740738</v>
      </c>
      <c r="P744" s="22"/>
      <c r="Q744" s="6" t="s">
        <v>26</v>
      </c>
      <c r="R744" s="6" t="s">
        <v>39</v>
      </c>
      <c r="S744" s="6" t="s">
        <v>186</v>
      </c>
      <c r="T744" s="6" t="s">
        <v>29</v>
      </c>
    </row>
    <row r="745" spans="1:20" x14ac:dyDescent="0.3">
      <c r="A745" s="6">
        <v>2329080</v>
      </c>
      <c r="B745" s="6" t="s">
        <v>217</v>
      </c>
      <c r="C745" s="6" t="s">
        <v>201</v>
      </c>
      <c r="D745" s="6" t="s">
        <v>20</v>
      </c>
      <c r="E745" s="6" t="s">
        <v>21</v>
      </c>
      <c r="F745" s="6" t="s">
        <v>22</v>
      </c>
      <c r="G745" s="6" t="s">
        <v>23</v>
      </c>
      <c r="H745" s="6" t="s">
        <v>215</v>
      </c>
      <c r="I745" s="9">
        <v>3.4722222222222224E-2</v>
      </c>
      <c r="J745" s="6">
        <v>0</v>
      </c>
      <c r="K745" s="21">
        <v>45419</v>
      </c>
      <c r="L745" s="6" t="s">
        <v>24</v>
      </c>
      <c r="M745" s="6" t="s">
        <v>218</v>
      </c>
      <c r="N745" s="6" t="s">
        <v>216</v>
      </c>
      <c r="O745" s="22">
        <v>45419.690787037034</v>
      </c>
      <c r="P745" s="22"/>
      <c r="Q745" s="6" t="s">
        <v>26</v>
      </c>
      <c r="R745" s="6" t="s">
        <v>32</v>
      </c>
      <c r="S745" s="6" t="s">
        <v>189</v>
      </c>
      <c r="T745" s="6" t="s">
        <v>29</v>
      </c>
    </row>
    <row r="746" spans="1:20" x14ac:dyDescent="0.3">
      <c r="A746" s="6">
        <v>2275354</v>
      </c>
      <c r="B746" s="6" t="s">
        <v>217</v>
      </c>
      <c r="C746" s="6" t="s">
        <v>205</v>
      </c>
      <c r="D746" s="6" t="s">
        <v>56</v>
      </c>
      <c r="E746" s="6" t="s">
        <v>21</v>
      </c>
      <c r="F746" s="6" t="s">
        <v>22</v>
      </c>
      <c r="G746" s="6" t="s">
        <v>43</v>
      </c>
      <c r="H746" s="6" t="s">
        <v>215</v>
      </c>
      <c r="I746" s="9">
        <v>5.5555555555555558E-3</v>
      </c>
      <c r="J746" s="6">
        <v>0</v>
      </c>
      <c r="K746" s="21">
        <v>45365</v>
      </c>
      <c r="L746" s="6" t="s">
        <v>24</v>
      </c>
      <c r="M746" s="6" t="s">
        <v>218</v>
      </c>
      <c r="N746" s="6" t="s">
        <v>216</v>
      </c>
      <c r="O746" s="22">
        <v>45365.406319444446</v>
      </c>
      <c r="P746" s="22"/>
      <c r="Q746" s="6" t="s">
        <v>26</v>
      </c>
      <c r="R746" s="6" t="s">
        <v>159</v>
      </c>
      <c r="S746" s="6" t="s">
        <v>187</v>
      </c>
      <c r="T746" s="6" t="s">
        <v>29</v>
      </c>
    </row>
    <row r="747" spans="1:20" x14ac:dyDescent="0.3">
      <c r="A747" s="6">
        <v>2239006</v>
      </c>
      <c r="B747" s="6" t="s">
        <v>217</v>
      </c>
      <c r="C747" s="6" t="s">
        <v>203</v>
      </c>
      <c r="D747" s="6" t="s">
        <v>36</v>
      </c>
      <c r="E747" s="6" t="s">
        <v>21</v>
      </c>
      <c r="F747" s="6" t="s">
        <v>22</v>
      </c>
      <c r="G747" s="6" t="s">
        <v>37</v>
      </c>
      <c r="H747" s="6" t="s">
        <v>215</v>
      </c>
      <c r="I747" s="9">
        <v>4.791666666666667E-2</v>
      </c>
      <c r="J747" s="6">
        <v>0</v>
      </c>
      <c r="K747" s="21">
        <v>45337</v>
      </c>
      <c r="L747" s="6" t="s">
        <v>24</v>
      </c>
      <c r="M747" s="6" t="s">
        <v>218</v>
      </c>
      <c r="N747" s="6" t="s">
        <v>216</v>
      </c>
      <c r="O747" s="22">
        <v>45337.880462962959</v>
      </c>
      <c r="P747" s="22"/>
      <c r="Q747" s="6" t="s">
        <v>26</v>
      </c>
      <c r="R747" s="6" t="s">
        <v>67</v>
      </c>
      <c r="S747" s="6" t="s">
        <v>186</v>
      </c>
      <c r="T747" s="6" t="s">
        <v>29</v>
      </c>
    </row>
    <row r="748" spans="1:20" x14ac:dyDescent="0.3">
      <c r="A748" s="6">
        <v>2380113</v>
      </c>
      <c r="B748" s="6" t="s">
        <v>217</v>
      </c>
      <c r="C748" s="6" t="s">
        <v>204</v>
      </c>
      <c r="D748" s="6" t="s">
        <v>46</v>
      </c>
      <c r="E748" s="6" t="s">
        <v>21</v>
      </c>
      <c r="F748" s="6" t="s">
        <v>47</v>
      </c>
      <c r="G748" s="6" t="s">
        <v>23</v>
      </c>
      <c r="H748" s="6" t="s">
        <v>215</v>
      </c>
      <c r="I748" s="9">
        <v>0.05</v>
      </c>
      <c r="J748" s="6">
        <v>0</v>
      </c>
      <c r="K748" s="21">
        <v>45469</v>
      </c>
      <c r="L748" s="6" t="s">
        <v>24</v>
      </c>
      <c r="M748" s="6" t="s">
        <v>218</v>
      </c>
      <c r="N748" s="6" t="s">
        <v>216</v>
      </c>
      <c r="O748" s="22">
        <v>45469.985289351855</v>
      </c>
      <c r="P748" s="22"/>
      <c r="Q748" s="6" t="s">
        <v>26</v>
      </c>
      <c r="R748" s="6" t="s">
        <v>81</v>
      </c>
      <c r="S748" s="6" t="s">
        <v>190</v>
      </c>
      <c r="T748" s="6" t="s">
        <v>29</v>
      </c>
    </row>
    <row r="749" spans="1:20" x14ac:dyDescent="0.3">
      <c r="A749" s="6">
        <v>2240518</v>
      </c>
      <c r="B749" s="6" t="s">
        <v>217</v>
      </c>
      <c r="C749" s="6" t="s">
        <v>204</v>
      </c>
      <c r="D749" s="6" t="s">
        <v>46</v>
      </c>
      <c r="E749" s="6" t="s">
        <v>21</v>
      </c>
      <c r="F749" s="6" t="s">
        <v>47</v>
      </c>
      <c r="G749" s="6" t="s">
        <v>33</v>
      </c>
      <c r="H749" s="6" t="s">
        <v>215</v>
      </c>
      <c r="I749" s="9">
        <v>1.8749999999999999E-2</v>
      </c>
      <c r="J749" s="6">
        <v>0</v>
      </c>
      <c r="K749" s="21">
        <v>45338</v>
      </c>
      <c r="L749" s="6" t="s">
        <v>24</v>
      </c>
      <c r="M749" s="6" t="s">
        <v>218</v>
      </c>
      <c r="N749" s="6" t="s">
        <v>216</v>
      </c>
      <c r="O749" s="22">
        <v>45338.987488425926</v>
      </c>
      <c r="P749" s="22"/>
      <c r="Q749" s="6" t="s">
        <v>26</v>
      </c>
      <c r="R749" s="6" t="s">
        <v>32</v>
      </c>
      <c r="S749" s="6" t="s">
        <v>186</v>
      </c>
      <c r="T749" s="6" t="s">
        <v>29</v>
      </c>
    </row>
    <row r="750" spans="1:20" x14ac:dyDescent="0.3">
      <c r="A750" s="6">
        <v>2269947</v>
      </c>
      <c r="B750" s="6" t="s">
        <v>217</v>
      </c>
      <c r="C750" s="6" t="s">
        <v>206</v>
      </c>
      <c r="D750" s="6" t="s">
        <v>64</v>
      </c>
      <c r="E750" s="6" t="s">
        <v>21</v>
      </c>
      <c r="F750" s="6" t="s">
        <v>22</v>
      </c>
      <c r="G750" s="6" t="s">
        <v>23</v>
      </c>
      <c r="H750" s="6" t="s">
        <v>215</v>
      </c>
      <c r="I750" s="9">
        <v>4.791666666666667E-2</v>
      </c>
      <c r="J750" s="6">
        <v>0</v>
      </c>
      <c r="K750" s="21">
        <v>45359</v>
      </c>
      <c r="L750" s="6" t="s">
        <v>24</v>
      </c>
      <c r="M750" s="6" t="s">
        <v>218</v>
      </c>
      <c r="N750" s="6" t="s">
        <v>216</v>
      </c>
      <c r="O750" s="22">
        <v>45360.005300925928</v>
      </c>
      <c r="P750" s="22"/>
      <c r="Q750" s="6" t="s">
        <v>26</v>
      </c>
      <c r="R750" s="6" t="s">
        <v>39</v>
      </c>
      <c r="S750" s="6" t="s">
        <v>187</v>
      </c>
      <c r="T750" s="6" t="s">
        <v>29</v>
      </c>
    </row>
    <row r="751" spans="1:20" x14ac:dyDescent="0.3">
      <c r="A751" s="6">
        <v>2282107</v>
      </c>
      <c r="B751" s="6" t="s">
        <v>217</v>
      </c>
      <c r="C751" s="6" t="s">
        <v>206</v>
      </c>
      <c r="D751" s="6" t="s">
        <v>64</v>
      </c>
      <c r="E751" s="6" t="s">
        <v>21</v>
      </c>
      <c r="F751" s="6" t="s">
        <v>22</v>
      </c>
      <c r="G751" s="6" t="s">
        <v>28</v>
      </c>
      <c r="H751" s="6" t="s">
        <v>215</v>
      </c>
      <c r="I751" s="9">
        <v>4.2361111111111113E-2</v>
      </c>
      <c r="J751" s="6">
        <v>0</v>
      </c>
      <c r="K751" s="21">
        <v>45372</v>
      </c>
      <c r="L751" s="6" t="s">
        <v>24</v>
      </c>
      <c r="M751" s="6" t="s">
        <v>218</v>
      </c>
      <c r="N751" s="6" t="s">
        <v>216</v>
      </c>
      <c r="O751" s="22">
        <v>45372.070868055554</v>
      </c>
      <c r="P751" s="22"/>
      <c r="Q751" s="6" t="s">
        <v>26</v>
      </c>
      <c r="R751" s="6" t="s">
        <v>160</v>
      </c>
      <c r="S751" s="6" t="s">
        <v>187</v>
      </c>
      <c r="T751" s="6" t="s">
        <v>29</v>
      </c>
    </row>
    <row r="752" spans="1:20" x14ac:dyDescent="0.3">
      <c r="A752" s="6">
        <v>2271977</v>
      </c>
      <c r="B752" s="6" t="s">
        <v>217</v>
      </c>
      <c r="C752" s="6" t="s">
        <v>202</v>
      </c>
      <c r="D752" s="6" t="s">
        <v>30</v>
      </c>
      <c r="E752" s="6" t="s">
        <v>21</v>
      </c>
      <c r="F752" s="6" t="s">
        <v>22</v>
      </c>
      <c r="G752" s="6" t="s">
        <v>37</v>
      </c>
      <c r="H752" s="6" t="s">
        <v>215</v>
      </c>
      <c r="I752" s="9">
        <v>0.18819444444444444</v>
      </c>
      <c r="J752" s="6">
        <v>0</v>
      </c>
      <c r="K752" s="21">
        <v>45362</v>
      </c>
      <c r="L752" s="6" t="s">
        <v>24</v>
      </c>
      <c r="M752" s="6" t="s">
        <v>218</v>
      </c>
      <c r="N752" s="6" t="s">
        <v>216</v>
      </c>
      <c r="O752" s="22">
        <v>45362.720370370371</v>
      </c>
      <c r="P752" s="22"/>
      <c r="Q752" s="6" t="s">
        <v>26</v>
      </c>
      <c r="R752" s="6" t="s">
        <v>54</v>
      </c>
      <c r="S752" s="6" t="s">
        <v>187</v>
      </c>
      <c r="T752" s="6" t="s">
        <v>29</v>
      </c>
    </row>
    <row r="753" spans="1:20" x14ac:dyDescent="0.3">
      <c r="A753" s="6">
        <v>2404619</v>
      </c>
      <c r="B753" s="6" t="s">
        <v>217</v>
      </c>
      <c r="C753" s="6" t="s">
        <v>206</v>
      </c>
      <c r="D753" s="6" t="s">
        <v>64</v>
      </c>
      <c r="E753" s="6" t="s">
        <v>21</v>
      </c>
      <c r="F753" s="6" t="s">
        <v>22</v>
      </c>
      <c r="G753" s="6" t="s">
        <v>23</v>
      </c>
      <c r="H753" s="6" t="s">
        <v>215</v>
      </c>
      <c r="I753" s="9">
        <v>3.5416666666666666E-2</v>
      </c>
      <c r="J753" s="6">
        <v>0</v>
      </c>
      <c r="K753" s="21">
        <v>45492</v>
      </c>
      <c r="L753" s="6" t="s">
        <v>24</v>
      </c>
      <c r="M753" s="6" t="s">
        <v>218</v>
      </c>
      <c r="N753" s="6" t="s">
        <v>216</v>
      </c>
      <c r="O753" s="22">
        <v>45492.999409722222</v>
      </c>
      <c r="P753" s="22"/>
      <c r="Q753" s="6" t="s">
        <v>26</v>
      </c>
      <c r="R753" s="6" t="s">
        <v>54</v>
      </c>
      <c r="S753" s="6" t="s">
        <v>191</v>
      </c>
      <c r="T753" s="6" t="s">
        <v>29</v>
      </c>
    </row>
    <row r="754" spans="1:20" x14ac:dyDescent="0.3">
      <c r="A754" s="6">
        <v>2273888</v>
      </c>
      <c r="B754" s="6" t="s">
        <v>217</v>
      </c>
      <c r="C754" s="6" t="s">
        <v>203</v>
      </c>
      <c r="D754" s="6" t="s">
        <v>36</v>
      </c>
      <c r="E754" s="6" t="s">
        <v>21</v>
      </c>
      <c r="F754" s="6" t="s">
        <v>22</v>
      </c>
      <c r="G754" s="6" t="s">
        <v>37</v>
      </c>
      <c r="H754" s="6" t="s">
        <v>215</v>
      </c>
      <c r="I754" s="9">
        <v>6.9444444444444448E-2</v>
      </c>
      <c r="J754" s="6">
        <v>0</v>
      </c>
      <c r="K754" s="21">
        <v>45363</v>
      </c>
      <c r="L754" s="6" t="s">
        <v>24</v>
      </c>
      <c r="M754" s="6" t="s">
        <v>218</v>
      </c>
      <c r="N754" s="6" t="s">
        <v>216</v>
      </c>
      <c r="O754" s="22">
        <v>45363.95207175926</v>
      </c>
      <c r="P754" s="22"/>
      <c r="Q754" s="6" t="s">
        <v>26</v>
      </c>
      <c r="R754" s="6" t="s">
        <v>54</v>
      </c>
      <c r="S754" s="6" t="s">
        <v>187</v>
      </c>
      <c r="T754" s="6" t="s">
        <v>29</v>
      </c>
    </row>
    <row r="755" spans="1:20" x14ac:dyDescent="0.3">
      <c r="A755" s="6">
        <v>2330745</v>
      </c>
      <c r="B755" s="6" t="s">
        <v>217</v>
      </c>
      <c r="C755" s="6" t="s">
        <v>204</v>
      </c>
      <c r="D755" s="6" t="s">
        <v>46</v>
      </c>
      <c r="E755" s="6" t="s">
        <v>21</v>
      </c>
      <c r="F755" s="6" t="s">
        <v>47</v>
      </c>
      <c r="G755" s="6" t="s">
        <v>52</v>
      </c>
      <c r="H755" s="6" t="s">
        <v>215</v>
      </c>
      <c r="I755" s="9">
        <v>3.4722222222222224E-2</v>
      </c>
      <c r="J755" s="6">
        <v>0</v>
      </c>
      <c r="K755" s="21">
        <v>45420</v>
      </c>
      <c r="L755" s="6" t="s">
        <v>24</v>
      </c>
      <c r="M755" s="6" t="s">
        <v>218</v>
      </c>
      <c r="N755" s="6" t="s">
        <v>216</v>
      </c>
      <c r="O755" s="22">
        <v>45420.95548611111</v>
      </c>
      <c r="P755" s="22"/>
      <c r="Q755" s="6" t="s">
        <v>26</v>
      </c>
      <c r="R755" s="6" t="s">
        <v>91</v>
      </c>
      <c r="S755" s="6" t="s">
        <v>189</v>
      </c>
      <c r="T755" s="6" t="s">
        <v>53</v>
      </c>
    </row>
    <row r="756" spans="1:20" x14ac:dyDescent="0.3">
      <c r="A756" s="6">
        <v>2225723</v>
      </c>
      <c r="B756" s="6" t="s">
        <v>217</v>
      </c>
      <c r="C756" s="6" t="s">
        <v>202</v>
      </c>
      <c r="D756" s="6" t="s">
        <v>30</v>
      </c>
      <c r="E756" s="6" t="s">
        <v>21</v>
      </c>
      <c r="F756" s="6" t="s">
        <v>22</v>
      </c>
      <c r="G756" s="6" t="s">
        <v>37</v>
      </c>
      <c r="H756" s="6" t="s">
        <v>215</v>
      </c>
      <c r="I756" s="9">
        <v>0.10416666666666667</v>
      </c>
      <c r="J756" s="6">
        <v>0</v>
      </c>
      <c r="K756" s="21">
        <v>45328</v>
      </c>
      <c r="L756" s="6" t="s">
        <v>24</v>
      </c>
      <c r="M756" s="6" t="s">
        <v>218</v>
      </c>
      <c r="N756" s="6" t="s">
        <v>216</v>
      </c>
      <c r="O756" s="22">
        <v>45328.729224537034</v>
      </c>
      <c r="P756" s="22"/>
      <c r="Q756" s="6" t="s">
        <v>26</v>
      </c>
      <c r="R756" s="6" t="s">
        <v>54</v>
      </c>
      <c r="S756" s="6" t="s">
        <v>186</v>
      </c>
      <c r="T756" s="6" t="s">
        <v>29</v>
      </c>
    </row>
    <row r="757" spans="1:20" x14ac:dyDescent="0.3">
      <c r="A757" s="6">
        <v>2301391</v>
      </c>
      <c r="B757" s="6" t="s">
        <v>217</v>
      </c>
      <c r="C757" s="6" t="s">
        <v>204</v>
      </c>
      <c r="D757" s="6" t="s">
        <v>46</v>
      </c>
      <c r="E757" s="6" t="s">
        <v>21</v>
      </c>
      <c r="F757" s="6" t="s">
        <v>47</v>
      </c>
      <c r="G757" s="6" t="s">
        <v>59</v>
      </c>
      <c r="H757" s="6" t="s">
        <v>215</v>
      </c>
      <c r="I757" s="9">
        <v>8.3333333333333332E-3</v>
      </c>
      <c r="J757" s="6">
        <v>0</v>
      </c>
      <c r="K757" s="21">
        <v>45390</v>
      </c>
      <c r="L757" s="6" t="s">
        <v>24</v>
      </c>
      <c r="M757" s="6" t="s">
        <v>218</v>
      </c>
      <c r="N757" s="6" t="s">
        <v>216</v>
      </c>
      <c r="O757" s="22">
        <v>45390.422222222223</v>
      </c>
      <c r="P757" s="22"/>
      <c r="Q757" s="6" t="s">
        <v>26</v>
      </c>
      <c r="R757" s="6" t="s">
        <v>91</v>
      </c>
      <c r="S757" s="6" t="s">
        <v>188</v>
      </c>
      <c r="T757" s="6" t="s">
        <v>53</v>
      </c>
    </row>
    <row r="758" spans="1:20" x14ac:dyDescent="0.3">
      <c r="A758" s="6">
        <v>2229109</v>
      </c>
      <c r="B758" s="6" t="s">
        <v>217</v>
      </c>
      <c r="C758" s="6" t="s">
        <v>203</v>
      </c>
      <c r="D758" s="6" t="s">
        <v>36</v>
      </c>
      <c r="E758" s="6" t="s">
        <v>21</v>
      </c>
      <c r="F758" s="6" t="s">
        <v>22</v>
      </c>
      <c r="G758" s="6" t="s">
        <v>34</v>
      </c>
      <c r="H758" s="6" t="s">
        <v>215</v>
      </c>
      <c r="I758" s="9">
        <v>1.7361111111111112E-2</v>
      </c>
      <c r="J758" s="6">
        <v>0</v>
      </c>
      <c r="K758" s="21">
        <v>45330</v>
      </c>
      <c r="L758" s="6" t="s">
        <v>24</v>
      </c>
      <c r="M758" s="6" t="s">
        <v>218</v>
      </c>
      <c r="N758" s="6" t="s">
        <v>216</v>
      </c>
      <c r="O758" s="22">
        <v>45330.910173611112</v>
      </c>
      <c r="P758" s="22"/>
      <c r="Q758" s="6" t="s">
        <v>26</v>
      </c>
      <c r="R758" s="6" t="s">
        <v>35</v>
      </c>
      <c r="S758" s="6" t="s">
        <v>186</v>
      </c>
      <c r="T758" s="6" t="s">
        <v>53</v>
      </c>
    </row>
    <row r="759" spans="1:20" x14ac:dyDescent="0.3">
      <c r="A759" s="6">
        <v>2287047</v>
      </c>
      <c r="B759" s="6" t="s">
        <v>217</v>
      </c>
      <c r="C759" s="6" t="s">
        <v>205</v>
      </c>
      <c r="D759" s="6" t="s">
        <v>56</v>
      </c>
      <c r="E759" s="6" t="s">
        <v>21</v>
      </c>
      <c r="F759" s="6" t="s">
        <v>22</v>
      </c>
      <c r="G759" s="6" t="s">
        <v>43</v>
      </c>
      <c r="H759" s="6" t="s">
        <v>215</v>
      </c>
      <c r="I759" s="9">
        <v>1.5277777777777777E-2</v>
      </c>
      <c r="J759" s="6">
        <v>0</v>
      </c>
      <c r="K759" s="21">
        <v>45376</v>
      </c>
      <c r="L759" s="6" t="s">
        <v>24</v>
      </c>
      <c r="M759" s="6" t="s">
        <v>218</v>
      </c>
      <c r="N759" s="6" t="s">
        <v>216</v>
      </c>
      <c r="O759" s="22">
        <v>45376.631365740737</v>
      </c>
      <c r="P759" s="22"/>
      <c r="Q759" s="6" t="s">
        <v>26</v>
      </c>
      <c r="R759" s="6" t="s">
        <v>71</v>
      </c>
      <c r="S759" s="6" t="s">
        <v>187</v>
      </c>
      <c r="T759" s="6" t="s">
        <v>29</v>
      </c>
    </row>
    <row r="760" spans="1:20" x14ac:dyDescent="0.3">
      <c r="A760" s="6">
        <v>2226639</v>
      </c>
      <c r="B760" s="6" t="s">
        <v>217</v>
      </c>
      <c r="C760" s="6" t="s">
        <v>205</v>
      </c>
      <c r="D760" s="6" t="s">
        <v>56</v>
      </c>
      <c r="E760" s="6" t="s">
        <v>21</v>
      </c>
      <c r="F760" s="6" t="s">
        <v>22</v>
      </c>
      <c r="G760" s="6" t="s">
        <v>28</v>
      </c>
      <c r="H760" s="6" t="s">
        <v>215</v>
      </c>
      <c r="I760" s="9">
        <v>4.027777777777778E-2</v>
      </c>
      <c r="J760" s="6">
        <v>0</v>
      </c>
      <c r="K760" s="21">
        <v>45329</v>
      </c>
      <c r="L760" s="6" t="s">
        <v>24</v>
      </c>
      <c r="M760" s="6" t="s">
        <v>218</v>
      </c>
      <c r="N760" s="6" t="s">
        <v>216</v>
      </c>
      <c r="O760" s="22">
        <v>45329.630023148151</v>
      </c>
      <c r="P760" s="22"/>
      <c r="Q760" s="6" t="s">
        <v>26</v>
      </c>
      <c r="R760" s="6" t="s">
        <v>75</v>
      </c>
      <c r="S760" s="6" t="s">
        <v>186</v>
      </c>
      <c r="T760" s="6" t="s">
        <v>29</v>
      </c>
    </row>
    <row r="761" spans="1:20" x14ac:dyDescent="0.3">
      <c r="A761" s="6">
        <v>2393294</v>
      </c>
      <c r="B761" s="6" t="s">
        <v>217</v>
      </c>
      <c r="C761" s="6" t="s">
        <v>202</v>
      </c>
      <c r="D761" s="6" t="s">
        <v>30</v>
      </c>
      <c r="E761" s="6" t="s">
        <v>21</v>
      </c>
      <c r="F761" s="6" t="s">
        <v>22</v>
      </c>
      <c r="G761" s="6" t="s">
        <v>43</v>
      </c>
      <c r="H761" s="6" t="s">
        <v>215</v>
      </c>
      <c r="I761" s="9">
        <v>7.6388888888888895E-2</v>
      </c>
      <c r="J761" s="6">
        <v>0</v>
      </c>
      <c r="K761" s="21">
        <v>45482</v>
      </c>
      <c r="L761" s="6" t="s">
        <v>24</v>
      </c>
      <c r="M761" s="6" t="s">
        <v>218</v>
      </c>
      <c r="N761" s="6" t="s">
        <v>216</v>
      </c>
      <c r="O761" s="22">
        <v>45482.727650462963</v>
      </c>
      <c r="P761" s="22"/>
      <c r="Q761" s="6" t="s">
        <v>26</v>
      </c>
      <c r="R761" s="6" t="s">
        <v>128</v>
      </c>
      <c r="S761" s="6" t="s">
        <v>191</v>
      </c>
      <c r="T761" s="6" t="s">
        <v>29</v>
      </c>
    </row>
    <row r="762" spans="1:20" x14ac:dyDescent="0.3">
      <c r="A762" s="6">
        <v>2366710</v>
      </c>
      <c r="B762" s="6" t="s">
        <v>217</v>
      </c>
      <c r="C762" s="6" t="s">
        <v>202</v>
      </c>
      <c r="D762" s="6" t="s">
        <v>30</v>
      </c>
      <c r="E762" s="6" t="s">
        <v>21</v>
      </c>
      <c r="F762" s="6" t="s">
        <v>22</v>
      </c>
      <c r="G762" s="6" t="s">
        <v>37</v>
      </c>
      <c r="H762" s="6" t="s">
        <v>215</v>
      </c>
      <c r="I762" s="9">
        <v>6.9444444444444441E-3</v>
      </c>
      <c r="J762" s="6">
        <v>0</v>
      </c>
      <c r="K762" s="21">
        <v>45458</v>
      </c>
      <c r="L762" s="6" t="s">
        <v>24</v>
      </c>
      <c r="M762" s="6" t="s">
        <v>218</v>
      </c>
      <c r="N762" s="6" t="s">
        <v>216</v>
      </c>
      <c r="O762" s="22">
        <v>45458.714687500003</v>
      </c>
      <c r="P762" s="22"/>
      <c r="Q762" s="6" t="s">
        <v>26</v>
      </c>
      <c r="R762" s="6" t="s">
        <v>54</v>
      </c>
      <c r="S762" s="6" t="s">
        <v>190</v>
      </c>
      <c r="T762" s="6" t="s">
        <v>29</v>
      </c>
    </row>
    <row r="763" spans="1:20" x14ac:dyDescent="0.3">
      <c r="A763" s="6">
        <v>2231058</v>
      </c>
      <c r="B763" s="6" t="s">
        <v>217</v>
      </c>
      <c r="C763" s="6" t="s">
        <v>201</v>
      </c>
      <c r="D763" s="6" t="s">
        <v>20</v>
      </c>
      <c r="E763" s="6" t="s">
        <v>21</v>
      </c>
      <c r="F763" s="6" t="s">
        <v>22</v>
      </c>
      <c r="G763" s="6" t="s">
        <v>28</v>
      </c>
      <c r="H763" s="6" t="s">
        <v>215</v>
      </c>
      <c r="I763" s="9">
        <v>1.1805555555555555E-2</v>
      </c>
      <c r="J763" s="6">
        <v>0</v>
      </c>
      <c r="K763" s="21">
        <v>45332</v>
      </c>
      <c r="L763" s="6" t="s">
        <v>24</v>
      </c>
      <c r="M763" s="6" t="s">
        <v>218</v>
      </c>
      <c r="N763" s="6" t="s">
        <v>216</v>
      </c>
      <c r="O763" s="22">
        <v>45332.445798611108</v>
      </c>
      <c r="P763" s="22"/>
      <c r="Q763" s="6" t="s">
        <v>26</v>
      </c>
      <c r="R763" s="6" t="s">
        <v>161</v>
      </c>
      <c r="S763" s="6" t="s">
        <v>186</v>
      </c>
      <c r="T763" s="6" t="s">
        <v>29</v>
      </c>
    </row>
    <row r="764" spans="1:20" x14ac:dyDescent="0.3">
      <c r="A764" s="6">
        <v>2400994</v>
      </c>
      <c r="B764" s="6" t="s">
        <v>217</v>
      </c>
      <c r="C764" s="6" t="s">
        <v>203</v>
      </c>
      <c r="D764" s="6" t="s">
        <v>36</v>
      </c>
      <c r="E764" s="6" t="s">
        <v>21</v>
      </c>
      <c r="F764" s="6" t="s">
        <v>22</v>
      </c>
      <c r="G764" s="6" t="s">
        <v>37</v>
      </c>
      <c r="H764" s="6" t="s">
        <v>215</v>
      </c>
      <c r="I764" s="9">
        <v>6.9444444444444448E-2</v>
      </c>
      <c r="J764" s="6">
        <v>0</v>
      </c>
      <c r="K764" s="21">
        <v>45489</v>
      </c>
      <c r="L764" s="6" t="s">
        <v>24</v>
      </c>
      <c r="M764" s="6" t="s">
        <v>218</v>
      </c>
      <c r="N764" s="6" t="s">
        <v>216</v>
      </c>
      <c r="O764" s="22">
        <v>45489.960613425923</v>
      </c>
      <c r="P764" s="22"/>
      <c r="Q764" s="6" t="s">
        <v>26</v>
      </c>
      <c r="R764" s="6" t="s">
        <v>81</v>
      </c>
      <c r="S764" s="6" t="s">
        <v>191</v>
      </c>
      <c r="T764" s="6" t="s">
        <v>29</v>
      </c>
    </row>
    <row r="765" spans="1:20" x14ac:dyDescent="0.3">
      <c r="A765" s="6">
        <v>2266269</v>
      </c>
      <c r="B765" s="6" t="s">
        <v>217</v>
      </c>
      <c r="C765" s="6" t="s">
        <v>202</v>
      </c>
      <c r="D765" s="6" t="s">
        <v>30</v>
      </c>
      <c r="E765" s="6" t="s">
        <v>21</v>
      </c>
      <c r="F765" s="6" t="s">
        <v>22</v>
      </c>
      <c r="G765" s="6" t="s">
        <v>37</v>
      </c>
      <c r="H765" s="6" t="s">
        <v>215</v>
      </c>
      <c r="I765" s="9">
        <v>0.11527777777777778</v>
      </c>
      <c r="J765" s="6">
        <v>0</v>
      </c>
      <c r="K765" s="21">
        <v>45357</v>
      </c>
      <c r="L765" s="6" t="s">
        <v>24</v>
      </c>
      <c r="M765" s="6" t="s">
        <v>218</v>
      </c>
      <c r="N765" s="6" t="s">
        <v>216</v>
      </c>
      <c r="O765" s="22">
        <v>45357.729814814818</v>
      </c>
      <c r="P765" s="22"/>
      <c r="Q765" s="6" t="s">
        <v>26</v>
      </c>
      <c r="R765" s="6" t="s">
        <v>54</v>
      </c>
      <c r="S765" s="6" t="s">
        <v>187</v>
      </c>
      <c r="T765" s="6" t="s">
        <v>29</v>
      </c>
    </row>
    <row r="766" spans="1:20" x14ac:dyDescent="0.3">
      <c r="A766" s="6">
        <v>2335787</v>
      </c>
      <c r="B766" s="6" t="s">
        <v>217</v>
      </c>
      <c r="C766" s="6" t="s">
        <v>202</v>
      </c>
      <c r="D766" s="6" t="s">
        <v>30</v>
      </c>
      <c r="E766" s="6" t="s">
        <v>21</v>
      </c>
      <c r="F766" s="6" t="s">
        <v>22</v>
      </c>
      <c r="G766" s="6" t="s">
        <v>23</v>
      </c>
      <c r="H766" s="6" t="s">
        <v>215</v>
      </c>
      <c r="I766" s="9">
        <v>4.5138888888888888E-2</v>
      </c>
      <c r="J766" s="6">
        <v>0</v>
      </c>
      <c r="K766" s="21">
        <v>45426</v>
      </c>
      <c r="L766" s="6" t="s">
        <v>24</v>
      </c>
      <c r="M766" s="6" t="s">
        <v>218</v>
      </c>
      <c r="N766" s="6" t="s">
        <v>216</v>
      </c>
      <c r="O766" s="22">
        <v>45426.713680555556</v>
      </c>
      <c r="P766" s="22"/>
      <c r="Q766" s="6" t="s">
        <v>26</v>
      </c>
      <c r="R766" s="6" t="s">
        <v>32</v>
      </c>
      <c r="S766" s="6" t="s">
        <v>189</v>
      </c>
      <c r="T766" s="6" t="s">
        <v>29</v>
      </c>
    </row>
    <row r="767" spans="1:20" x14ac:dyDescent="0.3">
      <c r="A767" s="6">
        <v>2411307</v>
      </c>
      <c r="B767" s="6" t="s">
        <v>217</v>
      </c>
      <c r="C767" s="6" t="s">
        <v>202</v>
      </c>
      <c r="D767" s="6" t="s">
        <v>30</v>
      </c>
      <c r="E767" s="6" t="s">
        <v>21</v>
      </c>
      <c r="F767" s="6" t="s">
        <v>22</v>
      </c>
      <c r="G767" s="6" t="s">
        <v>37</v>
      </c>
      <c r="H767" s="6" t="s">
        <v>215</v>
      </c>
      <c r="I767" s="9">
        <v>0.13541666666666666</v>
      </c>
      <c r="J767" s="6">
        <v>0</v>
      </c>
      <c r="K767" s="21">
        <v>45499</v>
      </c>
      <c r="L767" s="6" t="s">
        <v>24</v>
      </c>
      <c r="M767" s="6" t="s">
        <v>218</v>
      </c>
      <c r="N767" s="6" t="s">
        <v>216</v>
      </c>
      <c r="O767" s="22">
        <v>45499.730520833335</v>
      </c>
      <c r="P767" s="22"/>
      <c r="Q767" s="6" t="s">
        <v>26</v>
      </c>
      <c r="R767" s="6" t="s">
        <v>81</v>
      </c>
      <c r="S767" s="6" t="s">
        <v>191</v>
      </c>
      <c r="T767" s="6" t="s">
        <v>29</v>
      </c>
    </row>
    <row r="768" spans="1:20" x14ac:dyDescent="0.3">
      <c r="A768" s="6">
        <v>2250977</v>
      </c>
      <c r="B768" s="6" t="s">
        <v>217</v>
      </c>
      <c r="C768" s="6" t="s">
        <v>205</v>
      </c>
      <c r="D768" s="6" t="s">
        <v>56</v>
      </c>
      <c r="E768" s="6" t="s">
        <v>21</v>
      </c>
      <c r="F768" s="6" t="s">
        <v>22</v>
      </c>
      <c r="G768" s="6" t="s">
        <v>43</v>
      </c>
      <c r="H768" s="6" t="s">
        <v>215</v>
      </c>
      <c r="I768" s="9">
        <v>1.8055555555555554E-2</v>
      </c>
      <c r="J768" s="6">
        <v>0</v>
      </c>
      <c r="K768" s="21">
        <v>45346</v>
      </c>
      <c r="L768" s="6" t="s">
        <v>24</v>
      </c>
      <c r="M768" s="6" t="s">
        <v>218</v>
      </c>
      <c r="N768" s="6" t="s">
        <v>216</v>
      </c>
      <c r="O768" s="22">
        <v>45346.44939814815</v>
      </c>
      <c r="P768" s="22"/>
      <c r="Q768" s="6" t="s">
        <v>26</v>
      </c>
      <c r="R768" s="6" t="s">
        <v>137</v>
      </c>
      <c r="S768" s="6" t="s">
        <v>186</v>
      </c>
      <c r="T768" s="6" t="s">
        <v>29</v>
      </c>
    </row>
    <row r="769" spans="1:20" x14ac:dyDescent="0.3">
      <c r="A769" s="6">
        <v>2277872</v>
      </c>
      <c r="B769" s="6" t="s">
        <v>217</v>
      </c>
      <c r="C769" s="6" t="s">
        <v>205</v>
      </c>
      <c r="D769" s="6" t="s">
        <v>56</v>
      </c>
      <c r="E769" s="6" t="s">
        <v>21</v>
      </c>
      <c r="F769" s="6" t="s">
        <v>22</v>
      </c>
      <c r="G769" s="6" t="s">
        <v>43</v>
      </c>
      <c r="H769" s="6" t="s">
        <v>215</v>
      </c>
      <c r="I769" s="9">
        <v>2.2916666666666665E-2</v>
      </c>
      <c r="J769" s="6">
        <v>0</v>
      </c>
      <c r="K769" s="21">
        <v>45367</v>
      </c>
      <c r="L769" s="6" t="s">
        <v>24</v>
      </c>
      <c r="M769" s="6" t="s">
        <v>218</v>
      </c>
      <c r="N769" s="6" t="s">
        <v>216</v>
      </c>
      <c r="O769" s="22">
        <v>45367.615243055552</v>
      </c>
      <c r="P769" s="22"/>
      <c r="Q769" s="6" t="s">
        <v>26</v>
      </c>
      <c r="R769" s="6" t="s">
        <v>137</v>
      </c>
      <c r="S769" s="6" t="s">
        <v>187</v>
      </c>
      <c r="T769" s="6" t="s">
        <v>29</v>
      </c>
    </row>
    <row r="770" spans="1:20" x14ac:dyDescent="0.3">
      <c r="A770" s="6">
        <v>2253727</v>
      </c>
      <c r="B770" s="6" t="s">
        <v>217</v>
      </c>
      <c r="C770" s="6" t="s">
        <v>204</v>
      </c>
      <c r="D770" s="6" t="s">
        <v>46</v>
      </c>
      <c r="E770" s="6" t="s">
        <v>21</v>
      </c>
      <c r="F770" s="6" t="s">
        <v>47</v>
      </c>
      <c r="G770" s="6" t="s">
        <v>34</v>
      </c>
      <c r="H770" s="6" t="s">
        <v>215</v>
      </c>
      <c r="I770" s="9">
        <v>5.5555555555555558E-3</v>
      </c>
      <c r="J770" s="6">
        <v>0</v>
      </c>
      <c r="K770" s="21">
        <v>45348</v>
      </c>
      <c r="L770" s="6" t="s">
        <v>24</v>
      </c>
      <c r="M770" s="6" t="s">
        <v>218</v>
      </c>
      <c r="N770" s="6" t="s">
        <v>216</v>
      </c>
      <c r="O770" s="22">
        <v>45348.849594907406</v>
      </c>
      <c r="P770" s="22"/>
      <c r="Q770" s="6" t="s">
        <v>26</v>
      </c>
      <c r="R770" s="6" t="s">
        <v>35</v>
      </c>
      <c r="S770" s="6" t="s">
        <v>186</v>
      </c>
      <c r="T770" s="6" t="s">
        <v>53</v>
      </c>
    </row>
    <row r="771" spans="1:20" x14ac:dyDescent="0.3">
      <c r="A771" s="6">
        <v>2265826</v>
      </c>
      <c r="B771" s="6" t="s">
        <v>217</v>
      </c>
      <c r="C771" s="6" t="s">
        <v>205</v>
      </c>
      <c r="D771" s="6" t="s">
        <v>56</v>
      </c>
      <c r="E771" s="6" t="s">
        <v>21</v>
      </c>
      <c r="F771" s="6" t="s">
        <v>22</v>
      </c>
      <c r="G771" s="6" t="s">
        <v>43</v>
      </c>
      <c r="H771" s="6" t="s">
        <v>215</v>
      </c>
      <c r="I771" s="9">
        <v>1.2500000000000001E-2</v>
      </c>
      <c r="J771" s="6">
        <v>0</v>
      </c>
      <c r="K771" s="21">
        <v>45357</v>
      </c>
      <c r="L771" s="6" t="s">
        <v>24</v>
      </c>
      <c r="M771" s="6" t="s">
        <v>218</v>
      </c>
      <c r="N771" s="6" t="s">
        <v>216</v>
      </c>
      <c r="O771" s="22">
        <v>45357.615405092591</v>
      </c>
      <c r="P771" s="22"/>
      <c r="Q771" s="6" t="s">
        <v>26</v>
      </c>
      <c r="R771" s="6" t="s">
        <v>58</v>
      </c>
      <c r="S771" s="6" t="s">
        <v>187</v>
      </c>
      <c r="T771" s="6" t="s">
        <v>29</v>
      </c>
    </row>
    <row r="772" spans="1:20" x14ac:dyDescent="0.3">
      <c r="A772" s="6">
        <v>2379465</v>
      </c>
      <c r="B772" s="6" t="s">
        <v>217</v>
      </c>
      <c r="C772" s="6" t="s">
        <v>202</v>
      </c>
      <c r="D772" s="6" t="s">
        <v>30</v>
      </c>
      <c r="E772" s="6" t="s">
        <v>21</v>
      </c>
      <c r="F772" s="6" t="s">
        <v>22</v>
      </c>
      <c r="G772" s="6" t="s">
        <v>37</v>
      </c>
      <c r="H772" s="6" t="s">
        <v>215</v>
      </c>
      <c r="I772" s="9">
        <v>0.14374999999999999</v>
      </c>
      <c r="J772" s="6">
        <v>0</v>
      </c>
      <c r="K772" s="21">
        <v>45469</v>
      </c>
      <c r="L772" s="6" t="s">
        <v>24</v>
      </c>
      <c r="M772" s="6" t="s">
        <v>218</v>
      </c>
      <c r="N772" s="6" t="s">
        <v>216</v>
      </c>
      <c r="O772" s="22">
        <v>45469.725347222222</v>
      </c>
      <c r="P772" s="22"/>
      <c r="Q772" s="6" t="s">
        <v>26</v>
      </c>
      <c r="R772" s="6" t="s">
        <v>92</v>
      </c>
      <c r="S772" s="6" t="s">
        <v>190</v>
      </c>
      <c r="T772" s="6" t="s">
        <v>29</v>
      </c>
    </row>
    <row r="773" spans="1:20" x14ac:dyDescent="0.3">
      <c r="A773" s="6">
        <v>2338167</v>
      </c>
      <c r="B773" s="6" t="s">
        <v>217</v>
      </c>
      <c r="C773" s="6" t="s">
        <v>202</v>
      </c>
      <c r="D773" s="6" t="s">
        <v>30</v>
      </c>
      <c r="E773" s="6" t="s">
        <v>21</v>
      </c>
      <c r="F773" s="6" t="s">
        <v>22</v>
      </c>
      <c r="G773" s="6" t="s">
        <v>37</v>
      </c>
      <c r="H773" s="6" t="s">
        <v>215</v>
      </c>
      <c r="I773" s="9">
        <v>0.10625</v>
      </c>
      <c r="J773" s="6">
        <v>0</v>
      </c>
      <c r="K773" s="21">
        <v>45428</v>
      </c>
      <c r="L773" s="6" t="s">
        <v>24</v>
      </c>
      <c r="M773" s="6" t="s">
        <v>218</v>
      </c>
      <c r="N773" s="6" t="s">
        <v>216</v>
      </c>
      <c r="O773" s="22">
        <v>45428.730138888888</v>
      </c>
      <c r="P773" s="22"/>
      <c r="Q773" s="6" t="s">
        <v>26</v>
      </c>
      <c r="R773" s="6" t="s">
        <v>67</v>
      </c>
      <c r="S773" s="6" t="s">
        <v>189</v>
      </c>
      <c r="T773" s="6" t="s">
        <v>29</v>
      </c>
    </row>
    <row r="774" spans="1:20" x14ac:dyDescent="0.3">
      <c r="A774" s="6">
        <v>2416253</v>
      </c>
      <c r="B774" s="6" t="s">
        <v>217</v>
      </c>
      <c r="C774" s="6" t="s">
        <v>205</v>
      </c>
      <c r="D774" s="6" t="s">
        <v>56</v>
      </c>
      <c r="E774" s="6" t="s">
        <v>21</v>
      </c>
      <c r="F774" s="6" t="s">
        <v>22</v>
      </c>
      <c r="G774" s="6" t="s">
        <v>43</v>
      </c>
      <c r="H774" s="6" t="s">
        <v>215</v>
      </c>
      <c r="I774" s="9">
        <v>8.3333333333333332E-3</v>
      </c>
      <c r="J774" s="6">
        <v>0</v>
      </c>
      <c r="K774" s="21">
        <v>45504</v>
      </c>
      <c r="L774" s="6" t="s">
        <v>24</v>
      </c>
      <c r="M774" s="6" t="s">
        <v>218</v>
      </c>
      <c r="N774" s="6" t="s">
        <v>216</v>
      </c>
      <c r="O774" s="22">
        <v>45504.447708333333</v>
      </c>
      <c r="P774" s="22"/>
      <c r="Q774" s="6" t="s">
        <v>26</v>
      </c>
      <c r="R774" s="6" t="s">
        <v>54</v>
      </c>
      <c r="S774" s="6" t="s">
        <v>191</v>
      </c>
      <c r="T774" s="6" t="s">
        <v>29</v>
      </c>
    </row>
    <row r="775" spans="1:20" x14ac:dyDescent="0.3">
      <c r="A775" s="6">
        <v>2273005</v>
      </c>
      <c r="B775" s="6" t="s">
        <v>217</v>
      </c>
      <c r="C775" s="6" t="s">
        <v>205</v>
      </c>
      <c r="D775" s="6" t="s">
        <v>56</v>
      </c>
      <c r="E775" s="6" t="s">
        <v>21</v>
      </c>
      <c r="F775" s="6" t="s">
        <v>22</v>
      </c>
      <c r="G775" s="6" t="s">
        <v>43</v>
      </c>
      <c r="H775" s="6" t="s">
        <v>215</v>
      </c>
      <c r="I775" s="9">
        <v>1.1805555555555555E-2</v>
      </c>
      <c r="J775" s="6">
        <v>0</v>
      </c>
      <c r="K775" s="21">
        <v>45363</v>
      </c>
      <c r="L775" s="6" t="s">
        <v>24</v>
      </c>
      <c r="M775" s="6" t="s">
        <v>218</v>
      </c>
      <c r="N775" s="6" t="s">
        <v>216</v>
      </c>
      <c r="O775" s="22">
        <v>45363.611909722225</v>
      </c>
      <c r="P775" s="22"/>
      <c r="Q775" s="6" t="s">
        <v>26</v>
      </c>
      <c r="R775" s="6" t="s">
        <v>58</v>
      </c>
      <c r="S775" s="6" t="s">
        <v>187</v>
      </c>
      <c r="T775" s="6" t="s">
        <v>29</v>
      </c>
    </row>
    <row r="776" spans="1:20" x14ac:dyDescent="0.3">
      <c r="A776">
        <v>2190518</v>
      </c>
      <c r="B776" t="s">
        <v>217</v>
      </c>
      <c r="C776" t="s">
        <v>207</v>
      </c>
      <c r="D776" t="s">
        <v>162</v>
      </c>
      <c r="E776" t="s">
        <v>21</v>
      </c>
      <c r="F776" t="s">
        <v>163</v>
      </c>
      <c r="G776" t="s">
        <v>37</v>
      </c>
      <c r="H776" s="6" t="s">
        <v>215</v>
      </c>
      <c r="I776" s="2">
        <v>5.2083333333333336E-2</v>
      </c>
      <c r="J776">
        <v>0</v>
      </c>
      <c r="K776" s="21">
        <v>45297</v>
      </c>
      <c r="L776" t="s">
        <v>24</v>
      </c>
      <c r="M776" s="6" t="s">
        <v>218</v>
      </c>
      <c r="N776" t="s">
        <v>216</v>
      </c>
      <c r="O776" s="22">
        <v>45297.700300925928</v>
      </c>
      <c r="P776">
        <v>45300.508530092593</v>
      </c>
      <c r="Q776" t="s">
        <v>26</v>
      </c>
      <c r="R776" t="s">
        <v>67</v>
      </c>
      <c r="S776" t="s">
        <v>185</v>
      </c>
      <c r="T776" t="s">
        <v>29</v>
      </c>
    </row>
    <row r="777" spans="1:20" x14ac:dyDescent="0.3">
      <c r="A777">
        <v>2199375</v>
      </c>
      <c r="B777" t="s">
        <v>217</v>
      </c>
      <c r="C777" t="s">
        <v>207</v>
      </c>
      <c r="D777" t="s">
        <v>162</v>
      </c>
      <c r="E777" t="s">
        <v>21</v>
      </c>
      <c r="F777" t="s">
        <v>163</v>
      </c>
      <c r="G777" t="s">
        <v>59</v>
      </c>
      <c r="H777" s="6" t="s">
        <v>215</v>
      </c>
      <c r="I777" s="2">
        <v>1.0416666666666666E-2</v>
      </c>
      <c r="J777">
        <v>0</v>
      </c>
      <c r="K777" s="21">
        <v>45306</v>
      </c>
      <c r="L777" t="s">
        <v>24</v>
      </c>
      <c r="M777" s="6" t="s">
        <v>218</v>
      </c>
      <c r="N777" t="s">
        <v>216</v>
      </c>
      <c r="O777" s="22">
        <v>45306.699062500003</v>
      </c>
      <c r="P777">
        <v>45306.770567129628</v>
      </c>
      <c r="Q777" t="s">
        <v>214</v>
      </c>
      <c r="R777" t="s">
        <v>35</v>
      </c>
      <c r="S777" t="s">
        <v>185</v>
      </c>
      <c r="T777" t="s">
        <v>53</v>
      </c>
    </row>
    <row r="778" spans="1:20" x14ac:dyDescent="0.3">
      <c r="A778">
        <v>2209575</v>
      </c>
      <c r="B778" t="s">
        <v>217</v>
      </c>
      <c r="C778" t="s">
        <v>207</v>
      </c>
      <c r="D778" t="s">
        <v>162</v>
      </c>
      <c r="E778" t="s">
        <v>21</v>
      </c>
      <c r="F778" t="s">
        <v>163</v>
      </c>
      <c r="G778" t="s">
        <v>37</v>
      </c>
      <c r="H778" s="6" t="s">
        <v>215</v>
      </c>
      <c r="I778" s="2">
        <v>0.2673611111111111</v>
      </c>
      <c r="J778">
        <v>0</v>
      </c>
      <c r="K778" s="21">
        <v>45314</v>
      </c>
      <c r="L778" t="s">
        <v>24</v>
      </c>
      <c r="M778" s="6" t="s">
        <v>218</v>
      </c>
      <c r="N778" t="s">
        <v>216</v>
      </c>
      <c r="O778" s="22">
        <v>45314.704224537039</v>
      </c>
      <c r="P778">
        <v>45315.59847222222</v>
      </c>
      <c r="Q778" t="s">
        <v>26</v>
      </c>
      <c r="R778" t="s">
        <v>39</v>
      </c>
      <c r="S778" t="s">
        <v>185</v>
      </c>
      <c r="T778" t="s">
        <v>29</v>
      </c>
    </row>
    <row r="779" spans="1:20" x14ac:dyDescent="0.3">
      <c r="A779">
        <v>2196771</v>
      </c>
      <c r="B779" t="s">
        <v>217</v>
      </c>
      <c r="C779" t="s">
        <v>207</v>
      </c>
      <c r="D779" t="s">
        <v>162</v>
      </c>
      <c r="E779" t="s">
        <v>21</v>
      </c>
      <c r="F779" t="s">
        <v>163</v>
      </c>
      <c r="G779" t="s">
        <v>28</v>
      </c>
      <c r="H779" s="6" t="s">
        <v>215</v>
      </c>
      <c r="I779" s="2">
        <v>4.5138888888888888E-2</v>
      </c>
      <c r="J779">
        <v>0</v>
      </c>
      <c r="K779" s="21">
        <v>45303</v>
      </c>
      <c r="L779" t="s">
        <v>24</v>
      </c>
      <c r="M779" s="6" t="s">
        <v>218</v>
      </c>
      <c r="N779" t="s">
        <v>216</v>
      </c>
      <c r="O779" s="22">
        <v>45303.520162037035</v>
      </c>
      <c r="P779">
        <v>45306.736875000002</v>
      </c>
      <c r="Q779" t="s">
        <v>26</v>
      </c>
      <c r="R779" t="s">
        <v>75</v>
      </c>
      <c r="S779" t="s">
        <v>185</v>
      </c>
      <c r="T779" t="s">
        <v>29</v>
      </c>
    </row>
    <row r="780" spans="1:20" x14ac:dyDescent="0.3">
      <c r="A780">
        <v>2188445</v>
      </c>
      <c r="B780" t="s">
        <v>217</v>
      </c>
      <c r="C780" t="s">
        <v>207</v>
      </c>
      <c r="D780" t="s">
        <v>162</v>
      </c>
      <c r="E780" t="s">
        <v>21</v>
      </c>
      <c r="F780" t="s">
        <v>163</v>
      </c>
      <c r="G780" t="s">
        <v>23</v>
      </c>
      <c r="H780" s="6" t="s">
        <v>215</v>
      </c>
      <c r="I780" s="2">
        <v>4.0972222222222222E-2</v>
      </c>
      <c r="J780">
        <v>0</v>
      </c>
      <c r="K780" s="21">
        <v>45295</v>
      </c>
      <c r="L780" t="s">
        <v>24</v>
      </c>
      <c r="M780" s="6" t="s">
        <v>218</v>
      </c>
      <c r="N780" t="s">
        <v>216</v>
      </c>
      <c r="O780" s="22">
        <v>45295.669409722221</v>
      </c>
      <c r="P780">
        <v>45296.525000000001</v>
      </c>
      <c r="Q780" t="s">
        <v>26</v>
      </c>
      <c r="R780" t="s">
        <v>32</v>
      </c>
      <c r="S780" t="s">
        <v>185</v>
      </c>
      <c r="T780" t="s">
        <v>29</v>
      </c>
    </row>
    <row r="781" spans="1:20" x14ac:dyDescent="0.3">
      <c r="A781">
        <v>2195900</v>
      </c>
      <c r="B781" t="s">
        <v>217</v>
      </c>
      <c r="C781" t="s">
        <v>207</v>
      </c>
      <c r="D781" t="s">
        <v>162</v>
      </c>
      <c r="E781" t="s">
        <v>21</v>
      </c>
      <c r="F781" t="s">
        <v>163</v>
      </c>
      <c r="G781" t="s">
        <v>50</v>
      </c>
      <c r="H781" s="6" t="s">
        <v>215</v>
      </c>
      <c r="I781" s="2">
        <v>1.5277777777777777E-2</v>
      </c>
      <c r="J781">
        <v>0</v>
      </c>
      <c r="K781" s="21">
        <v>45302</v>
      </c>
      <c r="L781" t="s">
        <v>24</v>
      </c>
      <c r="M781" s="6" t="s">
        <v>218</v>
      </c>
      <c r="N781" t="s">
        <v>216</v>
      </c>
      <c r="O781" s="22">
        <v>45302.67796296296</v>
      </c>
      <c r="P781">
        <v>45303.3359375</v>
      </c>
      <c r="Q781" t="s">
        <v>212</v>
      </c>
      <c r="R781" t="s">
        <v>35</v>
      </c>
      <c r="S781" t="s">
        <v>185</v>
      </c>
      <c r="T781" t="s">
        <v>29</v>
      </c>
    </row>
    <row r="782" spans="1:20" x14ac:dyDescent="0.3">
      <c r="A782">
        <v>2211022</v>
      </c>
      <c r="B782" t="s">
        <v>217</v>
      </c>
      <c r="C782" t="s">
        <v>207</v>
      </c>
      <c r="D782" t="s">
        <v>162</v>
      </c>
      <c r="E782" t="s">
        <v>21</v>
      </c>
      <c r="F782" t="s">
        <v>163</v>
      </c>
      <c r="G782" t="s">
        <v>28</v>
      </c>
      <c r="H782" s="6" t="s">
        <v>215</v>
      </c>
      <c r="I782" s="2">
        <v>5.347222222222222E-2</v>
      </c>
      <c r="J782">
        <v>0</v>
      </c>
      <c r="K782" s="21">
        <v>45315</v>
      </c>
      <c r="L782" t="s">
        <v>24</v>
      </c>
      <c r="M782" s="6" t="s">
        <v>218</v>
      </c>
      <c r="N782" t="s">
        <v>216</v>
      </c>
      <c r="O782" s="22">
        <v>45315.595520833333</v>
      </c>
      <c r="P782">
        <v>45318.533148148148</v>
      </c>
      <c r="Q782" t="s">
        <v>26</v>
      </c>
      <c r="R782" t="s">
        <v>75</v>
      </c>
      <c r="S782" t="s">
        <v>185</v>
      </c>
      <c r="T782" t="s">
        <v>29</v>
      </c>
    </row>
    <row r="783" spans="1:20" x14ac:dyDescent="0.3">
      <c r="A783">
        <v>2215499</v>
      </c>
      <c r="B783" t="s">
        <v>217</v>
      </c>
      <c r="C783" t="s">
        <v>207</v>
      </c>
      <c r="D783" t="s">
        <v>162</v>
      </c>
      <c r="E783" t="s">
        <v>21</v>
      </c>
      <c r="F783" t="s">
        <v>163</v>
      </c>
      <c r="G783" t="s">
        <v>59</v>
      </c>
      <c r="H783" s="6" t="s">
        <v>215</v>
      </c>
      <c r="I783" s="2">
        <v>8.3333333333333332E-3</v>
      </c>
      <c r="J783">
        <v>0</v>
      </c>
      <c r="K783" s="21">
        <v>45318</v>
      </c>
      <c r="L783" t="s">
        <v>24</v>
      </c>
      <c r="M783" s="6" t="s">
        <v>218</v>
      </c>
      <c r="N783" t="s">
        <v>216</v>
      </c>
      <c r="O783" s="22">
        <v>45318.666180555556</v>
      </c>
      <c r="P783">
        <v>45318.781597222223</v>
      </c>
      <c r="Q783" t="s">
        <v>214</v>
      </c>
      <c r="R783" t="s">
        <v>35</v>
      </c>
      <c r="S783" t="s">
        <v>185</v>
      </c>
      <c r="T783" t="s">
        <v>53</v>
      </c>
    </row>
    <row r="784" spans="1:20" x14ac:dyDescent="0.3">
      <c r="A784">
        <v>2213213</v>
      </c>
      <c r="B784" t="s">
        <v>217</v>
      </c>
      <c r="C784" t="s">
        <v>207</v>
      </c>
      <c r="D784" t="s">
        <v>162</v>
      </c>
      <c r="E784" t="s">
        <v>21</v>
      </c>
      <c r="F784" t="s">
        <v>163</v>
      </c>
      <c r="G784" t="s">
        <v>37</v>
      </c>
      <c r="H784" s="6" t="s">
        <v>215</v>
      </c>
      <c r="I784" s="2">
        <v>0.17708333333333334</v>
      </c>
      <c r="J784">
        <v>0</v>
      </c>
      <c r="K784" s="21">
        <v>45316</v>
      </c>
      <c r="L784" t="s">
        <v>24</v>
      </c>
      <c r="M784" s="6" t="s">
        <v>218</v>
      </c>
      <c r="N784" t="s">
        <v>216</v>
      </c>
      <c r="O784" s="22">
        <v>45316.702743055554</v>
      </c>
      <c r="P784">
        <v>45319.645752314813</v>
      </c>
      <c r="Q784" t="s">
        <v>26</v>
      </c>
      <c r="R784" t="s">
        <v>44</v>
      </c>
      <c r="S784" t="s">
        <v>185</v>
      </c>
      <c r="T784" t="s">
        <v>29</v>
      </c>
    </row>
    <row r="785" spans="1:20" x14ac:dyDescent="0.3">
      <c r="A785">
        <v>2215593</v>
      </c>
      <c r="B785" t="s">
        <v>217</v>
      </c>
      <c r="C785" t="s">
        <v>207</v>
      </c>
      <c r="D785" t="s">
        <v>162</v>
      </c>
      <c r="E785" t="s">
        <v>21</v>
      </c>
      <c r="F785" t="s">
        <v>163</v>
      </c>
      <c r="G785" t="s">
        <v>37</v>
      </c>
      <c r="H785" s="6" t="s">
        <v>215</v>
      </c>
      <c r="I785" s="2">
        <v>5.9027777777777776E-2</v>
      </c>
      <c r="J785">
        <v>0</v>
      </c>
      <c r="K785" s="21">
        <v>45318</v>
      </c>
      <c r="L785" t="s">
        <v>24</v>
      </c>
      <c r="M785" s="6" t="s">
        <v>218</v>
      </c>
      <c r="N785" t="s">
        <v>216</v>
      </c>
      <c r="O785" s="22">
        <v>45318.703865740739</v>
      </c>
      <c r="P785">
        <v>45319.646087962959</v>
      </c>
      <c r="Q785" t="s">
        <v>26</v>
      </c>
      <c r="R785" t="s">
        <v>44</v>
      </c>
      <c r="S785" t="s">
        <v>185</v>
      </c>
      <c r="T785" t="s">
        <v>29</v>
      </c>
    </row>
    <row r="786" spans="1:20" x14ac:dyDescent="0.3">
      <c r="A786">
        <v>2211139</v>
      </c>
      <c r="B786" t="s">
        <v>217</v>
      </c>
      <c r="C786" t="s">
        <v>207</v>
      </c>
      <c r="D786" t="s">
        <v>162</v>
      </c>
      <c r="E786" t="s">
        <v>21</v>
      </c>
      <c r="F786" t="s">
        <v>163</v>
      </c>
      <c r="G786" t="s">
        <v>37</v>
      </c>
      <c r="H786" s="6" t="s">
        <v>215</v>
      </c>
      <c r="I786" s="2">
        <v>0.16319444444444445</v>
      </c>
      <c r="J786">
        <v>0</v>
      </c>
      <c r="K786" s="21">
        <v>45315</v>
      </c>
      <c r="L786" t="s">
        <v>24</v>
      </c>
      <c r="M786" s="6" t="s">
        <v>218</v>
      </c>
      <c r="N786" t="s">
        <v>216</v>
      </c>
      <c r="O786" s="22">
        <v>45315.625162037039</v>
      </c>
      <c r="P786">
        <v>45319.645567129628</v>
      </c>
      <c r="Q786" t="s">
        <v>26</v>
      </c>
      <c r="R786" t="s">
        <v>44</v>
      </c>
      <c r="S786" t="s">
        <v>185</v>
      </c>
      <c r="T786" t="s">
        <v>29</v>
      </c>
    </row>
    <row r="787" spans="1:20" x14ac:dyDescent="0.3">
      <c r="A787">
        <v>2214573</v>
      </c>
      <c r="B787" t="s">
        <v>217</v>
      </c>
      <c r="C787" t="s">
        <v>207</v>
      </c>
      <c r="D787" t="s">
        <v>162</v>
      </c>
      <c r="E787" t="s">
        <v>21</v>
      </c>
      <c r="F787" t="s">
        <v>163</v>
      </c>
      <c r="G787" t="s">
        <v>28</v>
      </c>
      <c r="H787" s="6" t="s">
        <v>215</v>
      </c>
      <c r="I787" s="2">
        <v>4.5138888888888888E-2</v>
      </c>
      <c r="J787">
        <v>0</v>
      </c>
      <c r="K787" s="21">
        <v>45317</v>
      </c>
      <c r="L787" t="s">
        <v>24</v>
      </c>
      <c r="M787" s="6" t="s">
        <v>218</v>
      </c>
      <c r="N787" t="s">
        <v>216</v>
      </c>
      <c r="O787" s="22">
        <v>45317.694224537037</v>
      </c>
      <c r="P787">
        <v>45320.456493055557</v>
      </c>
      <c r="Q787" t="s">
        <v>26</v>
      </c>
      <c r="R787" t="s">
        <v>165</v>
      </c>
      <c r="S787" t="s">
        <v>185</v>
      </c>
      <c r="T787" t="s">
        <v>29</v>
      </c>
    </row>
    <row r="788" spans="1:20" x14ac:dyDescent="0.3">
      <c r="A788">
        <v>2212625</v>
      </c>
      <c r="B788" t="s">
        <v>217</v>
      </c>
      <c r="C788" t="s">
        <v>207</v>
      </c>
      <c r="D788" t="s">
        <v>162</v>
      </c>
      <c r="E788" t="s">
        <v>21</v>
      </c>
      <c r="F788" t="s">
        <v>163</v>
      </c>
      <c r="G788" t="s">
        <v>23</v>
      </c>
      <c r="H788" s="6" t="s">
        <v>215</v>
      </c>
      <c r="I788" s="2">
        <v>5.5555555555555552E-2</v>
      </c>
      <c r="J788">
        <v>0</v>
      </c>
      <c r="K788" s="21">
        <v>45316</v>
      </c>
      <c r="L788" t="s">
        <v>24</v>
      </c>
      <c r="M788" s="6" t="s">
        <v>218</v>
      </c>
      <c r="N788" t="s">
        <v>216</v>
      </c>
      <c r="O788" s="22">
        <v>45316.550439814811</v>
      </c>
      <c r="P788">
        <v>45318.346932870372</v>
      </c>
      <c r="Q788" t="s">
        <v>26</v>
      </c>
      <c r="R788" t="s">
        <v>39</v>
      </c>
      <c r="S788" t="s">
        <v>185</v>
      </c>
      <c r="T788" t="s">
        <v>29</v>
      </c>
    </row>
    <row r="789" spans="1:20" x14ac:dyDescent="0.3">
      <c r="A789">
        <v>2217006</v>
      </c>
      <c r="B789" t="s">
        <v>217</v>
      </c>
      <c r="C789" t="s">
        <v>207</v>
      </c>
      <c r="D789" t="s">
        <v>162</v>
      </c>
      <c r="E789" t="s">
        <v>21</v>
      </c>
      <c r="F789" t="s">
        <v>163</v>
      </c>
      <c r="G789" t="s">
        <v>37</v>
      </c>
      <c r="H789" s="6" t="s">
        <v>215</v>
      </c>
      <c r="I789" s="2">
        <v>0.21527777777777779</v>
      </c>
      <c r="J789">
        <v>0</v>
      </c>
      <c r="K789" s="21">
        <v>45320</v>
      </c>
      <c r="L789" t="s">
        <v>24</v>
      </c>
      <c r="M789" s="6" t="s">
        <v>218</v>
      </c>
      <c r="N789" t="s">
        <v>216</v>
      </c>
      <c r="O789" s="22">
        <v>45320.704212962963</v>
      </c>
      <c r="P789">
        <v>45323.363252314812</v>
      </c>
      <c r="Q789" t="s">
        <v>26</v>
      </c>
      <c r="R789" t="s">
        <v>67</v>
      </c>
      <c r="S789" t="s">
        <v>185</v>
      </c>
      <c r="T789" t="s">
        <v>29</v>
      </c>
    </row>
    <row r="790" spans="1:20" x14ac:dyDescent="0.3">
      <c r="A790">
        <v>2188538</v>
      </c>
      <c r="B790" t="s">
        <v>217</v>
      </c>
      <c r="C790" t="s">
        <v>207</v>
      </c>
      <c r="D790" t="s">
        <v>162</v>
      </c>
      <c r="E790" t="s">
        <v>21</v>
      </c>
      <c r="F790" t="s">
        <v>163</v>
      </c>
      <c r="G790" t="s">
        <v>37</v>
      </c>
      <c r="H790" s="6" t="s">
        <v>215</v>
      </c>
      <c r="I790" s="2">
        <v>0.1736111111111111</v>
      </c>
      <c r="J790">
        <v>0</v>
      </c>
      <c r="K790" s="21">
        <v>45295</v>
      </c>
      <c r="L790" t="s">
        <v>24</v>
      </c>
      <c r="M790" s="6" t="s">
        <v>218</v>
      </c>
      <c r="N790" t="s">
        <v>216</v>
      </c>
      <c r="O790" s="22">
        <v>45295.69462962963</v>
      </c>
      <c r="P790">
        <v>45300.509085648147</v>
      </c>
      <c r="Q790" t="s">
        <v>26</v>
      </c>
      <c r="R790" t="s">
        <v>32</v>
      </c>
      <c r="S790" t="s">
        <v>185</v>
      </c>
      <c r="T790" t="s">
        <v>29</v>
      </c>
    </row>
    <row r="791" spans="1:20" x14ac:dyDescent="0.3">
      <c r="A791">
        <v>2197139</v>
      </c>
      <c r="B791" t="s">
        <v>217</v>
      </c>
      <c r="C791" t="s">
        <v>207</v>
      </c>
      <c r="D791" t="s">
        <v>162</v>
      </c>
      <c r="E791" t="s">
        <v>21</v>
      </c>
      <c r="F791" t="s">
        <v>163</v>
      </c>
      <c r="G791" t="s">
        <v>59</v>
      </c>
      <c r="H791" s="6" t="s">
        <v>215</v>
      </c>
      <c r="I791" s="2">
        <v>9.7222222222222224E-3</v>
      </c>
      <c r="J791">
        <v>0</v>
      </c>
      <c r="K791" s="21">
        <v>45303</v>
      </c>
      <c r="L791" t="s">
        <v>24</v>
      </c>
      <c r="M791" s="6" t="s">
        <v>218</v>
      </c>
      <c r="N791" t="s">
        <v>216</v>
      </c>
      <c r="O791" s="22">
        <v>45303.684745370374</v>
      </c>
      <c r="P791">
        <v>45303.74428240741</v>
      </c>
      <c r="Q791" t="s">
        <v>214</v>
      </c>
      <c r="R791" t="s">
        <v>35</v>
      </c>
      <c r="S791" t="s">
        <v>185</v>
      </c>
      <c r="T791" t="s">
        <v>53</v>
      </c>
    </row>
    <row r="792" spans="1:20" x14ac:dyDescent="0.3">
      <c r="A792">
        <v>2218354</v>
      </c>
      <c r="B792" t="s">
        <v>217</v>
      </c>
      <c r="C792" t="s">
        <v>207</v>
      </c>
      <c r="D792" t="s">
        <v>162</v>
      </c>
      <c r="E792" t="s">
        <v>21</v>
      </c>
      <c r="F792" t="s">
        <v>163</v>
      </c>
      <c r="G792" t="s">
        <v>37</v>
      </c>
      <c r="H792" s="6" t="s">
        <v>215</v>
      </c>
      <c r="I792" s="2">
        <v>0.21527777777777779</v>
      </c>
      <c r="J792">
        <v>0</v>
      </c>
      <c r="K792" s="21">
        <v>45321</v>
      </c>
      <c r="L792" t="s">
        <v>24</v>
      </c>
      <c r="M792" s="6" t="s">
        <v>218</v>
      </c>
      <c r="N792" t="s">
        <v>216</v>
      </c>
      <c r="O792" s="22">
        <v>45321.665011574078</v>
      </c>
      <c r="P792">
        <v>45323.363368055558</v>
      </c>
      <c r="Q792" t="s">
        <v>26</v>
      </c>
      <c r="R792" t="s">
        <v>67</v>
      </c>
      <c r="S792" t="s">
        <v>185</v>
      </c>
      <c r="T792" t="s">
        <v>29</v>
      </c>
    </row>
    <row r="793" spans="1:20" x14ac:dyDescent="0.3">
      <c r="A793">
        <v>2187360</v>
      </c>
      <c r="B793" t="s">
        <v>217</v>
      </c>
      <c r="C793" t="s">
        <v>207</v>
      </c>
      <c r="D793" t="s">
        <v>162</v>
      </c>
      <c r="E793" t="s">
        <v>21</v>
      </c>
      <c r="F793" t="s">
        <v>163</v>
      </c>
      <c r="G793" t="s">
        <v>59</v>
      </c>
      <c r="H793" s="6" t="s">
        <v>215</v>
      </c>
      <c r="I793" s="2">
        <v>1.0416666666666666E-2</v>
      </c>
      <c r="J793">
        <v>0</v>
      </c>
      <c r="K793" s="21">
        <v>45294</v>
      </c>
      <c r="L793" t="s">
        <v>24</v>
      </c>
      <c r="M793" s="6" t="s">
        <v>218</v>
      </c>
      <c r="N793" t="s">
        <v>216</v>
      </c>
      <c r="O793" s="22">
        <v>45294.707337962966</v>
      </c>
      <c r="P793">
        <v>45294.723182870373</v>
      </c>
      <c r="Q793" t="s">
        <v>214</v>
      </c>
      <c r="R793" t="s">
        <v>35</v>
      </c>
      <c r="S793" t="s">
        <v>185</v>
      </c>
      <c r="T793" t="s">
        <v>53</v>
      </c>
    </row>
    <row r="794" spans="1:20" x14ac:dyDescent="0.3">
      <c r="A794">
        <v>2189701</v>
      </c>
      <c r="B794" t="s">
        <v>217</v>
      </c>
      <c r="C794" t="s">
        <v>207</v>
      </c>
      <c r="D794" t="s">
        <v>162</v>
      </c>
      <c r="E794" t="s">
        <v>21</v>
      </c>
      <c r="F794" t="s">
        <v>163</v>
      </c>
      <c r="G794" t="s">
        <v>37</v>
      </c>
      <c r="H794" s="6" t="s">
        <v>215</v>
      </c>
      <c r="I794" s="2">
        <v>0.1701388888888889</v>
      </c>
      <c r="J794">
        <v>0</v>
      </c>
      <c r="K794" s="21">
        <v>45296</v>
      </c>
      <c r="L794" t="s">
        <v>24</v>
      </c>
      <c r="M794" s="6" t="s">
        <v>218</v>
      </c>
      <c r="N794" t="s">
        <v>216</v>
      </c>
      <c r="O794" s="22">
        <v>45296.704861111109</v>
      </c>
      <c r="P794">
        <v>45300.516180555554</v>
      </c>
      <c r="Q794" t="s">
        <v>26</v>
      </c>
      <c r="R794" t="s">
        <v>67</v>
      </c>
      <c r="S794" t="s">
        <v>185</v>
      </c>
      <c r="T794" t="s">
        <v>29</v>
      </c>
    </row>
    <row r="795" spans="1:20" x14ac:dyDescent="0.3">
      <c r="A795">
        <v>2193193</v>
      </c>
      <c r="B795" t="s">
        <v>217</v>
      </c>
      <c r="C795" t="s">
        <v>207</v>
      </c>
      <c r="D795" t="s">
        <v>162</v>
      </c>
      <c r="E795" t="s">
        <v>21</v>
      </c>
      <c r="F795" t="s">
        <v>163</v>
      </c>
      <c r="G795" t="s">
        <v>43</v>
      </c>
      <c r="H795" s="6" t="s">
        <v>215</v>
      </c>
      <c r="I795" s="2">
        <v>6.9444444444444441E-3</v>
      </c>
      <c r="J795">
        <v>0</v>
      </c>
      <c r="K795" s="21">
        <v>45300</v>
      </c>
      <c r="L795" t="s">
        <v>24</v>
      </c>
      <c r="M795" s="6" t="s">
        <v>218</v>
      </c>
      <c r="N795" t="s">
        <v>216</v>
      </c>
      <c r="O795" s="22">
        <v>45300.693159722221</v>
      </c>
      <c r="P795">
        <v>45301.38453703704</v>
      </c>
      <c r="Q795" t="s">
        <v>26</v>
      </c>
      <c r="R795" t="s">
        <v>71</v>
      </c>
      <c r="S795" t="s">
        <v>185</v>
      </c>
      <c r="T795" t="s">
        <v>29</v>
      </c>
    </row>
    <row r="796" spans="1:20" x14ac:dyDescent="0.3">
      <c r="A796">
        <v>2197140</v>
      </c>
      <c r="B796" t="s">
        <v>217</v>
      </c>
      <c r="C796" t="s">
        <v>207</v>
      </c>
      <c r="D796" t="s">
        <v>162</v>
      </c>
      <c r="E796" t="s">
        <v>21</v>
      </c>
      <c r="F796" t="s">
        <v>163</v>
      </c>
      <c r="G796" t="s">
        <v>37</v>
      </c>
      <c r="H796" s="6" t="s">
        <v>215</v>
      </c>
      <c r="I796" s="2">
        <v>0.18055555555555555</v>
      </c>
      <c r="J796">
        <v>0</v>
      </c>
      <c r="K796" s="21">
        <v>45303</v>
      </c>
      <c r="L796" t="s">
        <v>24</v>
      </c>
      <c r="M796" s="6" t="s">
        <v>218</v>
      </c>
      <c r="N796" t="s">
        <v>216</v>
      </c>
      <c r="O796" s="22">
        <v>45303.685972222222</v>
      </c>
      <c r="P796">
        <v>45306.690069444441</v>
      </c>
      <c r="Q796" t="s">
        <v>26</v>
      </c>
      <c r="R796" t="s">
        <v>54</v>
      </c>
      <c r="S796" t="s">
        <v>185</v>
      </c>
      <c r="T796" t="s">
        <v>29</v>
      </c>
    </row>
    <row r="797" spans="1:20" x14ac:dyDescent="0.3">
      <c r="A797">
        <v>2217552</v>
      </c>
      <c r="B797" t="s">
        <v>217</v>
      </c>
      <c r="C797" t="s">
        <v>208</v>
      </c>
      <c r="D797" t="s">
        <v>166</v>
      </c>
      <c r="E797" t="s">
        <v>21</v>
      </c>
      <c r="F797" t="s">
        <v>22</v>
      </c>
      <c r="G797" t="s">
        <v>23</v>
      </c>
      <c r="H797" s="6" t="s">
        <v>215</v>
      </c>
      <c r="I797" s="2">
        <v>1.9444444444444445E-2</v>
      </c>
      <c r="J797">
        <v>0</v>
      </c>
      <c r="K797" s="21">
        <v>45320</v>
      </c>
      <c r="L797" t="s">
        <v>24</v>
      </c>
      <c r="M797" s="6" t="s">
        <v>218</v>
      </c>
      <c r="N797" t="s">
        <v>216</v>
      </c>
      <c r="O797" s="22">
        <v>45320.929942129631</v>
      </c>
      <c r="P797">
        <v>45322.787708333337</v>
      </c>
      <c r="Q797" t="s">
        <v>26</v>
      </c>
      <c r="R797" t="s">
        <v>67</v>
      </c>
      <c r="S797" t="s">
        <v>185</v>
      </c>
      <c r="T797" t="s">
        <v>29</v>
      </c>
    </row>
    <row r="798" spans="1:20" x14ac:dyDescent="0.3">
      <c r="A798">
        <v>2215846</v>
      </c>
      <c r="B798" t="s">
        <v>217</v>
      </c>
      <c r="C798" t="s">
        <v>208</v>
      </c>
      <c r="D798" t="s">
        <v>166</v>
      </c>
      <c r="E798" t="s">
        <v>21</v>
      </c>
      <c r="F798" t="s">
        <v>22</v>
      </c>
      <c r="G798" t="s">
        <v>60</v>
      </c>
      <c r="H798" s="6" t="s">
        <v>215</v>
      </c>
      <c r="I798" s="2">
        <v>6.25E-2</v>
      </c>
      <c r="J798">
        <v>0</v>
      </c>
      <c r="K798" s="21">
        <v>45317</v>
      </c>
      <c r="L798" t="s">
        <v>24</v>
      </c>
      <c r="M798" s="6" t="s">
        <v>218</v>
      </c>
      <c r="N798" t="s">
        <v>216</v>
      </c>
      <c r="O798" s="22">
        <v>45318.944293981483</v>
      </c>
      <c r="P798">
        <v>45319.487766203703</v>
      </c>
      <c r="Q798" t="s">
        <v>26</v>
      </c>
      <c r="R798" t="s">
        <v>54</v>
      </c>
      <c r="S798" t="s">
        <v>185</v>
      </c>
      <c r="T798" t="s">
        <v>53</v>
      </c>
    </row>
    <row r="799" spans="1:20" x14ac:dyDescent="0.3">
      <c r="A799">
        <v>2187357</v>
      </c>
      <c r="B799" t="s">
        <v>217</v>
      </c>
      <c r="C799" t="s">
        <v>207</v>
      </c>
      <c r="D799" t="s">
        <v>162</v>
      </c>
      <c r="E799" t="s">
        <v>21</v>
      </c>
      <c r="F799" t="s">
        <v>163</v>
      </c>
      <c r="G799" t="s">
        <v>37</v>
      </c>
      <c r="H799" s="6" t="s">
        <v>215</v>
      </c>
      <c r="I799" s="2">
        <v>0.12152777777777778</v>
      </c>
      <c r="J799">
        <v>0</v>
      </c>
      <c r="K799" s="21">
        <v>45294</v>
      </c>
      <c r="L799" t="s">
        <v>24</v>
      </c>
      <c r="M799" s="6" t="s">
        <v>218</v>
      </c>
      <c r="N799" t="s">
        <v>216</v>
      </c>
      <c r="O799" s="22">
        <v>45294.706875000003</v>
      </c>
      <c r="P799">
        <v>45311.315891203703</v>
      </c>
      <c r="Q799" t="s">
        <v>26</v>
      </c>
      <c r="R799" t="s">
        <v>54</v>
      </c>
      <c r="S799" t="s">
        <v>185</v>
      </c>
      <c r="T799" t="s">
        <v>29</v>
      </c>
    </row>
    <row r="800" spans="1:20" x14ac:dyDescent="0.3">
      <c r="A800">
        <v>2191856</v>
      </c>
      <c r="B800" t="s">
        <v>217</v>
      </c>
      <c r="C800" t="s">
        <v>207</v>
      </c>
      <c r="D800" t="s">
        <v>162</v>
      </c>
      <c r="E800" t="s">
        <v>21</v>
      </c>
      <c r="F800" t="s">
        <v>163</v>
      </c>
      <c r="G800" t="s">
        <v>37</v>
      </c>
      <c r="H800" s="6" t="s">
        <v>215</v>
      </c>
      <c r="I800" s="2">
        <v>0.18055555555555555</v>
      </c>
      <c r="J800">
        <v>0</v>
      </c>
      <c r="K800" s="21">
        <v>45299</v>
      </c>
      <c r="L800" t="s">
        <v>24</v>
      </c>
      <c r="M800" s="6" t="s">
        <v>218</v>
      </c>
      <c r="N800" t="s">
        <v>216</v>
      </c>
      <c r="O800" s="22">
        <v>45299.70103009259</v>
      </c>
      <c r="P800">
        <v>45311.316319444442</v>
      </c>
      <c r="Q800" t="s">
        <v>26</v>
      </c>
      <c r="R800" t="s">
        <v>54</v>
      </c>
      <c r="S800" t="s">
        <v>185</v>
      </c>
      <c r="T800" t="s">
        <v>29</v>
      </c>
    </row>
    <row r="801" spans="1:20" x14ac:dyDescent="0.3">
      <c r="A801">
        <v>2189697</v>
      </c>
      <c r="B801" t="s">
        <v>217</v>
      </c>
      <c r="C801" t="s">
        <v>207</v>
      </c>
      <c r="D801" t="s">
        <v>162</v>
      </c>
      <c r="E801" t="s">
        <v>21</v>
      </c>
      <c r="F801" t="s">
        <v>163</v>
      </c>
      <c r="G801" t="s">
        <v>59</v>
      </c>
      <c r="H801" s="6" t="s">
        <v>215</v>
      </c>
      <c r="I801" s="2">
        <v>1.7361111111111112E-2</v>
      </c>
      <c r="J801">
        <v>0</v>
      </c>
      <c r="K801" s="21">
        <v>45296</v>
      </c>
      <c r="L801" t="s">
        <v>24</v>
      </c>
      <c r="M801" s="6" t="s">
        <v>218</v>
      </c>
      <c r="N801" t="s">
        <v>216</v>
      </c>
      <c r="O801" s="22">
        <v>45296.70412037037</v>
      </c>
      <c r="P801">
        <v>45296.745682870373</v>
      </c>
      <c r="Q801" t="s">
        <v>214</v>
      </c>
      <c r="R801" t="s">
        <v>35</v>
      </c>
      <c r="S801" t="s">
        <v>185</v>
      </c>
      <c r="T801" t="s">
        <v>53</v>
      </c>
    </row>
    <row r="802" spans="1:20" x14ac:dyDescent="0.3">
      <c r="A802">
        <v>2220063</v>
      </c>
      <c r="B802" t="s">
        <v>217</v>
      </c>
      <c r="C802" t="s">
        <v>207</v>
      </c>
      <c r="D802" t="s">
        <v>162</v>
      </c>
      <c r="E802" t="s">
        <v>21</v>
      </c>
      <c r="F802" t="s">
        <v>163</v>
      </c>
      <c r="G802" t="s">
        <v>37</v>
      </c>
      <c r="H802" s="6" t="s">
        <v>215</v>
      </c>
      <c r="I802" s="2">
        <v>0.23055555555555557</v>
      </c>
      <c r="J802">
        <v>0</v>
      </c>
      <c r="K802" s="21">
        <v>45322</v>
      </c>
      <c r="L802" t="s">
        <v>24</v>
      </c>
      <c r="M802" s="6" t="s">
        <v>218</v>
      </c>
      <c r="N802" t="s">
        <v>216</v>
      </c>
      <c r="O802" s="22">
        <v>45322.685486111113</v>
      </c>
      <c r="P802">
        <v>45324.597233796296</v>
      </c>
      <c r="Q802" t="s">
        <v>26</v>
      </c>
      <c r="R802" t="s">
        <v>67</v>
      </c>
      <c r="S802" t="s">
        <v>185</v>
      </c>
      <c r="T802" t="s">
        <v>29</v>
      </c>
    </row>
    <row r="803" spans="1:20" x14ac:dyDescent="0.3">
      <c r="A803">
        <v>2203391</v>
      </c>
      <c r="B803" t="s">
        <v>217</v>
      </c>
      <c r="C803" t="s">
        <v>207</v>
      </c>
      <c r="D803" t="s">
        <v>162</v>
      </c>
      <c r="E803" t="s">
        <v>21</v>
      </c>
      <c r="F803" t="s">
        <v>163</v>
      </c>
      <c r="G803" t="s">
        <v>37</v>
      </c>
      <c r="H803" s="6" t="s">
        <v>215</v>
      </c>
      <c r="I803" s="2">
        <v>0.14583333333333334</v>
      </c>
      <c r="J803">
        <v>0</v>
      </c>
      <c r="K803" s="21">
        <v>45309</v>
      </c>
      <c r="L803" t="s">
        <v>24</v>
      </c>
      <c r="M803" s="6" t="s">
        <v>218</v>
      </c>
      <c r="N803" t="s">
        <v>216</v>
      </c>
      <c r="O803" s="22">
        <v>45309.705578703702</v>
      </c>
      <c r="P803">
        <v>45311.321828703702</v>
      </c>
      <c r="Q803" t="s">
        <v>26</v>
      </c>
      <c r="R803" t="s">
        <v>54</v>
      </c>
      <c r="S803" t="s">
        <v>185</v>
      </c>
      <c r="T803" t="s">
        <v>29</v>
      </c>
    </row>
    <row r="804" spans="1:20" x14ac:dyDescent="0.3">
      <c r="A804">
        <v>2214576</v>
      </c>
      <c r="B804" t="s">
        <v>217</v>
      </c>
      <c r="C804" t="s">
        <v>207</v>
      </c>
      <c r="D804" t="s">
        <v>162</v>
      </c>
      <c r="E804" t="s">
        <v>21</v>
      </c>
      <c r="F804" t="s">
        <v>163</v>
      </c>
      <c r="G804" t="s">
        <v>37</v>
      </c>
      <c r="H804" s="6" t="s">
        <v>215</v>
      </c>
      <c r="I804" s="2">
        <v>0.15625</v>
      </c>
      <c r="J804">
        <v>0</v>
      </c>
      <c r="K804" s="21">
        <v>45317</v>
      </c>
      <c r="L804" t="s">
        <v>24</v>
      </c>
      <c r="M804" s="6" t="s">
        <v>218</v>
      </c>
      <c r="N804" t="s">
        <v>216</v>
      </c>
      <c r="O804" s="22">
        <v>45317.694976851853</v>
      </c>
      <c r="P804">
        <v>45319.645937499998</v>
      </c>
      <c r="Q804" t="s">
        <v>26</v>
      </c>
      <c r="R804" t="s">
        <v>44</v>
      </c>
      <c r="S804" t="s">
        <v>185</v>
      </c>
      <c r="T804" t="s">
        <v>29</v>
      </c>
    </row>
    <row r="805" spans="1:20" x14ac:dyDescent="0.3">
      <c r="A805">
        <v>2195994</v>
      </c>
      <c r="B805" t="s">
        <v>217</v>
      </c>
      <c r="C805" t="s">
        <v>207</v>
      </c>
      <c r="D805" t="s">
        <v>162</v>
      </c>
      <c r="E805" t="s">
        <v>21</v>
      </c>
      <c r="F805" t="s">
        <v>163</v>
      </c>
      <c r="G805" t="s">
        <v>37</v>
      </c>
      <c r="H805" s="6" t="s">
        <v>215</v>
      </c>
      <c r="I805" s="2">
        <v>0.22222222222222221</v>
      </c>
      <c r="J805">
        <v>0</v>
      </c>
      <c r="K805" s="21">
        <v>45302</v>
      </c>
      <c r="L805" t="s">
        <v>24</v>
      </c>
      <c r="M805" s="6" t="s">
        <v>218</v>
      </c>
      <c r="N805" t="s">
        <v>216</v>
      </c>
      <c r="O805" s="22">
        <v>45302.704004629632</v>
      </c>
      <c r="P805">
        <v>45306.689236111109</v>
      </c>
      <c r="Q805" t="s">
        <v>26</v>
      </c>
      <c r="R805" t="s">
        <v>54</v>
      </c>
      <c r="S805" t="s">
        <v>185</v>
      </c>
      <c r="T805" t="s">
        <v>29</v>
      </c>
    </row>
    <row r="806" spans="1:20" x14ac:dyDescent="0.3">
      <c r="A806">
        <v>2194581</v>
      </c>
      <c r="B806" t="s">
        <v>217</v>
      </c>
      <c r="C806" t="s">
        <v>207</v>
      </c>
      <c r="D806" t="s">
        <v>162</v>
      </c>
      <c r="E806" t="s">
        <v>21</v>
      </c>
      <c r="F806" t="s">
        <v>163</v>
      </c>
      <c r="G806" t="s">
        <v>37</v>
      </c>
      <c r="H806" s="6" t="s">
        <v>215</v>
      </c>
      <c r="I806" s="2">
        <v>0.2326388888888889</v>
      </c>
      <c r="J806">
        <v>0</v>
      </c>
      <c r="K806" s="21">
        <v>45301</v>
      </c>
      <c r="L806" t="s">
        <v>24</v>
      </c>
      <c r="M806" s="6" t="s">
        <v>218</v>
      </c>
      <c r="N806" t="s">
        <v>216</v>
      </c>
      <c r="O806" s="22">
        <v>45301.690462962964</v>
      </c>
      <c r="P806">
        <v>45306.68949074074</v>
      </c>
      <c r="Q806" t="s">
        <v>26</v>
      </c>
      <c r="R806" t="s">
        <v>54</v>
      </c>
      <c r="S806" t="s">
        <v>185</v>
      </c>
      <c r="T806" t="s">
        <v>29</v>
      </c>
    </row>
    <row r="807" spans="1:20" x14ac:dyDescent="0.3">
      <c r="A807">
        <v>2203361</v>
      </c>
      <c r="B807" t="s">
        <v>217</v>
      </c>
      <c r="C807" t="s">
        <v>207</v>
      </c>
      <c r="D807" t="s">
        <v>162</v>
      </c>
      <c r="E807" t="s">
        <v>21</v>
      </c>
      <c r="F807" t="s">
        <v>163</v>
      </c>
      <c r="G807" t="s">
        <v>23</v>
      </c>
      <c r="H807" s="6" t="s">
        <v>215</v>
      </c>
      <c r="I807" s="2">
        <v>4.1666666666666664E-2</v>
      </c>
      <c r="J807">
        <v>0</v>
      </c>
      <c r="K807" s="21">
        <v>45309</v>
      </c>
      <c r="L807" t="s">
        <v>24</v>
      </c>
      <c r="M807" s="6" t="s">
        <v>218</v>
      </c>
      <c r="N807" t="s">
        <v>216</v>
      </c>
      <c r="O807" s="22">
        <v>45309.699479166666</v>
      </c>
      <c r="P807">
        <v>45309.761273148149</v>
      </c>
      <c r="Q807" t="s">
        <v>26</v>
      </c>
      <c r="R807" t="s">
        <v>54</v>
      </c>
      <c r="S807" t="s">
        <v>185</v>
      </c>
      <c r="T807" t="s">
        <v>29</v>
      </c>
    </row>
    <row r="808" spans="1:20" x14ac:dyDescent="0.3">
      <c r="A808">
        <v>2220676</v>
      </c>
      <c r="B808" t="s">
        <v>217</v>
      </c>
      <c r="C808" t="s">
        <v>208</v>
      </c>
      <c r="D808" t="s">
        <v>166</v>
      </c>
      <c r="E808" t="s">
        <v>21</v>
      </c>
      <c r="F808" t="s">
        <v>22</v>
      </c>
      <c r="G808" t="s">
        <v>43</v>
      </c>
      <c r="H808" s="6" t="s">
        <v>215</v>
      </c>
      <c r="I808" s="2">
        <v>1.1805555555555555E-2</v>
      </c>
      <c r="J808">
        <v>0</v>
      </c>
      <c r="K808" s="21">
        <v>45322</v>
      </c>
      <c r="L808" t="s">
        <v>24</v>
      </c>
      <c r="M808" s="6" t="s">
        <v>218</v>
      </c>
      <c r="N808" t="s">
        <v>216</v>
      </c>
      <c r="O808" s="22">
        <v>45322.891215277778</v>
      </c>
      <c r="P808">
        <v>45323.838321759256</v>
      </c>
      <c r="Q808" t="s">
        <v>26</v>
      </c>
      <c r="R808" t="s">
        <v>168</v>
      </c>
      <c r="S808" t="s">
        <v>185</v>
      </c>
      <c r="T808" t="s">
        <v>29</v>
      </c>
    </row>
    <row r="809" spans="1:20" x14ac:dyDescent="0.3">
      <c r="A809">
        <v>2215513</v>
      </c>
      <c r="B809" t="s">
        <v>217</v>
      </c>
      <c r="C809" t="s">
        <v>207</v>
      </c>
      <c r="D809" t="s">
        <v>162</v>
      </c>
      <c r="E809" t="s">
        <v>21</v>
      </c>
      <c r="F809" t="s">
        <v>163</v>
      </c>
      <c r="G809" t="s">
        <v>43</v>
      </c>
      <c r="H809" s="6" t="s">
        <v>215</v>
      </c>
      <c r="I809" s="2">
        <v>1.3888888888888888E-2</v>
      </c>
      <c r="J809">
        <v>0</v>
      </c>
      <c r="K809" s="21">
        <v>45318</v>
      </c>
      <c r="L809" t="s">
        <v>24</v>
      </c>
      <c r="M809" s="6" t="s">
        <v>218</v>
      </c>
      <c r="N809" t="s">
        <v>216</v>
      </c>
      <c r="O809" s="22">
        <v>45318.667997685188</v>
      </c>
      <c r="P809">
        <v>45319.505219907405</v>
      </c>
      <c r="Q809" t="s">
        <v>26</v>
      </c>
      <c r="R809" t="s">
        <v>71</v>
      </c>
      <c r="S809" t="s">
        <v>185</v>
      </c>
      <c r="T809" t="s">
        <v>29</v>
      </c>
    </row>
    <row r="810" spans="1:20" x14ac:dyDescent="0.3">
      <c r="A810">
        <v>2193220</v>
      </c>
      <c r="B810" t="s">
        <v>217</v>
      </c>
      <c r="C810" t="s">
        <v>207</v>
      </c>
      <c r="D810" t="s">
        <v>162</v>
      </c>
      <c r="E810" t="s">
        <v>21</v>
      </c>
      <c r="F810" t="s">
        <v>163</v>
      </c>
      <c r="G810" t="s">
        <v>37</v>
      </c>
      <c r="H810" s="6" t="s">
        <v>215</v>
      </c>
      <c r="I810" s="2">
        <v>0.13541666666666666</v>
      </c>
      <c r="J810">
        <v>0</v>
      </c>
      <c r="K810" s="21">
        <v>45300</v>
      </c>
      <c r="L810" t="s">
        <v>24</v>
      </c>
      <c r="M810" s="6" t="s">
        <v>218</v>
      </c>
      <c r="N810" t="s">
        <v>216</v>
      </c>
      <c r="O810" s="22">
        <v>45300.700960648152</v>
      </c>
      <c r="P810">
        <v>45311.316689814812</v>
      </c>
      <c r="Q810" t="s">
        <v>26</v>
      </c>
      <c r="R810" t="s">
        <v>54</v>
      </c>
      <c r="S810" t="s">
        <v>185</v>
      </c>
      <c r="T810" t="s">
        <v>29</v>
      </c>
    </row>
    <row r="811" spans="1:20" x14ac:dyDescent="0.3">
      <c r="A811">
        <v>2195444</v>
      </c>
      <c r="B811" t="s">
        <v>217</v>
      </c>
      <c r="C811" t="s">
        <v>207</v>
      </c>
      <c r="D811" t="s">
        <v>162</v>
      </c>
      <c r="E811" t="s">
        <v>21</v>
      </c>
      <c r="F811" t="s">
        <v>163</v>
      </c>
      <c r="G811" t="s">
        <v>23</v>
      </c>
      <c r="H811" s="6" t="s">
        <v>215</v>
      </c>
      <c r="I811" s="2">
        <v>4.8611111111111112E-2</v>
      </c>
      <c r="J811">
        <v>0</v>
      </c>
      <c r="K811" s="21">
        <v>45302</v>
      </c>
      <c r="L811" t="s">
        <v>24</v>
      </c>
      <c r="M811" s="6" t="s">
        <v>218</v>
      </c>
      <c r="N811" t="s">
        <v>216</v>
      </c>
      <c r="O811" s="22">
        <v>45302.532685185186</v>
      </c>
      <c r="P811">
        <v>45303.373877314814</v>
      </c>
      <c r="Q811" t="s">
        <v>26</v>
      </c>
      <c r="R811" t="s">
        <v>71</v>
      </c>
      <c r="S811" t="s">
        <v>185</v>
      </c>
      <c r="T811" t="s">
        <v>29</v>
      </c>
    </row>
    <row r="812" spans="1:20" x14ac:dyDescent="0.3">
      <c r="A812">
        <v>2198153</v>
      </c>
      <c r="B812" t="s">
        <v>217</v>
      </c>
      <c r="C812" t="s">
        <v>207</v>
      </c>
      <c r="D812" t="s">
        <v>162</v>
      </c>
      <c r="E812" t="s">
        <v>21</v>
      </c>
      <c r="F812" t="s">
        <v>163</v>
      </c>
      <c r="G812" t="s">
        <v>37</v>
      </c>
      <c r="H812" s="6" t="s">
        <v>215</v>
      </c>
      <c r="I812" s="2">
        <v>0.15277777777777779</v>
      </c>
      <c r="J812">
        <v>0</v>
      </c>
      <c r="K812" s="21">
        <v>45304</v>
      </c>
      <c r="L812" t="s">
        <v>24</v>
      </c>
      <c r="M812" s="6" t="s">
        <v>218</v>
      </c>
      <c r="N812" t="s">
        <v>216</v>
      </c>
      <c r="O812" s="22">
        <v>45304.71297453704</v>
      </c>
      <c r="P812">
        <v>45311.317465277774</v>
      </c>
      <c r="Q812" t="s">
        <v>26</v>
      </c>
      <c r="R812" t="s">
        <v>54</v>
      </c>
      <c r="S812" t="s">
        <v>185</v>
      </c>
      <c r="T812" t="s">
        <v>29</v>
      </c>
    </row>
    <row r="813" spans="1:20" x14ac:dyDescent="0.3">
      <c r="A813">
        <v>2200579</v>
      </c>
      <c r="B813" t="s">
        <v>217</v>
      </c>
      <c r="C813" t="s">
        <v>207</v>
      </c>
      <c r="D813" t="s">
        <v>162</v>
      </c>
      <c r="E813" t="s">
        <v>21</v>
      </c>
      <c r="F813" t="s">
        <v>163</v>
      </c>
      <c r="G813" t="s">
        <v>37</v>
      </c>
      <c r="H813" s="6" t="s">
        <v>215</v>
      </c>
      <c r="I813" s="2">
        <v>0.2326388888888889</v>
      </c>
      <c r="J813">
        <v>0</v>
      </c>
      <c r="K813" s="21">
        <v>45307</v>
      </c>
      <c r="L813" t="s">
        <v>24</v>
      </c>
      <c r="M813" s="6" t="s">
        <v>218</v>
      </c>
      <c r="N813" t="s">
        <v>216</v>
      </c>
      <c r="O813" s="22">
        <v>45307.692476851851</v>
      </c>
      <c r="P813">
        <v>45311.32</v>
      </c>
      <c r="Q813" t="s">
        <v>26</v>
      </c>
      <c r="R813" t="s">
        <v>54</v>
      </c>
      <c r="S813" t="s">
        <v>185</v>
      </c>
      <c r="T813" t="s">
        <v>29</v>
      </c>
    </row>
    <row r="814" spans="1:20" x14ac:dyDescent="0.3">
      <c r="A814">
        <v>2199381</v>
      </c>
      <c r="B814" t="s">
        <v>217</v>
      </c>
      <c r="C814" t="s">
        <v>207</v>
      </c>
      <c r="D814" t="s">
        <v>162</v>
      </c>
      <c r="E814" t="s">
        <v>21</v>
      </c>
      <c r="F814" t="s">
        <v>163</v>
      </c>
      <c r="G814" t="s">
        <v>37</v>
      </c>
      <c r="H814" s="6" t="s">
        <v>215</v>
      </c>
      <c r="I814" s="2">
        <v>0.19097222222222221</v>
      </c>
      <c r="J814">
        <v>0</v>
      </c>
      <c r="K814" s="21">
        <v>45306</v>
      </c>
      <c r="L814" t="s">
        <v>24</v>
      </c>
      <c r="M814" s="6" t="s">
        <v>218</v>
      </c>
      <c r="N814" t="s">
        <v>216</v>
      </c>
      <c r="O814" s="22">
        <v>45306.702650462961</v>
      </c>
      <c r="P814">
        <v>45311.319641203707</v>
      </c>
      <c r="Q814" t="s">
        <v>26</v>
      </c>
      <c r="R814" t="s">
        <v>54</v>
      </c>
      <c r="S814" t="s">
        <v>185</v>
      </c>
      <c r="T814" t="s">
        <v>29</v>
      </c>
    </row>
    <row r="815" spans="1:20" x14ac:dyDescent="0.3">
      <c r="A815">
        <v>2201525</v>
      </c>
      <c r="B815" t="s">
        <v>217</v>
      </c>
      <c r="C815" t="s">
        <v>207</v>
      </c>
      <c r="D815" t="s">
        <v>162</v>
      </c>
      <c r="E815" t="s">
        <v>21</v>
      </c>
      <c r="F815" t="s">
        <v>163</v>
      </c>
      <c r="G815" t="s">
        <v>37</v>
      </c>
      <c r="H815" s="6" t="s">
        <v>215</v>
      </c>
      <c r="I815" s="2">
        <v>0.27083333333333331</v>
      </c>
      <c r="J815">
        <v>0</v>
      </c>
      <c r="K815" s="21">
        <v>45308</v>
      </c>
      <c r="L815" t="s">
        <v>24</v>
      </c>
      <c r="M815" s="6" t="s">
        <v>218</v>
      </c>
      <c r="N815" t="s">
        <v>216</v>
      </c>
      <c r="O815" s="22">
        <v>45308.572951388887</v>
      </c>
      <c r="P815">
        <v>45311.321400462963</v>
      </c>
      <c r="Q815" t="s">
        <v>26</v>
      </c>
      <c r="R815" t="s">
        <v>54</v>
      </c>
      <c r="S815" t="s">
        <v>185</v>
      </c>
      <c r="T815" t="s">
        <v>29</v>
      </c>
    </row>
    <row r="816" spans="1:20" x14ac:dyDescent="0.3">
      <c r="A816">
        <v>2204710</v>
      </c>
      <c r="B816" t="s">
        <v>217</v>
      </c>
      <c r="C816" t="s">
        <v>207</v>
      </c>
      <c r="D816" t="s">
        <v>162</v>
      </c>
      <c r="E816" t="s">
        <v>21</v>
      </c>
      <c r="F816" t="s">
        <v>163</v>
      </c>
      <c r="G816" t="s">
        <v>37</v>
      </c>
      <c r="H816" s="6" t="s">
        <v>215</v>
      </c>
      <c r="I816" s="2">
        <v>0.19791666666666666</v>
      </c>
      <c r="J816">
        <v>0</v>
      </c>
      <c r="K816" s="21">
        <v>45310</v>
      </c>
      <c r="L816" t="s">
        <v>24</v>
      </c>
      <c r="M816" s="6" t="s">
        <v>218</v>
      </c>
      <c r="N816" t="s">
        <v>216</v>
      </c>
      <c r="O816" s="22">
        <v>45310.701585648145</v>
      </c>
      <c r="P816">
        <v>45315.598229166666</v>
      </c>
      <c r="Q816" t="s">
        <v>26</v>
      </c>
      <c r="R816" t="s">
        <v>39</v>
      </c>
      <c r="S816" t="s">
        <v>185</v>
      </c>
      <c r="T816" t="s">
        <v>29</v>
      </c>
    </row>
    <row r="817" spans="1:20" x14ac:dyDescent="0.3">
      <c r="A817">
        <v>2388825</v>
      </c>
      <c r="B817" t="s">
        <v>217</v>
      </c>
      <c r="C817" t="s">
        <v>208</v>
      </c>
      <c r="D817" t="s">
        <v>166</v>
      </c>
      <c r="E817" t="s">
        <v>21</v>
      </c>
      <c r="F817" t="s">
        <v>22</v>
      </c>
      <c r="G817" t="s">
        <v>37</v>
      </c>
      <c r="H817" s="6" t="s">
        <v>215</v>
      </c>
      <c r="I817" s="2">
        <v>7.0833333333333331E-2</v>
      </c>
      <c r="J817">
        <v>0</v>
      </c>
      <c r="K817" s="21">
        <v>45477</v>
      </c>
      <c r="L817" t="s">
        <v>24</v>
      </c>
      <c r="M817" s="6" t="s">
        <v>218</v>
      </c>
      <c r="N817" t="s">
        <v>216</v>
      </c>
      <c r="O817" s="22">
        <v>45477.97865740741</v>
      </c>
      <c r="Q817" t="s">
        <v>26</v>
      </c>
      <c r="R817" t="s">
        <v>54</v>
      </c>
      <c r="S817" t="s">
        <v>191</v>
      </c>
      <c r="T817" t="s">
        <v>29</v>
      </c>
    </row>
    <row r="818" spans="1:20" x14ac:dyDescent="0.3">
      <c r="A818">
        <v>2346476</v>
      </c>
      <c r="B818" t="s">
        <v>217</v>
      </c>
      <c r="C818" t="s">
        <v>207</v>
      </c>
      <c r="D818" t="s">
        <v>162</v>
      </c>
      <c r="E818" t="s">
        <v>21</v>
      </c>
      <c r="F818" t="s">
        <v>163</v>
      </c>
      <c r="G818" t="s">
        <v>37</v>
      </c>
      <c r="H818" s="6" t="s">
        <v>215</v>
      </c>
      <c r="I818" s="2">
        <v>0.10069444444444445</v>
      </c>
      <c r="J818">
        <v>0</v>
      </c>
      <c r="K818" s="21">
        <v>45437</v>
      </c>
      <c r="L818" t="s">
        <v>24</v>
      </c>
      <c r="M818" s="6" t="s">
        <v>218</v>
      </c>
      <c r="N818" t="s">
        <v>216</v>
      </c>
      <c r="O818" s="22">
        <v>45437.699467592596</v>
      </c>
      <c r="Q818" t="s">
        <v>26</v>
      </c>
      <c r="R818" t="s">
        <v>106</v>
      </c>
      <c r="S818" t="s">
        <v>189</v>
      </c>
      <c r="T818" t="s">
        <v>29</v>
      </c>
    </row>
    <row r="819" spans="1:20" x14ac:dyDescent="0.3">
      <c r="A819">
        <v>2241077</v>
      </c>
      <c r="B819" t="s">
        <v>217</v>
      </c>
      <c r="C819" t="s">
        <v>207</v>
      </c>
      <c r="D819" t="s">
        <v>162</v>
      </c>
      <c r="E819" t="s">
        <v>21</v>
      </c>
      <c r="F819" t="s">
        <v>163</v>
      </c>
      <c r="G819" t="s">
        <v>37</v>
      </c>
      <c r="H819" s="6" t="s">
        <v>215</v>
      </c>
      <c r="I819" s="2">
        <v>0.1111111111111111</v>
      </c>
      <c r="J819">
        <v>0</v>
      </c>
      <c r="K819" s="21">
        <v>45339</v>
      </c>
      <c r="L819" t="s">
        <v>24</v>
      </c>
      <c r="M819" s="6" t="s">
        <v>218</v>
      </c>
      <c r="N819" t="s">
        <v>216</v>
      </c>
      <c r="O819" s="22">
        <v>45339.71056712963</v>
      </c>
      <c r="Q819" t="s">
        <v>26</v>
      </c>
      <c r="R819" t="s">
        <v>54</v>
      </c>
      <c r="S819" t="s">
        <v>186</v>
      </c>
      <c r="T819" t="s">
        <v>29</v>
      </c>
    </row>
    <row r="820" spans="1:20" x14ac:dyDescent="0.3">
      <c r="A820">
        <v>2379195</v>
      </c>
      <c r="B820" t="s">
        <v>217</v>
      </c>
      <c r="C820" t="s">
        <v>207</v>
      </c>
      <c r="D820" t="s">
        <v>162</v>
      </c>
      <c r="E820" t="s">
        <v>21</v>
      </c>
      <c r="F820" t="s">
        <v>163</v>
      </c>
      <c r="G820" t="s">
        <v>43</v>
      </c>
      <c r="H820" s="6" t="s">
        <v>215</v>
      </c>
      <c r="I820" s="2">
        <v>3.4027777777777775E-2</v>
      </c>
      <c r="J820">
        <v>0</v>
      </c>
      <c r="K820" s="21">
        <v>45469</v>
      </c>
      <c r="L820" t="s">
        <v>24</v>
      </c>
      <c r="M820" s="6" t="s">
        <v>218</v>
      </c>
      <c r="N820" t="s">
        <v>216</v>
      </c>
      <c r="O820" s="22">
        <v>45469.662511574075</v>
      </c>
      <c r="Q820" t="s">
        <v>26</v>
      </c>
      <c r="R820" t="s">
        <v>54</v>
      </c>
      <c r="S820" t="s">
        <v>190</v>
      </c>
      <c r="T820" t="s">
        <v>29</v>
      </c>
    </row>
    <row r="821" spans="1:20" x14ac:dyDescent="0.3">
      <c r="A821">
        <v>2368516</v>
      </c>
      <c r="B821" t="s">
        <v>217</v>
      </c>
      <c r="C821" t="s">
        <v>208</v>
      </c>
      <c r="D821" t="s">
        <v>166</v>
      </c>
      <c r="E821" t="s">
        <v>21</v>
      </c>
      <c r="F821" t="s">
        <v>22</v>
      </c>
      <c r="G821" t="s">
        <v>59</v>
      </c>
      <c r="H821" s="6" t="s">
        <v>215</v>
      </c>
      <c r="I821" s="2">
        <v>4.583333333333333E-2</v>
      </c>
      <c r="J821">
        <v>0</v>
      </c>
      <c r="K821" s="21">
        <v>45460</v>
      </c>
      <c r="L821" t="s">
        <v>24</v>
      </c>
      <c r="M821" s="6" t="s">
        <v>218</v>
      </c>
      <c r="N821" t="s">
        <v>216</v>
      </c>
      <c r="O821" s="22">
        <v>45460.977164351854</v>
      </c>
      <c r="Q821" t="s">
        <v>26</v>
      </c>
      <c r="R821" t="s">
        <v>35</v>
      </c>
      <c r="S821" t="s">
        <v>190</v>
      </c>
      <c r="T821" t="s">
        <v>53</v>
      </c>
    </row>
    <row r="822" spans="1:20" x14ac:dyDescent="0.3">
      <c r="A822">
        <v>2309302</v>
      </c>
      <c r="B822" t="s">
        <v>217</v>
      </c>
      <c r="C822" t="s">
        <v>208</v>
      </c>
      <c r="D822" t="s">
        <v>166</v>
      </c>
      <c r="E822" t="s">
        <v>21</v>
      </c>
      <c r="F822" t="s">
        <v>22</v>
      </c>
      <c r="G822" t="s">
        <v>37</v>
      </c>
      <c r="H822" s="6" t="s">
        <v>215</v>
      </c>
      <c r="I822" s="2">
        <v>0.29166666666666669</v>
      </c>
      <c r="J822">
        <v>0</v>
      </c>
      <c r="K822" s="21">
        <v>45394</v>
      </c>
      <c r="L822" t="s">
        <v>24</v>
      </c>
      <c r="M822" s="6" t="s">
        <v>218</v>
      </c>
      <c r="N822" t="s">
        <v>216</v>
      </c>
      <c r="O822" s="22">
        <v>45397.939756944441</v>
      </c>
      <c r="Q822" t="s">
        <v>26</v>
      </c>
      <c r="R822" t="s">
        <v>54</v>
      </c>
      <c r="S822" t="s">
        <v>188</v>
      </c>
      <c r="T822" t="s">
        <v>29</v>
      </c>
    </row>
    <row r="823" spans="1:20" x14ac:dyDescent="0.3">
      <c r="A823">
        <v>2346043</v>
      </c>
      <c r="B823" t="s">
        <v>217</v>
      </c>
      <c r="C823" t="s">
        <v>208</v>
      </c>
      <c r="D823" t="s">
        <v>166</v>
      </c>
      <c r="E823" t="s">
        <v>21</v>
      </c>
      <c r="F823" t="s">
        <v>22</v>
      </c>
      <c r="G823" t="s">
        <v>37</v>
      </c>
      <c r="H823" s="6" t="s">
        <v>215</v>
      </c>
      <c r="I823" s="2">
        <v>0.10069444444444445</v>
      </c>
      <c r="J823">
        <v>0</v>
      </c>
      <c r="K823" s="21">
        <v>45436</v>
      </c>
      <c r="L823" t="s">
        <v>24</v>
      </c>
      <c r="M823" s="6" t="s">
        <v>218</v>
      </c>
      <c r="N823" t="s">
        <v>216</v>
      </c>
      <c r="O823" s="22">
        <v>45436.965057870373</v>
      </c>
      <c r="Q823" t="s">
        <v>26</v>
      </c>
      <c r="R823" t="s">
        <v>106</v>
      </c>
      <c r="S823" t="s">
        <v>189</v>
      </c>
      <c r="T823" t="s">
        <v>29</v>
      </c>
    </row>
    <row r="824" spans="1:20" x14ac:dyDescent="0.3">
      <c r="A824">
        <v>2237674</v>
      </c>
      <c r="B824" t="s">
        <v>217</v>
      </c>
      <c r="C824" t="s">
        <v>207</v>
      </c>
      <c r="D824" t="s">
        <v>162</v>
      </c>
      <c r="E824" t="s">
        <v>21</v>
      </c>
      <c r="F824" t="s">
        <v>163</v>
      </c>
      <c r="G824" t="s">
        <v>23</v>
      </c>
      <c r="H824" s="6" t="s">
        <v>215</v>
      </c>
      <c r="I824" s="2">
        <v>4.3749999999999997E-2</v>
      </c>
      <c r="J824">
        <v>0</v>
      </c>
      <c r="K824" s="21">
        <v>45337</v>
      </c>
      <c r="L824" t="s">
        <v>24</v>
      </c>
      <c r="M824" s="6" t="s">
        <v>218</v>
      </c>
      <c r="N824" t="s">
        <v>216</v>
      </c>
      <c r="O824" s="22">
        <v>45337.542523148149</v>
      </c>
      <c r="Q824" t="s">
        <v>26</v>
      </c>
      <c r="R824" t="s">
        <v>32</v>
      </c>
      <c r="S824" t="s">
        <v>186</v>
      </c>
      <c r="T824" t="s">
        <v>29</v>
      </c>
    </row>
    <row r="825" spans="1:20" x14ac:dyDescent="0.3">
      <c r="A825">
        <v>2334409</v>
      </c>
      <c r="B825" t="s">
        <v>217</v>
      </c>
      <c r="C825" t="s">
        <v>207</v>
      </c>
      <c r="D825" t="s">
        <v>162</v>
      </c>
      <c r="E825" t="s">
        <v>21</v>
      </c>
      <c r="F825" t="s">
        <v>163</v>
      </c>
      <c r="G825" t="s">
        <v>37</v>
      </c>
      <c r="H825" s="6" t="s">
        <v>215</v>
      </c>
      <c r="I825" s="2">
        <v>0.15625</v>
      </c>
      <c r="J825">
        <v>0</v>
      </c>
      <c r="K825" s="21">
        <v>45425</v>
      </c>
      <c r="L825" t="s">
        <v>24</v>
      </c>
      <c r="M825" s="6" t="s">
        <v>218</v>
      </c>
      <c r="N825" t="s">
        <v>216</v>
      </c>
      <c r="O825" s="22">
        <v>45425.708101851851</v>
      </c>
      <c r="Q825" t="s">
        <v>26</v>
      </c>
      <c r="R825" t="s">
        <v>67</v>
      </c>
      <c r="S825" t="s">
        <v>189</v>
      </c>
      <c r="T825" t="s">
        <v>29</v>
      </c>
    </row>
    <row r="826" spans="1:20" x14ac:dyDescent="0.3">
      <c r="A826">
        <v>2326844</v>
      </c>
      <c r="B826" t="s">
        <v>217</v>
      </c>
      <c r="C826" t="s">
        <v>208</v>
      </c>
      <c r="D826" t="s">
        <v>166</v>
      </c>
      <c r="E826" t="s">
        <v>21</v>
      </c>
      <c r="F826" t="s">
        <v>22</v>
      </c>
      <c r="G826" t="s">
        <v>37</v>
      </c>
      <c r="H826" s="6" t="s">
        <v>215</v>
      </c>
      <c r="I826" s="2">
        <v>0.1</v>
      </c>
      <c r="J826">
        <v>0</v>
      </c>
      <c r="K826" s="21">
        <v>45416</v>
      </c>
      <c r="L826" t="s">
        <v>24</v>
      </c>
      <c r="M826" s="6" t="s">
        <v>218</v>
      </c>
      <c r="N826" t="s">
        <v>216</v>
      </c>
      <c r="O826" s="22">
        <v>45416.95653935185</v>
      </c>
      <c r="Q826" t="s">
        <v>26</v>
      </c>
      <c r="R826" t="s">
        <v>92</v>
      </c>
      <c r="S826" t="s">
        <v>189</v>
      </c>
      <c r="T826" t="s">
        <v>29</v>
      </c>
    </row>
    <row r="827" spans="1:20" x14ac:dyDescent="0.3">
      <c r="A827">
        <v>2392337</v>
      </c>
      <c r="B827" t="s">
        <v>217</v>
      </c>
      <c r="C827" t="s">
        <v>208</v>
      </c>
      <c r="D827" t="s">
        <v>166</v>
      </c>
      <c r="E827" t="s">
        <v>21</v>
      </c>
      <c r="F827" t="s">
        <v>22</v>
      </c>
      <c r="G827" t="s">
        <v>37</v>
      </c>
      <c r="H827" s="6" t="s">
        <v>215</v>
      </c>
      <c r="I827" s="2">
        <v>8.7499999999999994E-2</v>
      </c>
      <c r="J827">
        <v>0</v>
      </c>
      <c r="K827" s="21">
        <v>45481</v>
      </c>
      <c r="L827" t="s">
        <v>24</v>
      </c>
      <c r="M827" s="6" t="s">
        <v>218</v>
      </c>
      <c r="N827" t="s">
        <v>216</v>
      </c>
      <c r="O827" s="22">
        <v>45481.950208333335</v>
      </c>
      <c r="Q827" t="s">
        <v>26</v>
      </c>
      <c r="R827" t="s">
        <v>81</v>
      </c>
      <c r="S827" t="s">
        <v>191</v>
      </c>
      <c r="T827" t="s">
        <v>29</v>
      </c>
    </row>
    <row r="828" spans="1:20" x14ac:dyDescent="0.3">
      <c r="A828">
        <v>2242492</v>
      </c>
      <c r="B828" t="s">
        <v>217</v>
      </c>
      <c r="C828" t="s">
        <v>207</v>
      </c>
      <c r="D828" t="s">
        <v>162</v>
      </c>
      <c r="E828" t="s">
        <v>21</v>
      </c>
      <c r="F828" t="s">
        <v>163</v>
      </c>
      <c r="G828" t="s">
        <v>43</v>
      </c>
      <c r="H828" s="6" t="s">
        <v>215</v>
      </c>
      <c r="I828" s="2">
        <v>1.0416666666666666E-2</v>
      </c>
      <c r="J828">
        <v>0</v>
      </c>
      <c r="K828" s="21">
        <v>45341</v>
      </c>
      <c r="L828" t="s">
        <v>24</v>
      </c>
      <c r="M828" s="6" t="s">
        <v>218</v>
      </c>
      <c r="N828" t="s">
        <v>216</v>
      </c>
      <c r="O828" s="22">
        <v>45341.68236111111</v>
      </c>
      <c r="Q828" t="s">
        <v>26</v>
      </c>
      <c r="R828" t="s">
        <v>71</v>
      </c>
      <c r="S828" t="s">
        <v>186</v>
      </c>
      <c r="T828" t="s">
        <v>29</v>
      </c>
    </row>
    <row r="829" spans="1:20" x14ac:dyDescent="0.3">
      <c r="A829">
        <v>2336909</v>
      </c>
      <c r="B829" t="s">
        <v>217</v>
      </c>
      <c r="C829" t="s">
        <v>207</v>
      </c>
      <c r="D829" t="s">
        <v>162</v>
      </c>
      <c r="E829" t="s">
        <v>21</v>
      </c>
      <c r="F829" t="s">
        <v>163</v>
      </c>
      <c r="G829" t="s">
        <v>37</v>
      </c>
      <c r="H829" s="6" t="s">
        <v>215</v>
      </c>
      <c r="I829" s="2">
        <v>0.21388888888888888</v>
      </c>
      <c r="J829">
        <v>0</v>
      </c>
      <c r="K829" s="21">
        <v>45427</v>
      </c>
      <c r="L829" t="s">
        <v>24</v>
      </c>
      <c r="M829" s="6" t="s">
        <v>218</v>
      </c>
      <c r="N829" t="s">
        <v>216</v>
      </c>
      <c r="O829" s="22">
        <v>45427.706261574072</v>
      </c>
      <c r="Q829" t="s">
        <v>26</v>
      </c>
      <c r="R829" t="s">
        <v>67</v>
      </c>
      <c r="S829" t="s">
        <v>189</v>
      </c>
      <c r="T829" t="s">
        <v>29</v>
      </c>
    </row>
    <row r="830" spans="1:20" x14ac:dyDescent="0.3">
      <c r="A830">
        <v>2276362</v>
      </c>
      <c r="B830" t="s">
        <v>217</v>
      </c>
      <c r="C830" t="s">
        <v>208</v>
      </c>
      <c r="D830" t="s">
        <v>166</v>
      </c>
      <c r="E830" t="s">
        <v>21</v>
      </c>
      <c r="F830" t="s">
        <v>22</v>
      </c>
      <c r="G830" t="s">
        <v>37</v>
      </c>
      <c r="H830" s="6" t="s">
        <v>215</v>
      </c>
      <c r="I830" s="2">
        <v>2.013888888888889E-2</v>
      </c>
      <c r="J830">
        <v>0</v>
      </c>
      <c r="K830" s="21">
        <v>45365</v>
      </c>
      <c r="L830" t="s">
        <v>24</v>
      </c>
      <c r="M830" s="6" t="s">
        <v>218</v>
      </c>
      <c r="N830" t="s">
        <v>216</v>
      </c>
      <c r="O830" s="22">
        <v>45365.939965277779</v>
      </c>
      <c r="Q830" t="s">
        <v>26</v>
      </c>
      <c r="R830" t="s">
        <v>54</v>
      </c>
      <c r="S830" t="s">
        <v>187</v>
      </c>
      <c r="T830" t="s">
        <v>29</v>
      </c>
    </row>
    <row r="831" spans="1:20" x14ac:dyDescent="0.3">
      <c r="A831">
        <v>2316919</v>
      </c>
      <c r="B831" t="s">
        <v>217</v>
      </c>
      <c r="C831" t="s">
        <v>208</v>
      </c>
      <c r="D831" t="s">
        <v>166</v>
      </c>
      <c r="E831" t="s">
        <v>21</v>
      </c>
      <c r="F831" t="s">
        <v>22</v>
      </c>
      <c r="G831" t="s">
        <v>37</v>
      </c>
      <c r="H831" s="6" t="s">
        <v>215</v>
      </c>
      <c r="I831" s="2">
        <v>5.9027777777777776E-2</v>
      </c>
      <c r="J831">
        <v>0</v>
      </c>
      <c r="K831" s="21">
        <v>45405</v>
      </c>
      <c r="L831" t="s">
        <v>24</v>
      </c>
      <c r="M831" s="6" t="s">
        <v>218</v>
      </c>
      <c r="N831" t="s">
        <v>216</v>
      </c>
      <c r="O831" s="22">
        <v>45405.936435185184</v>
      </c>
      <c r="Q831" t="s">
        <v>26</v>
      </c>
      <c r="R831" t="s">
        <v>54</v>
      </c>
      <c r="S831" t="s">
        <v>188</v>
      </c>
      <c r="T831" t="s">
        <v>29</v>
      </c>
    </row>
    <row r="832" spans="1:20" x14ac:dyDescent="0.3">
      <c r="A832">
        <v>2250703</v>
      </c>
      <c r="B832" t="s">
        <v>217</v>
      </c>
      <c r="C832" t="s">
        <v>208</v>
      </c>
      <c r="D832" t="s">
        <v>166</v>
      </c>
      <c r="E832" t="s">
        <v>21</v>
      </c>
      <c r="F832" t="s">
        <v>22</v>
      </c>
      <c r="G832" t="s">
        <v>40</v>
      </c>
      <c r="H832" s="6" t="s">
        <v>215</v>
      </c>
      <c r="I832" s="2">
        <v>5.1388888888888887E-2</v>
      </c>
      <c r="J832">
        <v>0</v>
      </c>
      <c r="K832" s="21">
        <v>45345</v>
      </c>
      <c r="L832" t="s">
        <v>24</v>
      </c>
      <c r="M832" s="6" t="s">
        <v>218</v>
      </c>
      <c r="N832" t="s">
        <v>216</v>
      </c>
      <c r="O832" s="22">
        <v>45345.948020833333</v>
      </c>
      <c r="Q832" t="s">
        <v>26</v>
      </c>
      <c r="R832" t="s">
        <v>169</v>
      </c>
      <c r="S832" t="s">
        <v>186</v>
      </c>
      <c r="T832" t="s">
        <v>29</v>
      </c>
    </row>
    <row r="833" spans="1:20" x14ac:dyDescent="0.3">
      <c r="A833">
        <v>2349922</v>
      </c>
      <c r="B833" t="s">
        <v>217</v>
      </c>
      <c r="C833" t="s">
        <v>207</v>
      </c>
      <c r="D833" t="s">
        <v>162</v>
      </c>
      <c r="E833" t="s">
        <v>21</v>
      </c>
      <c r="F833" t="s">
        <v>163</v>
      </c>
      <c r="G833" t="s">
        <v>37</v>
      </c>
      <c r="H833" s="6" t="s">
        <v>215</v>
      </c>
      <c r="I833" s="2">
        <v>0.1736111111111111</v>
      </c>
      <c r="J833">
        <v>0</v>
      </c>
      <c r="K833" s="21">
        <v>45441</v>
      </c>
      <c r="L833" t="s">
        <v>24</v>
      </c>
      <c r="M833" s="6" t="s">
        <v>218</v>
      </c>
      <c r="N833" t="s">
        <v>216</v>
      </c>
      <c r="O833" s="22">
        <v>45441.68545138889</v>
      </c>
      <c r="Q833" t="s">
        <v>26</v>
      </c>
      <c r="R833" t="s">
        <v>110</v>
      </c>
      <c r="S833" t="s">
        <v>189</v>
      </c>
      <c r="T833" t="s">
        <v>29</v>
      </c>
    </row>
    <row r="834" spans="1:20" x14ac:dyDescent="0.3">
      <c r="A834">
        <v>2323277</v>
      </c>
      <c r="B834" t="s">
        <v>217</v>
      </c>
      <c r="C834" t="s">
        <v>208</v>
      </c>
      <c r="D834" t="s">
        <v>166</v>
      </c>
      <c r="E834" t="s">
        <v>21</v>
      </c>
      <c r="F834" t="s">
        <v>22</v>
      </c>
      <c r="G834" t="s">
        <v>37</v>
      </c>
      <c r="H834" s="6" t="s">
        <v>215</v>
      </c>
      <c r="I834" s="2">
        <v>2.0833333333333332E-2</v>
      </c>
      <c r="J834">
        <v>0</v>
      </c>
      <c r="K834" s="21">
        <v>45412</v>
      </c>
      <c r="L834" t="s">
        <v>24</v>
      </c>
      <c r="M834" s="6" t="s">
        <v>218</v>
      </c>
      <c r="N834" t="s">
        <v>216</v>
      </c>
      <c r="O834" s="22">
        <v>45412.7190625</v>
      </c>
      <c r="Q834" t="s">
        <v>26</v>
      </c>
      <c r="R834" t="s">
        <v>85</v>
      </c>
      <c r="S834" t="s">
        <v>188</v>
      </c>
      <c r="T834" t="s">
        <v>29</v>
      </c>
    </row>
    <row r="835" spans="1:20" x14ac:dyDescent="0.3">
      <c r="A835">
        <v>2231501</v>
      </c>
      <c r="B835" t="s">
        <v>217</v>
      </c>
      <c r="C835" t="s">
        <v>207</v>
      </c>
      <c r="D835" t="s">
        <v>162</v>
      </c>
      <c r="E835" t="s">
        <v>21</v>
      </c>
      <c r="F835" t="s">
        <v>163</v>
      </c>
      <c r="G835" t="s">
        <v>43</v>
      </c>
      <c r="H835" s="6" t="s">
        <v>215</v>
      </c>
      <c r="I835" s="2">
        <v>6.9444444444444441E-3</v>
      </c>
      <c r="J835">
        <v>0</v>
      </c>
      <c r="K835" s="21">
        <v>45332</v>
      </c>
      <c r="L835" t="s">
        <v>24</v>
      </c>
      <c r="M835" s="6" t="s">
        <v>218</v>
      </c>
      <c r="N835" t="s">
        <v>216</v>
      </c>
      <c r="O835" s="22">
        <v>45332.704895833333</v>
      </c>
      <c r="Q835" t="s">
        <v>26</v>
      </c>
      <c r="R835" t="s">
        <v>71</v>
      </c>
      <c r="S835" t="s">
        <v>186</v>
      </c>
      <c r="T835" t="s">
        <v>29</v>
      </c>
    </row>
    <row r="836" spans="1:20" x14ac:dyDescent="0.3">
      <c r="A836">
        <v>2321007</v>
      </c>
      <c r="B836" t="s">
        <v>217</v>
      </c>
      <c r="C836" t="s">
        <v>208</v>
      </c>
      <c r="D836" t="s">
        <v>166</v>
      </c>
      <c r="E836" t="s">
        <v>21</v>
      </c>
      <c r="F836" t="s">
        <v>22</v>
      </c>
      <c r="G836" t="s">
        <v>37</v>
      </c>
      <c r="H836" s="6" t="s">
        <v>215</v>
      </c>
      <c r="I836" s="2">
        <v>4.0972222222222222E-2</v>
      </c>
      <c r="J836">
        <v>0</v>
      </c>
      <c r="K836" s="21">
        <v>45409</v>
      </c>
      <c r="L836" t="s">
        <v>24</v>
      </c>
      <c r="M836" s="6" t="s">
        <v>218</v>
      </c>
      <c r="N836" t="s">
        <v>216</v>
      </c>
      <c r="O836" s="22">
        <v>45409.981423611112</v>
      </c>
      <c r="Q836" t="s">
        <v>26</v>
      </c>
      <c r="R836" t="s">
        <v>85</v>
      </c>
      <c r="S836" t="s">
        <v>188</v>
      </c>
      <c r="T836" t="s">
        <v>29</v>
      </c>
    </row>
    <row r="837" spans="1:20" x14ac:dyDescent="0.3">
      <c r="A837">
        <v>2315286</v>
      </c>
      <c r="B837" t="s">
        <v>217</v>
      </c>
      <c r="C837" t="s">
        <v>207</v>
      </c>
      <c r="D837" t="s">
        <v>162</v>
      </c>
      <c r="E837" t="s">
        <v>21</v>
      </c>
      <c r="F837" t="s">
        <v>163</v>
      </c>
      <c r="G837" t="s">
        <v>37</v>
      </c>
      <c r="H837" s="6" t="s">
        <v>215</v>
      </c>
      <c r="I837" s="2">
        <v>0.11458333333333333</v>
      </c>
      <c r="J837">
        <v>0</v>
      </c>
      <c r="K837" s="21">
        <v>45404</v>
      </c>
      <c r="L837" t="s">
        <v>24</v>
      </c>
      <c r="M837" s="6" t="s">
        <v>218</v>
      </c>
      <c r="N837" t="s">
        <v>216</v>
      </c>
      <c r="O837" s="22">
        <v>45404.708807870367</v>
      </c>
      <c r="Q837" t="s">
        <v>26</v>
      </c>
      <c r="R837" t="s">
        <v>54</v>
      </c>
      <c r="S837" t="s">
        <v>188</v>
      </c>
      <c r="T837" t="s">
        <v>29</v>
      </c>
    </row>
    <row r="838" spans="1:20" x14ac:dyDescent="0.3">
      <c r="A838">
        <v>2303808</v>
      </c>
      <c r="B838" t="s">
        <v>217</v>
      </c>
      <c r="C838" t="s">
        <v>208</v>
      </c>
      <c r="D838" t="s">
        <v>166</v>
      </c>
      <c r="E838" t="s">
        <v>21</v>
      </c>
      <c r="F838" t="s">
        <v>22</v>
      </c>
      <c r="G838" t="s">
        <v>37</v>
      </c>
      <c r="H838" s="6" t="s">
        <v>215</v>
      </c>
      <c r="I838" s="2">
        <v>7.3611111111111113E-2</v>
      </c>
      <c r="J838">
        <v>0</v>
      </c>
      <c r="K838" s="21">
        <v>45391</v>
      </c>
      <c r="L838" t="s">
        <v>24</v>
      </c>
      <c r="M838" s="6" t="s">
        <v>218</v>
      </c>
      <c r="N838" t="s">
        <v>216</v>
      </c>
      <c r="O838" s="22">
        <v>45391.932615740741</v>
      </c>
      <c r="Q838" t="s">
        <v>26</v>
      </c>
      <c r="R838" t="s">
        <v>54</v>
      </c>
      <c r="S838" t="s">
        <v>188</v>
      </c>
      <c r="T838" t="s">
        <v>29</v>
      </c>
    </row>
    <row r="839" spans="1:20" x14ac:dyDescent="0.3">
      <c r="A839">
        <v>2409500</v>
      </c>
      <c r="B839" t="s">
        <v>217</v>
      </c>
      <c r="C839" t="s">
        <v>208</v>
      </c>
      <c r="D839" t="s">
        <v>166</v>
      </c>
      <c r="E839" t="s">
        <v>21</v>
      </c>
      <c r="F839" t="s">
        <v>22</v>
      </c>
      <c r="G839" t="s">
        <v>59</v>
      </c>
      <c r="H839" s="6" t="s">
        <v>215</v>
      </c>
      <c r="I839" s="2">
        <v>3.4722222222222224E-2</v>
      </c>
      <c r="J839">
        <v>0</v>
      </c>
      <c r="K839" s="21">
        <v>45497</v>
      </c>
      <c r="L839" t="s">
        <v>24</v>
      </c>
      <c r="M839" s="6" t="s">
        <v>218</v>
      </c>
      <c r="N839" t="s">
        <v>216</v>
      </c>
      <c r="O839" s="22">
        <v>45497.982002314813</v>
      </c>
      <c r="Q839" t="s">
        <v>26</v>
      </c>
      <c r="R839" t="s">
        <v>35</v>
      </c>
      <c r="S839" t="s">
        <v>191</v>
      </c>
      <c r="T839" t="s">
        <v>53</v>
      </c>
    </row>
    <row r="840" spans="1:20" x14ac:dyDescent="0.3">
      <c r="A840">
        <v>2224746</v>
      </c>
      <c r="B840" t="s">
        <v>217</v>
      </c>
      <c r="C840" t="s">
        <v>207</v>
      </c>
      <c r="D840" t="s">
        <v>162</v>
      </c>
      <c r="E840" t="s">
        <v>21</v>
      </c>
      <c r="F840" t="s">
        <v>163</v>
      </c>
      <c r="G840" t="s">
        <v>50</v>
      </c>
      <c r="H840" s="6" t="s">
        <v>215</v>
      </c>
      <c r="I840" s="2">
        <v>1.6666666666666666E-2</v>
      </c>
      <c r="J840">
        <v>0</v>
      </c>
      <c r="K840" s="21">
        <v>45327</v>
      </c>
      <c r="L840" t="s">
        <v>24</v>
      </c>
      <c r="M840" s="6" t="s">
        <v>218</v>
      </c>
      <c r="N840" t="s">
        <v>216</v>
      </c>
      <c r="O840" s="22">
        <v>45327.686597222222</v>
      </c>
      <c r="Q840" t="s">
        <v>26</v>
      </c>
      <c r="R840" t="s">
        <v>35</v>
      </c>
      <c r="S840" t="s">
        <v>186</v>
      </c>
      <c r="T840" t="s">
        <v>29</v>
      </c>
    </row>
    <row r="841" spans="1:20" x14ac:dyDescent="0.3">
      <c r="A841">
        <v>2313938</v>
      </c>
      <c r="B841" t="s">
        <v>217</v>
      </c>
      <c r="C841" t="s">
        <v>207</v>
      </c>
      <c r="D841" t="s">
        <v>162</v>
      </c>
      <c r="E841" t="s">
        <v>21</v>
      </c>
      <c r="F841" t="s">
        <v>163</v>
      </c>
      <c r="G841" t="s">
        <v>28</v>
      </c>
      <c r="H841" s="6" t="s">
        <v>215</v>
      </c>
      <c r="I841" s="2">
        <v>4.1666666666666664E-2</v>
      </c>
      <c r="J841">
        <v>0</v>
      </c>
      <c r="K841" s="21">
        <v>45402</v>
      </c>
      <c r="L841" t="s">
        <v>24</v>
      </c>
      <c r="M841" s="6" t="s">
        <v>218</v>
      </c>
      <c r="N841" t="s">
        <v>216</v>
      </c>
      <c r="O841" s="22">
        <v>45402.630474537036</v>
      </c>
      <c r="Q841" t="s">
        <v>26</v>
      </c>
      <c r="R841" t="s">
        <v>141</v>
      </c>
      <c r="S841" t="s">
        <v>188</v>
      </c>
      <c r="T841" t="s">
        <v>29</v>
      </c>
    </row>
    <row r="842" spans="1:20" x14ac:dyDescent="0.3">
      <c r="A842">
        <v>2410320</v>
      </c>
      <c r="B842" t="s">
        <v>217</v>
      </c>
      <c r="C842" t="s">
        <v>208</v>
      </c>
      <c r="D842" t="s">
        <v>166</v>
      </c>
      <c r="E842" t="s">
        <v>21</v>
      </c>
      <c r="F842" t="s">
        <v>22</v>
      </c>
      <c r="G842" t="s">
        <v>59</v>
      </c>
      <c r="H842" s="6" t="s">
        <v>215</v>
      </c>
      <c r="I842" s="2">
        <v>7.6388888888888886E-3</v>
      </c>
      <c r="J842">
        <v>0</v>
      </c>
      <c r="K842" s="21">
        <v>45498</v>
      </c>
      <c r="L842" t="s">
        <v>24</v>
      </c>
      <c r="M842" s="6" t="s">
        <v>218</v>
      </c>
      <c r="N842" t="s">
        <v>216</v>
      </c>
      <c r="O842" s="22">
        <v>45498.801516203705</v>
      </c>
      <c r="Q842" t="s">
        <v>26</v>
      </c>
      <c r="R842" t="s">
        <v>35</v>
      </c>
      <c r="S842" t="s">
        <v>191</v>
      </c>
      <c r="T842" t="s">
        <v>53</v>
      </c>
    </row>
    <row r="843" spans="1:20" x14ac:dyDescent="0.3">
      <c r="A843">
        <v>2253505</v>
      </c>
      <c r="B843" t="s">
        <v>217</v>
      </c>
      <c r="C843" t="s">
        <v>208</v>
      </c>
      <c r="D843" t="s">
        <v>166</v>
      </c>
      <c r="E843" t="s">
        <v>21</v>
      </c>
      <c r="F843" t="s">
        <v>22</v>
      </c>
      <c r="G843" t="s">
        <v>37</v>
      </c>
      <c r="H843" s="6" t="s">
        <v>215</v>
      </c>
      <c r="I843" s="2">
        <v>5.9027777777777776E-2</v>
      </c>
      <c r="J843">
        <v>0</v>
      </c>
      <c r="K843" s="21">
        <v>45348</v>
      </c>
      <c r="L843" t="s">
        <v>24</v>
      </c>
      <c r="M843" s="6" t="s">
        <v>218</v>
      </c>
      <c r="N843" t="s">
        <v>216</v>
      </c>
      <c r="O843" s="22">
        <v>45348.752974537034</v>
      </c>
      <c r="Q843" t="s">
        <v>26</v>
      </c>
      <c r="R843" t="s">
        <v>39</v>
      </c>
      <c r="S843" t="s">
        <v>186</v>
      </c>
      <c r="T843" t="s">
        <v>29</v>
      </c>
    </row>
    <row r="844" spans="1:20" x14ac:dyDescent="0.3">
      <c r="A844">
        <v>2333369</v>
      </c>
      <c r="B844" t="s">
        <v>217</v>
      </c>
      <c r="C844" t="s">
        <v>208</v>
      </c>
      <c r="D844" t="s">
        <v>166</v>
      </c>
      <c r="E844" t="s">
        <v>21</v>
      </c>
      <c r="F844" t="s">
        <v>22</v>
      </c>
      <c r="G844" t="s">
        <v>37</v>
      </c>
      <c r="H844" s="6" t="s">
        <v>215</v>
      </c>
      <c r="I844" s="2">
        <v>0.10833333333333334</v>
      </c>
      <c r="J844">
        <v>0</v>
      </c>
      <c r="K844" s="21">
        <v>45423</v>
      </c>
      <c r="L844" t="s">
        <v>24</v>
      </c>
      <c r="M844" s="6" t="s">
        <v>218</v>
      </c>
      <c r="N844" t="s">
        <v>216</v>
      </c>
      <c r="O844" s="22">
        <v>45423.86377314815</v>
      </c>
      <c r="Q844" t="s">
        <v>26</v>
      </c>
      <c r="R844" t="s">
        <v>92</v>
      </c>
      <c r="S844" t="s">
        <v>189</v>
      </c>
      <c r="T844" t="s">
        <v>29</v>
      </c>
    </row>
    <row r="845" spans="1:20" x14ac:dyDescent="0.3">
      <c r="A845">
        <v>2366305</v>
      </c>
      <c r="B845" t="s">
        <v>217</v>
      </c>
      <c r="C845" t="s">
        <v>208</v>
      </c>
      <c r="D845" t="s">
        <v>166</v>
      </c>
      <c r="E845" t="s">
        <v>21</v>
      </c>
      <c r="F845" t="s">
        <v>22</v>
      </c>
      <c r="G845" t="s">
        <v>37</v>
      </c>
      <c r="H845" s="6" t="s">
        <v>215</v>
      </c>
      <c r="I845" s="2">
        <v>5.0694444444444445E-2</v>
      </c>
      <c r="J845">
        <v>0</v>
      </c>
      <c r="K845" s="21">
        <v>45457</v>
      </c>
      <c r="L845" t="s">
        <v>24</v>
      </c>
      <c r="M845" s="6" t="s">
        <v>218</v>
      </c>
      <c r="N845" t="s">
        <v>216</v>
      </c>
      <c r="O845" s="22">
        <v>45457.972881944443</v>
      </c>
      <c r="Q845" t="s">
        <v>26</v>
      </c>
      <c r="R845" t="s">
        <v>54</v>
      </c>
      <c r="S845" t="s">
        <v>190</v>
      </c>
      <c r="T845" t="s">
        <v>29</v>
      </c>
    </row>
    <row r="846" spans="1:20" x14ac:dyDescent="0.3">
      <c r="A846">
        <v>2250048</v>
      </c>
      <c r="B846" t="s">
        <v>217</v>
      </c>
      <c r="C846" t="s">
        <v>207</v>
      </c>
      <c r="D846" t="s">
        <v>162</v>
      </c>
      <c r="E846" t="s">
        <v>21</v>
      </c>
      <c r="F846" t="s">
        <v>163</v>
      </c>
      <c r="G846" t="s">
        <v>37</v>
      </c>
      <c r="H846" s="6" t="s">
        <v>215</v>
      </c>
      <c r="I846" s="2">
        <v>0.21875</v>
      </c>
      <c r="J846">
        <v>0</v>
      </c>
      <c r="K846" s="21">
        <v>45345</v>
      </c>
      <c r="L846" t="s">
        <v>24</v>
      </c>
      <c r="M846" s="6" t="s">
        <v>218</v>
      </c>
      <c r="N846" t="s">
        <v>216</v>
      </c>
      <c r="O846" s="22">
        <v>45345.706689814811</v>
      </c>
      <c r="Q846" t="s">
        <v>26</v>
      </c>
      <c r="R846" t="s">
        <v>170</v>
      </c>
      <c r="S846" t="s">
        <v>186</v>
      </c>
      <c r="T846" t="s">
        <v>29</v>
      </c>
    </row>
    <row r="847" spans="1:20" x14ac:dyDescent="0.3">
      <c r="A847">
        <v>2292167</v>
      </c>
      <c r="B847" t="s">
        <v>217</v>
      </c>
      <c r="C847" t="s">
        <v>207</v>
      </c>
      <c r="D847" t="s">
        <v>162</v>
      </c>
      <c r="E847" t="s">
        <v>21</v>
      </c>
      <c r="F847" t="s">
        <v>163</v>
      </c>
      <c r="G847" t="s">
        <v>43</v>
      </c>
      <c r="H847" s="6" t="s">
        <v>215</v>
      </c>
      <c r="I847" s="2">
        <v>2.361111111111111E-2</v>
      </c>
      <c r="J847">
        <v>0</v>
      </c>
      <c r="K847" s="21">
        <v>45380</v>
      </c>
      <c r="L847" t="s">
        <v>24</v>
      </c>
      <c r="M847" s="6" t="s">
        <v>218</v>
      </c>
      <c r="N847" t="s">
        <v>216</v>
      </c>
      <c r="O847" s="22">
        <v>45380.577187499999</v>
      </c>
      <c r="Q847" t="s">
        <v>26</v>
      </c>
      <c r="R847" t="s">
        <v>41</v>
      </c>
      <c r="S847" t="s">
        <v>187</v>
      </c>
      <c r="T847" t="s">
        <v>29</v>
      </c>
    </row>
    <row r="848" spans="1:20" x14ac:dyDescent="0.3">
      <c r="A848">
        <v>2337230</v>
      </c>
      <c r="B848" t="s">
        <v>217</v>
      </c>
      <c r="C848" t="s">
        <v>208</v>
      </c>
      <c r="D848" t="s">
        <v>166</v>
      </c>
      <c r="E848" t="s">
        <v>21</v>
      </c>
      <c r="F848" t="s">
        <v>22</v>
      </c>
      <c r="G848" t="s">
        <v>37</v>
      </c>
      <c r="H848" s="6" t="s">
        <v>215</v>
      </c>
      <c r="I848" s="2">
        <v>0.11805555555555555</v>
      </c>
      <c r="J848">
        <v>0</v>
      </c>
      <c r="K848" s="21">
        <v>45427</v>
      </c>
      <c r="L848" t="s">
        <v>24</v>
      </c>
      <c r="M848" s="6" t="s">
        <v>218</v>
      </c>
      <c r="N848" t="s">
        <v>216</v>
      </c>
      <c r="O848" s="22">
        <v>45427.856168981481</v>
      </c>
      <c r="Q848" t="s">
        <v>26</v>
      </c>
      <c r="R848" t="s">
        <v>67</v>
      </c>
      <c r="S848" t="s">
        <v>189</v>
      </c>
      <c r="T848" t="s">
        <v>29</v>
      </c>
    </row>
    <row r="849" spans="1:20" x14ac:dyDescent="0.3">
      <c r="A849">
        <v>2280546</v>
      </c>
      <c r="B849" t="s">
        <v>217</v>
      </c>
      <c r="C849" t="s">
        <v>208</v>
      </c>
      <c r="D849" t="s">
        <v>166</v>
      </c>
      <c r="E849" t="s">
        <v>21</v>
      </c>
      <c r="F849" t="s">
        <v>22</v>
      </c>
      <c r="G849" t="s">
        <v>37</v>
      </c>
      <c r="H849" s="6" t="s">
        <v>215</v>
      </c>
      <c r="I849" s="2">
        <v>0.1076388888888889</v>
      </c>
      <c r="J849">
        <v>0</v>
      </c>
      <c r="K849" s="21">
        <v>45370</v>
      </c>
      <c r="L849" t="s">
        <v>24</v>
      </c>
      <c r="M849" s="6" t="s">
        <v>218</v>
      </c>
      <c r="N849" t="s">
        <v>216</v>
      </c>
      <c r="O849" s="22">
        <v>45370.913784722223</v>
      </c>
      <c r="Q849" t="s">
        <v>26</v>
      </c>
      <c r="R849" t="s">
        <v>54</v>
      </c>
      <c r="S849" t="s">
        <v>187</v>
      </c>
      <c r="T849" t="s">
        <v>29</v>
      </c>
    </row>
    <row r="850" spans="1:20" x14ac:dyDescent="0.3">
      <c r="A850">
        <v>2291765</v>
      </c>
      <c r="B850" t="s">
        <v>217</v>
      </c>
      <c r="C850" t="s">
        <v>208</v>
      </c>
      <c r="D850" t="s">
        <v>166</v>
      </c>
      <c r="E850" t="s">
        <v>21</v>
      </c>
      <c r="F850" t="s">
        <v>22</v>
      </c>
      <c r="G850" t="s">
        <v>59</v>
      </c>
      <c r="H850" s="6" t="s">
        <v>215</v>
      </c>
      <c r="I850" s="2">
        <v>3.3333333333333333E-2</v>
      </c>
      <c r="J850">
        <v>0</v>
      </c>
      <c r="K850" s="21">
        <v>45379</v>
      </c>
      <c r="L850" t="s">
        <v>24</v>
      </c>
      <c r="M850" s="6" t="s">
        <v>218</v>
      </c>
      <c r="N850" t="s">
        <v>216</v>
      </c>
      <c r="O850" s="22">
        <v>45379.910578703704</v>
      </c>
      <c r="Q850" t="s">
        <v>26</v>
      </c>
      <c r="R850" t="s">
        <v>35</v>
      </c>
      <c r="S850" t="s">
        <v>187</v>
      </c>
      <c r="T850" t="s">
        <v>53</v>
      </c>
    </row>
    <row r="851" spans="1:20" x14ac:dyDescent="0.3">
      <c r="A851">
        <v>2326610</v>
      </c>
      <c r="B851" t="s">
        <v>217</v>
      </c>
      <c r="C851" t="s">
        <v>207</v>
      </c>
      <c r="D851" t="s">
        <v>162</v>
      </c>
      <c r="E851" t="s">
        <v>21</v>
      </c>
      <c r="F851" t="s">
        <v>163</v>
      </c>
      <c r="G851" t="s">
        <v>37</v>
      </c>
      <c r="H851" s="6" t="s">
        <v>215</v>
      </c>
      <c r="I851" s="2">
        <v>0.12847222222222221</v>
      </c>
      <c r="J851">
        <v>0</v>
      </c>
      <c r="K851" s="21">
        <v>45416</v>
      </c>
      <c r="L851" t="s">
        <v>24</v>
      </c>
      <c r="M851" s="6" t="s">
        <v>218</v>
      </c>
      <c r="N851" t="s">
        <v>216</v>
      </c>
      <c r="O851" s="22">
        <v>45416.704143518517</v>
      </c>
      <c r="Q851" t="s">
        <v>26</v>
      </c>
      <c r="R851" t="s">
        <v>67</v>
      </c>
      <c r="S851" t="s">
        <v>189</v>
      </c>
      <c r="T851" t="s">
        <v>29</v>
      </c>
    </row>
    <row r="852" spans="1:20" x14ac:dyDescent="0.3">
      <c r="A852">
        <v>2260982</v>
      </c>
      <c r="B852" t="s">
        <v>217</v>
      </c>
      <c r="C852" t="s">
        <v>208</v>
      </c>
      <c r="D852" t="s">
        <v>166</v>
      </c>
      <c r="E852" t="s">
        <v>21</v>
      </c>
      <c r="F852" t="s">
        <v>22</v>
      </c>
      <c r="G852" t="s">
        <v>37</v>
      </c>
      <c r="H852" s="6" t="s">
        <v>215</v>
      </c>
      <c r="I852" s="2">
        <v>4.027777777777778E-2</v>
      </c>
      <c r="J852">
        <v>0</v>
      </c>
      <c r="K852" s="21">
        <v>45352</v>
      </c>
      <c r="L852" t="s">
        <v>24</v>
      </c>
      <c r="M852" s="6" t="s">
        <v>218</v>
      </c>
      <c r="N852" t="s">
        <v>216</v>
      </c>
      <c r="O852" s="22">
        <v>45352.956030092595</v>
      </c>
      <c r="Q852" t="s">
        <v>26</v>
      </c>
      <c r="R852" t="s">
        <v>54</v>
      </c>
      <c r="S852" t="s">
        <v>187</v>
      </c>
      <c r="T852" t="s">
        <v>29</v>
      </c>
    </row>
    <row r="853" spans="1:20" x14ac:dyDescent="0.3">
      <c r="A853">
        <v>2228036</v>
      </c>
      <c r="B853" t="s">
        <v>217</v>
      </c>
      <c r="C853" t="s">
        <v>207</v>
      </c>
      <c r="D853" t="s">
        <v>162</v>
      </c>
      <c r="E853" t="s">
        <v>21</v>
      </c>
      <c r="F853" t="s">
        <v>163</v>
      </c>
      <c r="G853" t="s">
        <v>23</v>
      </c>
      <c r="H853" s="6" t="s">
        <v>215</v>
      </c>
      <c r="I853" s="2">
        <v>5.7638888888888892E-2</v>
      </c>
      <c r="J853">
        <v>0</v>
      </c>
      <c r="K853" s="21">
        <v>45330</v>
      </c>
      <c r="L853" t="s">
        <v>24</v>
      </c>
      <c r="M853" s="6" t="s">
        <v>218</v>
      </c>
      <c r="N853" t="s">
        <v>216</v>
      </c>
      <c r="O853" s="22">
        <v>45330.535451388889</v>
      </c>
      <c r="Q853" t="s">
        <v>26</v>
      </c>
      <c r="R853" t="s">
        <v>54</v>
      </c>
      <c r="S853" t="s">
        <v>186</v>
      </c>
      <c r="T853" t="s">
        <v>29</v>
      </c>
    </row>
    <row r="854" spans="1:20" x14ac:dyDescent="0.3">
      <c r="A854">
        <v>2366641</v>
      </c>
      <c r="B854" t="s">
        <v>217</v>
      </c>
      <c r="C854" t="s">
        <v>207</v>
      </c>
      <c r="D854" t="s">
        <v>162</v>
      </c>
      <c r="E854" t="s">
        <v>21</v>
      </c>
      <c r="F854" t="s">
        <v>163</v>
      </c>
      <c r="G854" t="s">
        <v>59</v>
      </c>
      <c r="H854" s="6" t="s">
        <v>215</v>
      </c>
      <c r="I854" s="2">
        <v>8.3333333333333332E-3</v>
      </c>
      <c r="J854">
        <v>0</v>
      </c>
      <c r="K854" s="21">
        <v>45458</v>
      </c>
      <c r="L854" t="s">
        <v>24</v>
      </c>
      <c r="M854" s="6" t="s">
        <v>218</v>
      </c>
      <c r="N854" t="s">
        <v>216</v>
      </c>
      <c r="O854" s="22">
        <v>45458.671354166669</v>
      </c>
      <c r="Q854" t="s">
        <v>26</v>
      </c>
      <c r="R854" t="s">
        <v>35</v>
      </c>
      <c r="S854" t="s">
        <v>190</v>
      </c>
      <c r="T854" t="s">
        <v>53</v>
      </c>
    </row>
    <row r="855" spans="1:20" x14ac:dyDescent="0.3">
      <c r="A855">
        <v>2233030</v>
      </c>
      <c r="B855" t="s">
        <v>217</v>
      </c>
      <c r="C855" t="s">
        <v>207</v>
      </c>
      <c r="D855" t="s">
        <v>162</v>
      </c>
      <c r="E855" t="s">
        <v>21</v>
      </c>
      <c r="F855" t="s">
        <v>163</v>
      </c>
      <c r="G855" t="s">
        <v>59</v>
      </c>
      <c r="H855" s="6" t="s">
        <v>215</v>
      </c>
      <c r="I855" s="2">
        <v>5.5555555555555558E-3</v>
      </c>
      <c r="J855">
        <v>0</v>
      </c>
      <c r="K855" s="21">
        <v>45334</v>
      </c>
      <c r="L855" t="s">
        <v>24</v>
      </c>
      <c r="M855" s="6" t="s">
        <v>218</v>
      </c>
      <c r="N855" t="s">
        <v>216</v>
      </c>
      <c r="O855" s="22">
        <v>45334.661828703705</v>
      </c>
      <c r="Q855" t="s">
        <v>26</v>
      </c>
      <c r="R855" t="s">
        <v>35</v>
      </c>
      <c r="S855" t="s">
        <v>186</v>
      </c>
      <c r="T855" t="s">
        <v>53</v>
      </c>
    </row>
    <row r="856" spans="1:20" x14ac:dyDescent="0.3">
      <c r="A856">
        <v>2305114</v>
      </c>
      <c r="B856" t="s">
        <v>217</v>
      </c>
      <c r="C856" t="s">
        <v>208</v>
      </c>
      <c r="D856" t="s">
        <v>166</v>
      </c>
      <c r="E856" t="s">
        <v>21</v>
      </c>
      <c r="F856" t="s">
        <v>22</v>
      </c>
      <c r="G856" t="s">
        <v>37</v>
      </c>
      <c r="H856" s="6" t="s">
        <v>215</v>
      </c>
      <c r="I856" s="2">
        <v>0.13263888888888889</v>
      </c>
      <c r="J856">
        <v>0</v>
      </c>
      <c r="K856" s="21">
        <v>45392</v>
      </c>
      <c r="L856" t="s">
        <v>24</v>
      </c>
      <c r="M856" s="6" t="s">
        <v>218</v>
      </c>
      <c r="N856" t="s">
        <v>216</v>
      </c>
      <c r="O856" s="22">
        <v>45392.923055555555</v>
      </c>
      <c r="Q856" t="s">
        <v>26</v>
      </c>
      <c r="R856" t="s">
        <v>54</v>
      </c>
      <c r="S856" t="s">
        <v>188</v>
      </c>
      <c r="T856" t="s">
        <v>29</v>
      </c>
    </row>
    <row r="857" spans="1:20" x14ac:dyDescent="0.3">
      <c r="A857">
        <v>2404600</v>
      </c>
      <c r="B857" t="s">
        <v>217</v>
      </c>
      <c r="C857" t="s">
        <v>208</v>
      </c>
      <c r="D857" t="s">
        <v>166</v>
      </c>
      <c r="E857" t="s">
        <v>21</v>
      </c>
      <c r="F857" t="s">
        <v>22</v>
      </c>
      <c r="G857" t="s">
        <v>37</v>
      </c>
      <c r="H857" s="6" t="s">
        <v>215</v>
      </c>
      <c r="I857" s="2">
        <v>0.1</v>
      </c>
      <c r="J857">
        <v>0</v>
      </c>
      <c r="K857" s="21">
        <v>45492</v>
      </c>
      <c r="L857" t="s">
        <v>24</v>
      </c>
      <c r="M857" s="6" t="s">
        <v>218</v>
      </c>
      <c r="N857" t="s">
        <v>216</v>
      </c>
      <c r="O857" s="22">
        <v>45492.981053240743</v>
      </c>
      <c r="Q857" t="s">
        <v>26</v>
      </c>
      <c r="R857" t="s">
        <v>54</v>
      </c>
      <c r="S857" t="s">
        <v>191</v>
      </c>
      <c r="T857" t="s">
        <v>29</v>
      </c>
    </row>
    <row r="858" spans="1:20" x14ac:dyDescent="0.3">
      <c r="A858">
        <v>2378617</v>
      </c>
      <c r="B858" t="s">
        <v>217</v>
      </c>
      <c r="C858" t="s">
        <v>208</v>
      </c>
      <c r="D858" t="s">
        <v>166</v>
      </c>
      <c r="E858" t="s">
        <v>21</v>
      </c>
      <c r="F858" t="s">
        <v>22</v>
      </c>
      <c r="G858" t="s">
        <v>37</v>
      </c>
      <c r="H858" s="6" t="s">
        <v>215</v>
      </c>
      <c r="I858" s="2">
        <v>6.1805555555555558E-2</v>
      </c>
      <c r="J858">
        <v>0</v>
      </c>
      <c r="K858" s="21">
        <v>45468</v>
      </c>
      <c r="L858" t="s">
        <v>24</v>
      </c>
      <c r="M858" s="6" t="s">
        <v>218</v>
      </c>
      <c r="N858" t="s">
        <v>216</v>
      </c>
      <c r="O858" s="22">
        <v>45468.979432870372</v>
      </c>
      <c r="Q858" t="s">
        <v>26</v>
      </c>
      <c r="R858" t="s">
        <v>92</v>
      </c>
      <c r="S858" t="s">
        <v>190</v>
      </c>
      <c r="T858" t="s">
        <v>29</v>
      </c>
    </row>
    <row r="859" spans="1:20" x14ac:dyDescent="0.3">
      <c r="A859">
        <v>2406204</v>
      </c>
      <c r="B859" t="s">
        <v>217</v>
      </c>
      <c r="C859" t="s">
        <v>207</v>
      </c>
      <c r="D859" t="s">
        <v>162</v>
      </c>
      <c r="E859" t="s">
        <v>21</v>
      </c>
      <c r="F859" t="s">
        <v>163</v>
      </c>
      <c r="G859" t="s">
        <v>37</v>
      </c>
      <c r="H859" s="6" t="s">
        <v>215</v>
      </c>
      <c r="I859" s="2">
        <v>0.19791666666666666</v>
      </c>
      <c r="J859">
        <v>0</v>
      </c>
      <c r="K859" s="21">
        <v>45495</v>
      </c>
      <c r="L859" t="s">
        <v>24</v>
      </c>
      <c r="M859" s="6" t="s">
        <v>218</v>
      </c>
      <c r="N859" t="s">
        <v>216</v>
      </c>
      <c r="O859" s="22">
        <v>45495.719780092593</v>
      </c>
      <c r="Q859" t="s">
        <v>26</v>
      </c>
      <c r="R859" t="s">
        <v>54</v>
      </c>
      <c r="S859" t="s">
        <v>191</v>
      </c>
      <c r="T859" t="s">
        <v>29</v>
      </c>
    </row>
    <row r="860" spans="1:20" x14ac:dyDescent="0.3">
      <c r="A860">
        <v>2263522</v>
      </c>
      <c r="B860" t="s">
        <v>217</v>
      </c>
      <c r="C860" t="s">
        <v>208</v>
      </c>
      <c r="D860" t="s">
        <v>166</v>
      </c>
      <c r="E860" t="s">
        <v>21</v>
      </c>
      <c r="F860" t="s">
        <v>22</v>
      </c>
      <c r="G860" t="s">
        <v>23</v>
      </c>
      <c r="H860" s="6" t="s">
        <v>215</v>
      </c>
      <c r="I860" s="2">
        <v>3.9583333333333331E-2</v>
      </c>
      <c r="J860">
        <v>0</v>
      </c>
      <c r="K860" s="21">
        <v>45355</v>
      </c>
      <c r="L860" t="s">
        <v>24</v>
      </c>
      <c r="M860" s="6" t="s">
        <v>218</v>
      </c>
      <c r="N860" t="s">
        <v>216</v>
      </c>
      <c r="O860" s="22">
        <v>45355.936249999999</v>
      </c>
      <c r="Q860" t="s">
        <v>26</v>
      </c>
      <c r="R860" t="s">
        <v>32</v>
      </c>
      <c r="S860" t="s">
        <v>187</v>
      </c>
      <c r="T860" t="s">
        <v>29</v>
      </c>
    </row>
    <row r="861" spans="1:20" x14ac:dyDescent="0.3">
      <c r="A861">
        <v>2382027</v>
      </c>
      <c r="B861" t="s">
        <v>217</v>
      </c>
      <c r="C861" t="s">
        <v>207</v>
      </c>
      <c r="D861" t="s">
        <v>162</v>
      </c>
      <c r="E861" t="s">
        <v>21</v>
      </c>
      <c r="F861" t="s">
        <v>163</v>
      </c>
      <c r="G861" t="s">
        <v>37</v>
      </c>
      <c r="H861" s="6" t="s">
        <v>215</v>
      </c>
      <c r="I861" s="2">
        <v>0.22222222222222221</v>
      </c>
      <c r="J861">
        <v>0</v>
      </c>
      <c r="K861" s="21">
        <v>45471</v>
      </c>
      <c r="L861" t="s">
        <v>24</v>
      </c>
      <c r="M861" s="6" t="s">
        <v>218</v>
      </c>
      <c r="N861" t="s">
        <v>216</v>
      </c>
      <c r="O861" s="22">
        <v>45471.710451388892</v>
      </c>
      <c r="Q861" t="s">
        <v>26</v>
      </c>
      <c r="R861" t="s">
        <v>81</v>
      </c>
      <c r="S861" t="s">
        <v>190</v>
      </c>
      <c r="T861" t="s">
        <v>29</v>
      </c>
    </row>
    <row r="862" spans="1:20" x14ac:dyDescent="0.3">
      <c r="A862">
        <v>2409503</v>
      </c>
      <c r="B862" t="s">
        <v>217</v>
      </c>
      <c r="C862" t="s">
        <v>208</v>
      </c>
      <c r="D862" t="s">
        <v>166</v>
      </c>
      <c r="E862" t="s">
        <v>21</v>
      </c>
      <c r="F862" t="s">
        <v>22</v>
      </c>
      <c r="G862" t="s">
        <v>37</v>
      </c>
      <c r="H862" s="6" t="s">
        <v>215</v>
      </c>
      <c r="I862" s="2">
        <v>8.1944444444444445E-2</v>
      </c>
      <c r="J862">
        <v>0</v>
      </c>
      <c r="K862" s="21">
        <v>45497</v>
      </c>
      <c r="L862" t="s">
        <v>24</v>
      </c>
      <c r="M862" s="6" t="s">
        <v>218</v>
      </c>
      <c r="N862" t="s">
        <v>216</v>
      </c>
      <c r="O862" s="22">
        <v>45497.982789351852</v>
      </c>
      <c r="Q862" t="s">
        <v>26</v>
      </c>
      <c r="R862" t="s">
        <v>81</v>
      </c>
      <c r="S862" t="s">
        <v>191</v>
      </c>
      <c r="T862" t="s">
        <v>29</v>
      </c>
    </row>
    <row r="863" spans="1:20" x14ac:dyDescent="0.3">
      <c r="A863">
        <v>2242514</v>
      </c>
      <c r="B863" t="s">
        <v>217</v>
      </c>
      <c r="C863" t="s">
        <v>207</v>
      </c>
      <c r="D863" t="s">
        <v>162</v>
      </c>
      <c r="E863" t="s">
        <v>21</v>
      </c>
      <c r="F863" t="s">
        <v>163</v>
      </c>
      <c r="G863" t="s">
        <v>37</v>
      </c>
      <c r="H863" s="6" t="s">
        <v>215</v>
      </c>
      <c r="I863" s="2">
        <v>0.13958333333333334</v>
      </c>
      <c r="J863">
        <v>0</v>
      </c>
      <c r="K863" s="21">
        <v>45341</v>
      </c>
      <c r="L863" t="s">
        <v>24</v>
      </c>
      <c r="M863" s="6" t="s">
        <v>218</v>
      </c>
      <c r="N863" t="s">
        <v>216</v>
      </c>
      <c r="O863" s="22">
        <v>45341.686527777776</v>
      </c>
      <c r="Q863" t="s">
        <v>26</v>
      </c>
      <c r="R863" t="s">
        <v>39</v>
      </c>
      <c r="S863" t="s">
        <v>186</v>
      </c>
      <c r="T863" t="s">
        <v>29</v>
      </c>
    </row>
    <row r="864" spans="1:20" x14ac:dyDescent="0.3">
      <c r="A864">
        <v>2345546</v>
      </c>
      <c r="B864" t="s">
        <v>217</v>
      </c>
      <c r="C864" t="s">
        <v>207</v>
      </c>
      <c r="D864" t="s">
        <v>162</v>
      </c>
      <c r="E864" t="s">
        <v>21</v>
      </c>
      <c r="F864" t="s">
        <v>163</v>
      </c>
      <c r="G864" t="s">
        <v>37</v>
      </c>
      <c r="H864" s="6" t="s">
        <v>215</v>
      </c>
      <c r="I864" s="2">
        <v>0.15625</v>
      </c>
      <c r="J864">
        <v>0</v>
      </c>
      <c r="K864" s="21">
        <v>45436</v>
      </c>
      <c r="L864" t="s">
        <v>24</v>
      </c>
      <c r="M864" s="6" t="s">
        <v>218</v>
      </c>
      <c r="N864" t="s">
        <v>216</v>
      </c>
      <c r="O864" s="22">
        <v>45436.708599537036</v>
      </c>
      <c r="Q864" t="s">
        <v>26</v>
      </c>
      <c r="R864" t="s">
        <v>67</v>
      </c>
      <c r="S864" t="s">
        <v>189</v>
      </c>
      <c r="T864" t="s">
        <v>29</v>
      </c>
    </row>
    <row r="865" spans="1:20" x14ac:dyDescent="0.3">
      <c r="A865">
        <v>2320696</v>
      </c>
      <c r="B865" t="s">
        <v>217</v>
      </c>
      <c r="C865" t="s">
        <v>207</v>
      </c>
      <c r="D865" t="s">
        <v>162</v>
      </c>
      <c r="E865" t="s">
        <v>21</v>
      </c>
      <c r="F865" t="s">
        <v>163</v>
      </c>
      <c r="G865" t="s">
        <v>37</v>
      </c>
      <c r="H865" s="6" t="s">
        <v>215</v>
      </c>
      <c r="I865" s="2">
        <v>0.13194444444444445</v>
      </c>
      <c r="J865">
        <v>0</v>
      </c>
      <c r="K865" s="21">
        <v>45409</v>
      </c>
      <c r="L865" t="s">
        <v>24</v>
      </c>
      <c r="M865" s="6" t="s">
        <v>218</v>
      </c>
      <c r="N865" t="s">
        <v>216</v>
      </c>
      <c r="O865" s="22">
        <v>45409.708043981482</v>
      </c>
      <c r="Q865" t="s">
        <v>26</v>
      </c>
      <c r="R865" t="s">
        <v>71</v>
      </c>
      <c r="S865" t="s">
        <v>188</v>
      </c>
      <c r="T865" t="s">
        <v>29</v>
      </c>
    </row>
    <row r="866" spans="1:20" x14ac:dyDescent="0.3">
      <c r="A866">
        <v>2371364</v>
      </c>
      <c r="B866" t="s">
        <v>217</v>
      </c>
      <c r="C866" t="s">
        <v>207</v>
      </c>
      <c r="D866" t="s">
        <v>162</v>
      </c>
      <c r="E866" t="s">
        <v>21</v>
      </c>
      <c r="F866" t="s">
        <v>163</v>
      </c>
      <c r="G866" t="s">
        <v>37</v>
      </c>
      <c r="H866" s="6" t="s">
        <v>215</v>
      </c>
      <c r="I866" s="2">
        <v>0.25694444444444442</v>
      </c>
      <c r="J866">
        <v>0</v>
      </c>
      <c r="K866" s="21">
        <v>45462</v>
      </c>
      <c r="L866" t="s">
        <v>24</v>
      </c>
      <c r="M866" s="6" t="s">
        <v>218</v>
      </c>
      <c r="N866" t="s">
        <v>216</v>
      </c>
      <c r="O866" s="22">
        <v>45462.802893518521</v>
      </c>
      <c r="Q866" t="s">
        <v>26</v>
      </c>
      <c r="R866" t="s">
        <v>171</v>
      </c>
      <c r="S866" t="s">
        <v>190</v>
      </c>
      <c r="T866" t="s">
        <v>29</v>
      </c>
    </row>
    <row r="867" spans="1:20" x14ac:dyDescent="0.3">
      <c r="A867">
        <v>2230005</v>
      </c>
      <c r="B867" t="s">
        <v>217</v>
      </c>
      <c r="C867" t="s">
        <v>207</v>
      </c>
      <c r="D867" t="s">
        <v>162</v>
      </c>
      <c r="E867" t="s">
        <v>21</v>
      </c>
      <c r="F867" t="s">
        <v>163</v>
      </c>
      <c r="G867" t="s">
        <v>37</v>
      </c>
      <c r="H867" s="6" t="s">
        <v>215</v>
      </c>
      <c r="I867" s="2">
        <v>0.17708333333333334</v>
      </c>
      <c r="J867">
        <v>0</v>
      </c>
      <c r="K867" s="21">
        <v>45331</v>
      </c>
      <c r="L867" t="s">
        <v>24</v>
      </c>
      <c r="M867" s="6" t="s">
        <v>218</v>
      </c>
      <c r="N867" t="s">
        <v>216</v>
      </c>
      <c r="O867" s="22">
        <v>45331.693136574075</v>
      </c>
      <c r="Q867" t="s">
        <v>26</v>
      </c>
      <c r="R867" t="s">
        <v>54</v>
      </c>
      <c r="S867" t="s">
        <v>186</v>
      </c>
      <c r="T867" t="s">
        <v>29</v>
      </c>
    </row>
    <row r="868" spans="1:20" x14ac:dyDescent="0.3">
      <c r="A868">
        <v>2223596</v>
      </c>
      <c r="B868" t="s">
        <v>217</v>
      </c>
      <c r="C868" t="s">
        <v>207</v>
      </c>
      <c r="D868" t="s">
        <v>162</v>
      </c>
      <c r="E868" t="s">
        <v>21</v>
      </c>
      <c r="F868" t="s">
        <v>163</v>
      </c>
      <c r="G868" t="s">
        <v>37</v>
      </c>
      <c r="H868" s="6" t="s">
        <v>215</v>
      </c>
      <c r="I868" s="2">
        <v>0.10416666666666667</v>
      </c>
      <c r="J868">
        <v>0</v>
      </c>
      <c r="K868" s="21">
        <v>45325</v>
      </c>
      <c r="L868" t="s">
        <v>24</v>
      </c>
      <c r="M868" s="6" t="s">
        <v>218</v>
      </c>
      <c r="N868" t="s">
        <v>216</v>
      </c>
      <c r="O868" s="22">
        <v>45325.634363425925</v>
      </c>
      <c r="Q868" t="s">
        <v>26</v>
      </c>
      <c r="R868" t="s">
        <v>67</v>
      </c>
      <c r="S868" t="s">
        <v>186</v>
      </c>
      <c r="T868" t="s">
        <v>29</v>
      </c>
    </row>
    <row r="869" spans="1:20" x14ac:dyDescent="0.3">
      <c r="A869">
        <v>2395914</v>
      </c>
      <c r="B869" t="s">
        <v>217</v>
      </c>
      <c r="C869" t="s">
        <v>207</v>
      </c>
      <c r="D869" t="s">
        <v>162</v>
      </c>
      <c r="E869" t="s">
        <v>21</v>
      </c>
      <c r="F869" t="s">
        <v>163</v>
      </c>
      <c r="G869" t="s">
        <v>37</v>
      </c>
      <c r="H869" s="6" t="s">
        <v>215</v>
      </c>
      <c r="I869" s="2">
        <v>0.15625</v>
      </c>
      <c r="J869">
        <v>0</v>
      </c>
      <c r="K869" s="21">
        <v>45484</v>
      </c>
      <c r="L869" t="s">
        <v>24</v>
      </c>
      <c r="M869" s="6" t="s">
        <v>218</v>
      </c>
      <c r="N869" t="s">
        <v>216</v>
      </c>
      <c r="O869" s="22">
        <v>45484.70385416667</v>
      </c>
      <c r="Q869" t="s">
        <v>26</v>
      </c>
      <c r="R869" t="s">
        <v>81</v>
      </c>
      <c r="S869" t="s">
        <v>191</v>
      </c>
      <c r="T869" t="s">
        <v>29</v>
      </c>
    </row>
    <row r="870" spans="1:20" x14ac:dyDescent="0.3">
      <c r="A870">
        <v>2311427</v>
      </c>
      <c r="B870" t="s">
        <v>217</v>
      </c>
      <c r="C870" t="s">
        <v>208</v>
      </c>
      <c r="D870" t="s">
        <v>166</v>
      </c>
      <c r="E870" t="s">
        <v>21</v>
      </c>
      <c r="F870" t="s">
        <v>22</v>
      </c>
      <c r="G870" t="s">
        <v>37</v>
      </c>
      <c r="H870" s="6" t="s">
        <v>215</v>
      </c>
      <c r="I870" s="2">
        <v>0.10069444444444445</v>
      </c>
      <c r="J870">
        <v>0</v>
      </c>
      <c r="K870" s="21">
        <v>45399</v>
      </c>
      <c r="L870" t="s">
        <v>24</v>
      </c>
      <c r="M870" s="6" t="s">
        <v>218</v>
      </c>
      <c r="N870" t="s">
        <v>216</v>
      </c>
      <c r="O870" s="22">
        <v>45399.825254629628</v>
      </c>
      <c r="Q870" t="s">
        <v>26</v>
      </c>
      <c r="R870" t="s">
        <v>54</v>
      </c>
      <c r="S870" t="s">
        <v>188</v>
      </c>
      <c r="T870" t="s">
        <v>29</v>
      </c>
    </row>
    <row r="871" spans="1:20" x14ac:dyDescent="0.3">
      <c r="A871">
        <v>2363070</v>
      </c>
      <c r="B871" t="s">
        <v>217</v>
      </c>
      <c r="C871" t="s">
        <v>208</v>
      </c>
      <c r="D871" t="s">
        <v>166</v>
      </c>
      <c r="E871" t="s">
        <v>21</v>
      </c>
      <c r="F871" t="s">
        <v>22</v>
      </c>
      <c r="G871" t="s">
        <v>37</v>
      </c>
      <c r="H871" s="6" t="s">
        <v>215</v>
      </c>
      <c r="I871" s="2">
        <v>9.6527777777777782E-2</v>
      </c>
      <c r="J871">
        <v>0</v>
      </c>
      <c r="K871" s="21">
        <v>45454</v>
      </c>
      <c r="L871" t="s">
        <v>24</v>
      </c>
      <c r="M871" s="6" t="s">
        <v>218</v>
      </c>
      <c r="N871" t="s">
        <v>216</v>
      </c>
      <c r="O871" s="22">
        <v>45454.978761574072</v>
      </c>
      <c r="Q871" t="s">
        <v>26</v>
      </c>
      <c r="R871" t="s">
        <v>81</v>
      </c>
      <c r="S871" t="s">
        <v>190</v>
      </c>
      <c r="T871" t="s">
        <v>29</v>
      </c>
    </row>
    <row r="872" spans="1:20" x14ac:dyDescent="0.3">
      <c r="A872">
        <v>2311933</v>
      </c>
      <c r="B872" t="s">
        <v>217</v>
      </c>
      <c r="C872" t="s">
        <v>207</v>
      </c>
      <c r="D872" t="s">
        <v>162</v>
      </c>
      <c r="E872" t="s">
        <v>21</v>
      </c>
      <c r="F872" t="s">
        <v>163</v>
      </c>
      <c r="G872" t="s">
        <v>28</v>
      </c>
      <c r="H872" s="6" t="s">
        <v>215</v>
      </c>
      <c r="I872" s="2">
        <v>5.1388888888888887E-2</v>
      </c>
      <c r="J872">
        <v>0</v>
      </c>
      <c r="K872" s="21">
        <v>45400</v>
      </c>
      <c r="L872" t="s">
        <v>24</v>
      </c>
      <c r="M872" s="6" t="s">
        <v>218</v>
      </c>
      <c r="N872" t="s">
        <v>216</v>
      </c>
      <c r="O872" s="22">
        <v>45400.568715277775</v>
      </c>
      <c r="Q872" t="s">
        <v>26</v>
      </c>
      <c r="R872" t="s">
        <v>141</v>
      </c>
      <c r="S872" t="s">
        <v>188</v>
      </c>
      <c r="T872" t="s">
        <v>29</v>
      </c>
    </row>
    <row r="873" spans="1:20" x14ac:dyDescent="0.3">
      <c r="A873">
        <v>2345067</v>
      </c>
      <c r="B873" t="s">
        <v>217</v>
      </c>
      <c r="C873" t="s">
        <v>208</v>
      </c>
      <c r="D873" t="s">
        <v>166</v>
      </c>
      <c r="E873" t="s">
        <v>21</v>
      </c>
      <c r="F873" t="s">
        <v>22</v>
      </c>
      <c r="G873" t="s">
        <v>37</v>
      </c>
      <c r="H873" s="6" t="s">
        <v>215</v>
      </c>
      <c r="I873" s="2">
        <v>3.8194444444444448E-2</v>
      </c>
      <c r="J873">
        <v>0</v>
      </c>
      <c r="K873" s="21">
        <v>45435</v>
      </c>
      <c r="L873" t="s">
        <v>24</v>
      </c>
      <c r="M873" s="6" t="s">
        <v>218</v>
      </c>
      <c r="N873" t="s">
        <v>216</v>
      </c>
      <c r="O873" s="22">
        <v>45435.975613425922</v>
      </c>
      <c r="Q873" t="s">
        <v>26</v>
      </c>
      <c r="R873" t="s">
        <v>106</v>
      </c>
      <c r="S873" t="s">
        <v>189</v>
      </c>
      <c r="T873" t="s">
        <v>29</v>
      </c>
    </row>
    <row r="874" spans="1:20" x14ac:dyDescent="0.3">
      <c r="A874">
        <v>2398394</v>
      </c>
      <c r="B874" t="s">
        <v>217</v>
      </c>
      <c r="C874" t="s">
        <v>208</v>
      </c>
      <c r="D874" t="s">
        <v>166</v>
      </c>
      <c r="E874" t="s">
        <v>21</v>
      </c>
      <c r="F874" t="s">
        <v>22</v>
      </c>
      <c r="G874" t="s">
        <v>37</v>
      </c>
      <c r="H874" s="6" t="s">
        <v>215</v>
      </c>
      <c r="I874" s="2">
        <v>2.9166666666666667E-2</v>
      </c>
      <c r="J874">
        <v>0</v>
      </c>
      <c r="K874" s="21">
        <v>45486</v>
      </c>
      <c r="L874" t="s">
        <v>24</v>
      </c>
      <c r="M874" s="6" t="s">
        <v>218</v>
      </c>
      <c r="N874" t="s">
        <v>216</v>
      </c>
      <c r="O874" s="22">
        <v>45486.977129629631</v>
      </c>
      <c r="Q874" t="s">
        <v>26</v>
      </c>
      <c r="R874" t="s">
        <v>81</v>
      </c>
      <c r="S874" t="s">
        <v>191</v>
      </c>
      <c r="T874" t="s">
        <v>29</v>
      </c>
    </row>
    <row r="875" spans="1:20" x14ac:dyDescent="0.3">
      <c r="A875">
        <v>2274928</v>
      </c>
      <c r="B875" t="s">
        <v>217</v>
      </c>
      <c r="C875" t="s">
        <v>208</v>
      </c>
      <c r="D875" t="s">
        <v>166</v>
      </c>
      <c r="E875" t="s">
        <v>21</v>
      </c>
      <c r="F875" t="s">
        <v>22</v>
      </c>
      <c r="G875" t="s">
        <v>37</v>
      </c>
      <c r="H875" s="6" t="s">
        <v>215</v>
      </c>
      <c r="I875" s="2">
        <v>0.14097222222222222</v>
      </c>
      <c r="J875">
        <v>0</v>
      </c>
      <c r="K875" s="21">
        <v>45364</v>
      </c>
      <c r="L875" t="s">
        <v>24</v>
      </c>
      <c r="M875" s="6" t="s">
        <v>218</v>
      </c>
      <c r="N875" t="s">
        <v>216</v>
      </c>
      <c r="O875" s="22">
        <v>45364.825300925928</v>
      </c>
      <c r="Q875" t="s">
        <v>26</v>
      </c>
      <c r="R875" t="s">
        <v>32</v>
      </c>
      <c r="S875" t="s">
        <v>187</v>
      </c>
      <c r="T875" t="s">
        <v>29</v>
      </c>
    </row>
    <row r="876" spans="1:20" x14ac:dyDescent="0.3">
      <c r="A876">
        <v>2338084</v>
      </c>
      <c r="B876" t="s">
        <v>217</v>
      </c>
      <c r="C876" t="s">
        <v>207</v>
      </c>
      <c r="D876" t="s">
        <v>162</v>
      </c>
      <c r="E876" t="s">
        <v>21</v>
      </c>
      <c r="F876" t="s">
        <v>163</v>
      </c>
      <c r="G876" t="s">
        <v>37</v>
      </c>
      <c r="H876" s="6" t="s">
        <v>215</v>
      </c>
      <c r="I876" s="2">
        <v>0.16319444444444445</v>
      </c>
      <c r="J876">
        <v>0</v>
      </c>
      <c r="K876" s="21">
        <v>45428</v>
      </c>
      <c r="L876" t="s">
        <v>24</v>
      </c>
      <c r="M876" s="6" t="s">
        <v>218</v>
      </c>
      <c r="N876" t="s">
        <v>216</v>
      </c>
      <c r="O876" s="22">
        <v>45428.705937500003</v>
      </c>
      <c r="Q876" t="s">
        <v>26</v>
      </c>
      <c r="R876" t="s">
        <v>67</v>
      </c>
      <c r="S876" t="s">
        <v>189</v>
      </c>
      <c r="T876" t="s">
        <v>29</v>
      </c>
    </row>
    <row r="877" spans="1:20" x14ac:dyDescent="0.3">
      <c r="A877">
        <v>2346046</v>
      </c>
      <c r="B877" t="s">
        <v>217</v>
      </c>
      <c r="C877" t="s">
        <v>208</v>
      </c>
      <c r="D877" t="s">
        <v>166</v>
      </c>
      <c r="E877" t="s">
        <v>21</v>
      </c>
      <c r="F877" t="s">
        <v>22</v>
      </c>
      <c r="G877" t="s">
        <v>59</v>
      </c>
      <c r="H877" s="6" t="s">
        <v>215</v>
      </c>
      <c r="I877" s="2">
        <v>2.0833333333333332E-2</v>
      </c>
      <c r="J877">
        <v>0</v>
      </c>
      <c r="K877" s="21">
        <v>45436</v>
      </c>
      <c r="L877" t="s">
        <v>24</v>
      </c>
      <c r="M877" s="6" t="s">
        <v>218</v>
      </c>
      <c r="N877" t="s">
        <v>216</v>
      </c>
      <c r="O877" s="22">
        <v>45436.966400462959</v>
      </c>
      <c r="Q877" t="s">
        <v>26</v>
      </c>
      <c r="R877" t="s">
        <v>35</v>
      </c>
      <c r="S877" t="s">
        <v>189</v>
      </c>
      <c r="T877" t="s">
        <v>53</v>
      </c>
    </row>
    <row r="878" spans="1:20" x14ac:dyDescent="0.3">
      <c r="A878">
        <v>2244783</v>
      </c>
      <c r="B878" t="s">
        <v>217</v>
      </c>
      <c r="C878" t="s">
        <v>208</v>
      </c>
      <c r="D878" t="s">
        <v>166</v>
      </c>
      <c r="E878" t="s">
        <v>21</v>
      </c>
      <c r="F878" t="s">
        <v>22</v>
      </c>
      <c r="G878" t="s">
        <v>37</v>
      </c>
      <c r="H878" s="6" t="s">
        <v>215</v>
      </c>
      <c r="I878" s="2">
        <v>0.12569444444444444</v>
      </c>
      <c r="J878">
        <v>0</v>
      </c>
      <c r="K878" s="21">
        <v>45342</v>
      </c>
      <c r="L878" t="s">
        <v>24</v>
      </c>
      <c r="M878" s="6" t="s">
        <v>218</v>
      </c>
      <c r="N878" t="s">
        <v>216</v>
      </c>
      <c r="O878" s="22">
        <v>45342.834131944444</v>
      </c>
      <c r="Q878" t="s">
        <v>26</v>
      </c>
      <c r="R878" t="s">
        <v>39</v>
      </c>
      <c r="S878" t="s">
        <v>186</v>
      </c>
      <c r="T878" t="s">
        <v>29</v>
      </c>
    </row>
    <row r="879" spans="1:20" x14ac:dyDescent="0.3">
      <c r="A879">
        <v>2385908</v>
      </c>
      <c r="B879" t="s">
        <v>217</v>
      </c>
      <c r="C879" t="s">
        <v>207</v>
      </c>
      <c r="D879" t="s">
        <v>162</v>
      </c>
      <c r="E879" t="s">
        <v>21</v>
      </c>
      <c r="F879" t="s">
        <v>163</v>
      </c>
      <c r="G879" t="s">
        <v>37</v>
      </c>
      <c r="H879" s="6" t="s">
        <v>215</v>
      </c>
      <c r="I879" s="2">
        <v>0.27083333333333331</v>
      </c>
      <c r="J879">
        <v>0</v>
      </c>
      <c r="K879" s="21">
        <v>45475</v>
      </c>
      <c r="L879" t="s">
        <v>24</v>
      </c>
      <c r="M879" s="6" t="s">
        <v>218</v>
      </c>
      <c r="N879" t="s">
        <v>216</v>
      </c>
      <c r="O879" s="22">
        <v>45475.719363425924</v>
      </c>
      <c r="Q879" t="s">
        <v>26</v>
      </c>
      <c r="R879" t="s">
        <v>81</v>
      </c>
      <c r="S879" t="s">
        <v>191</v>
      </c>
      <c r="T879" t="s">
        <v>29</v>
      </c>
    </row>
    <row r="880" spans="1:20" x14ac:dyDescent="0.3">
      <c r="A880">
        <v>2336202</v>
      </c>
      <c r="B880" t="s">
        <v>217</v>
      </c>
      <c r="C880" t="s">
        <v>208</v>
      </c>
      <c r="D880" t="s">
        <v>166</v>
      </c>
      <c r="E880" t="s">
        <v>21</v>
      </c>
      <c r="F880" t="s">
        <v>22</v>
      </c>
      <c r="G880" t="s">
        <v>37</v>
      </c>
      <c r="H880" s="6" t="s">
        <v>215</v>
      </c>
      <c r="I880" s="2">
        <v>0.12013888888888889</v>
      </c>
      <c r="J880">
        <v>0</v>
      </c>
      <c r="K880" s="21">
        <v>45426</v>
      </c>
      <c r="L880" t="s">
        <v>24</v>
      </c>
      <c r="M880" s="6" t="s">
        <v>218</v>
      </c>
      <c r="N880" t="s">
        <v>216</v>
      </c>
      <c r="O880" s="22">
        <v>45426.93949074074</v>
      </c>
      <c r="Q880" t="s">
        <v>26</v>
      </c>
      <c r="R880" t="s">
        <v>67</v>
      </c>
      <c r="S880" t="s">
        <v>189</v>
      </c>
      <c r="T880" t="s">
        <v>29</v>
      </c>
    </row>
    <row r="881" spans="1:20" x14ac:dyDescent="0.3">
      <c r="A881">
        <v>2412197</v>
      </c>
      <c r="B881" t="s">
        <v>217</v>
      </c>
      <c r="C881" t="s">
        <v>207</v>
      </c>
      <c r="D881" t="s">
        <v>162</v>
      </c>
      <c r="E881" t="s">
        <v>21</v>
      </c>
      <c r="F881" t="s">
        <v>163</v>
      </c>
      <c r="G881" t="s">
        <v>37</v>
      </c>
      <c r="H881" s="6" t="s">
        <v>215</v>
      </c>
      <c r="I881" s="2">
        <v>0.12708333333333333</v>
      </c>
      <c r="J881">
        <v>0</v>
      </c>
      <c r="K881" s="21">
        <v>45500</v>
      </c>
      <c r="L881" t="s">
        <v>24</v>
      </c>
      <c r="M881" s="6" t="s">
        <v>218</v>
      </c>
      <c r="N881" t="s">
        <v>216</v>
      </c>
      <c r="O881" s="22">
        <v>45500.711631944447</v>
      </c>
      <c r="Q881" t="s">
        <v>26</v>
      </c>
      <c r="R881" t="s">
        <v>81</v>
      </c>
      <c r="S881" t="s">
        <v>191</v>
      </c>
      <c r="T881" t="s">
        <v>29</v>
      </c>
    </row>
    <row r="882" spans="1:20" x14ac:dyDescent="0.3">
      <c r="A882">
        <v>2328481</v>
      </c>
      <c r="B882" t="s">
        <v>217</v>
      </c>
      <c r="C882" t="s">
        <v>208</v>
      </c>
      <c r="D882" t="s">
        <v>166</v>
      </c>
      <c r="E882" t="s">
        <v>21</v>
      </c>
      <c r="F882" t="s">
        <v>22</v>
      </c>
      <c r="G882" t="s">
        <v>37</v>
      </c>
      <c r="H882" s="6" t="s">
        <v>215</v>
      </c>
      <c r="I882" s="2">
        <v>5.9722222222222225E-2</v>
      </c>
      <c r="J882">
        <v>0</v>
      </c>
      <c r="K882" s="21">
        <v>45418</v>
      </c>
      <c r="L882" t="s">
        <v>24</v>
      </c>
      <c r="M882" s="6" t="s">
        <v>218</v>
      </c>
      <c r="N882" t="s">
        <v>216</v>
      </c>
      <c r="O882" s="22">
        <v>45418.942187499997</v>
      </c>
      <c r="Q882" t="s">
        <v>26</v>
      </c>
      <c r="R882" t="s">
        <v>92</v>
      </c>
      <c r="S882" t="s">
        <v>189</v>
      </c>
      <c r="T882" t="s">
        <v>29</v>
      </c>
    </row>
    <row r="883" spans="1:20" x14ac:dyDescent="0.3">
      <c r="A883">
        <v>2338970</v>
      </c>
      <c r="B883" t="s">
        <v>217</v>
      </c>
      <c r="C883" t="s">
        <v>207</v>
      </c>
      <c r="D883" t="s">
        <v>162</v>
      </c>
      <c r="E883" t="s">
        <v>21</v>
      </c>
      <c r="F883" t="s">
        <v>163</v>
      </c>
      <c r="G883" t="s">
        <v>37</v>
      </c>
      <c r="H883" s="6" t="s">
        <v>215</v>
      </c>
      <c r="I883" s="2">
        <v>0.18402777777777779</v>
      </c>
      <c r="J883">
        <v>0</v>
      </c>
      <c r="K883" s="21">
        <v>45429</v>
      </c>
      <c r="L883" t="s">
        <v>24</v>
      </c>
      <c r="M883" s="6" t="s">
        <v>218</v>
      </c>
      <c r="N883" t="s">
        <v>216</v>
      </c>
      <c r="O883" s="22">
        <v>45429.683761574073</v>
      </c>
      <c r="Q883" t="s">
        <v>26</v>
      </c>
      <c r="R883" t="s">
        <v>67</v>
      </c>
      <c r="S883" t="s">
        <v>189</v>
      </c>
      <c r="T883" t="s">
        <v>29</v>
      </c>
    </row>
    <row r="884" spans="1:20" x14ac:dyDescent="0.3">
      <c r="A884">
        <v>2279194</v>
      </c>
      <c r="B884" t="s">
        <v>217</v>
      </c>
      <c r="C884" t="s">
        <v>207</v>
      </c>
      <c r="D884" t="s">
        <v>162</v>
      </c>
      <c r="E884" t="s">
        <v>21</v>
      </c>
      <c r="F884" t="s">
        <v>163</v>
      </c>
      <c r="G884" t="s">
        <v>28</v>
      </c>
      <c r="H884" s="6" t="s">
        <v>215</v>
      </c>
      <c r="I884" s="2">
        <v>6.9444444444444447E-4</v>
      </c>
      <c r="J884">
        <v>0</v>
      </c>
      <c r="K884" s="21">
        <v>45369</v>
      </c>
      <c r="L884" t="s">
        <v>24</v>
      </c>
      <c r="M884" s="6" t="s">
        <v>218</v>
      </c>
      <c r="N884" t="s">
        <v>216</v>
      </c>
      <c r="O884" s="22">
        <v>45369.700312499997</v>
      </c>
      <c r="Q884" t="s">
        <v>26</v>
      </c>
      <c r="R884" t="s">
        <v>75</v>
      </c>
      <c r="S884" t="s">
        <v>187</v>
      </c>
      <c r="T884" t="s">
        <v>29</v>
      </c>
    </row>
    <row r="885" spans="1:20" x14ac:dyDescent="0.3">
      <c r="A885">
        <v>2279170</v>
      </c>
      <c r="B885" t="s">
        <v>217</v>
      </c>
      <c r="C885" t="s">
        <v>207</v>
      </c>
      <c r="D885" t="s">
        <v>162</v>
      </c>
      <c r="E885" t="s">
        <v>21</v>
      </c>
      <c r="F885" t="s">
        <v>163</v>
      </c>
      <c r="G885" t="s">
        <v>37</v>
      </c>
      <c r="H885" s="6" t="s">
        <v>215</v>
      </c>
      <c r="I885" s="2">
        <v>0.14583333333333334</v>
      </c>
      <c r="J885">
        <v>0</v>
      </c>
      <c r="K885" s="21">
        <v>45369</v>
      </c>
      <c r="L885" t="s">
        <v>24</v>
      </c>
      <c r="M885" s="6" t="s">
        <v>218</v>
      </c>
      <c r="N885" t="s">
        <v>216</v>
      </c>
      <c r="O885" s="22">
        <v>45369.68822916667</v>
      </c>
      <c r="Q885" t="s">
        <v>26</v>
      </c>
      <c r="R885" t="s">
        <v>172</v>
      </c>
      <c r="S885" t="s">
        <v>187</v>
      </c>
      <c r="T885" t="s">
        <v>29</v>
      </c>
    </row>
    <row r="886" spans="1:20" x14ac:dyDescent="0.3">
      <c r="A886">
        <v>2364847</v>
      </c>
      <c r="B886" t="s">
        <v>217</v>
      </c>
      <c r="C886" t="s">
        <v>207</v>
      </c>
      <c r="D886" t="s">
        <v>162</v>
      </c>
      <c r="E886" t="s">
        <v>21</v>
      </c>
      <c r="F886" t="s">
        <v>163</v>
      </c>
      <c r="G886" t="s">
        <v>37</v>
      </c>
      <c r="H886" s="6" t="s">
        <v>215</v>
      </c>
      <c r="I886" s="2">
        <v>0.19791666666666666</v>
      </c>
      <c r="J886">
        <v>0</v>
      </c>
      <c r="K886" s="21">
        <v>45456</v>
      </c>
      <c r="L886" t="s">
        <v>24</v>
      </c>
      <c r="M886" s="6" t="s">
        <v>218</v>
      </c>
      <c r="N886" t="s">
        <v>216</v>
      </c>
      <c r="O886" s="22">
        <v>45456.712118055555</v>
      </c>
      <c r="Q886" t="s">
        <v>26</v>
      </c>
      <c r="R886" t="s">
        <v>54</v>
      </c>
      <c r="S886" t="s">
        <v>190</v>
      </c>
      <c r="T886" t="s">
        <v>29</v>
      </c>
    </row>
    <row r="887" spans="1:20" x14ac:dyDescent="0.3">
      <c r="A887">
        <v>2335215</v>
      </c>
      <c r="B887" t="s">
        <v>217</v>
      </c>
      <c r="C887" t="s">
        <v>207</v>
      </c>
      <c r="D887" t="s">
        <v>162</v>
      </c>
      <c r="E887" t="s">
        <v>21</v>
      </c>
      <c r="F887" t="s">
        <v>163</v>
      </c>
      <c r="G887" t="s">
        <v>37</v>
      </c>
      <c r="H887" s="6" t="s">
        <v>215</v>
      </c>
      <c r="I887" s="2">
        <v>0.22222222222222221</v>
      </c>
      <c r="J887">
        <v>0</v>
      </c>
      <c r="K887" s="21">
        <v>45426</v>
      </c>
      <c r="L887" t="s">
        <v>24</v>
      </c>
      <c r="M887" s="6" t="s">
        <v>218</v>
      </c>
      <c r="N887" t="s">
        <v>216</v>
      </c>
      <c r="O887" s="22">
        <v>45426.576145833336</v>
      </c>
      <c r="Q887" t="s">
        <v>26</v>
      </c>
      <c r="R887" t="s">
        <v>67</v>
      </c>
      <c r="S887" t="s">
        <v>189</v>
      </c>
      <c r="T887" t="s">
        <v>29</v>
      </c>
    </row>
    <row r="888" spans="1:20" x14ac:dyDescent="0.3">
      <c r="A888">
        <v>2292469</v>
      </c>
      <c r="B888" t="s">
        <v>217</v>
      </c>
      <c r="C888" t="s">
        <v>207</v>
      </c>
      <c r="D888" t="s">
        <v>162</v>
      </c>
      <c r="E888" t="s">
        <v>21</v>
      </c>
      <c r="F888" t="s">
        <v>163</v>
      </c>
      <c r="G888" t="s">
        <v>28</v>
      </c>
      <c r="H888" s="6" t="s">
        <v>215</v>
      </c>
      <c r="I888" s="2">
        <v>4.1666666666666664E-2</v>
      </c>
      <c r="J888">
        <v>0</v>
      </c>
      <c r="K888" s="21">
        <v>45380</v>
      </c>
      <c r="L888" t="s">
        <v>24</v>
      </c>
      <c r="M888" s="6" t="s">
        <v>218</v>
      </c>
      <c r="N888" t="s">
        <v>216</v>
      </c>
      <c r="O888" s="22">
        <v>45380.698611111111</v>
      </c>
      <c r="Q888" t="s">
        <v>26</v>
      </c>
      <c r="R888" t="s">
        <v>32</v>
      </c>
      <c r="S888" t="s">
        <v>187</v>
      </c>
      <c r="T888" t="s">
        <v>29</v>
      </c>
    </row>
    <row r="889" spans="1:20" x14ac:dyDescent="0.3">
      <c r="A889">
        <v>2404055</v>
      </c>
      <c r="B889" t="s">
        <v>217</v>
      </c>
      <c r="C889" t="s">
        <v>207</v>
      </c>
      <c r="D889" t="s">
        <v>162</v>
      </c>
      <c r="E889" t="s">
        <v>21</v>
      </c>
      <c r="F889" t="s">
        <v>163</v>
      </c>
      <c r="G889" t="s">
        <v>37</v>
      </c>
      <c r="H889" s="6" t="s">
        <v>215</v>
      </c>
      <c r="I889" s="2">
        <v>0.20833333333333334</v>
      </c>
      <c r="J889">
        <v>0</v>
      </c>
      <c r="K889" s="21">
        <v>45492</v>
      </c>
      <c r="L889" t="s">
        <v>24</v>
      </c>
      <c r="M889" s="6" t="s">
        <v>218</v>
      </c>
      <c r="N889" t="s">
        <v>216</v>
      </c>
      <c r="O889" s="22">
        <v>45492.708912037036</v>
      </c>
      <c r="Q889" t="s">
        <v>26</v>
      </c>
      <c r="R889" t="s">
        <v>54</v>
      </c>
      <c r="S889" t="s">
        <v>191</v>
      </c>
      <c r="T889" t="s">
        <v>29</v>
      </c>
    </row>
    <row r="890" spans="1:20" x14ac:dyDescent="0.3">
      <c r="A890">
        <v>2255569</v>
      </c>
      <c r="B890" t="s">
        <v>217</v>
      </c>
      <c r="C890" t="s">
        <v>208</v>
      </c>
      <c r="D890" t="s">
        <v>166</v>
      </c>
      <c r="E890" t="s">
        <v>21</v>
      </c>
      <c r="F890" t="s">
        <v>22</v>
      </c>
      <c r="G890" t="s">
        <v>37</v>
      </c>
      <c r="H890" s="6" t="s">
        <v>215</v>
      </c>
      <c r="I890" s="2">
        <v>0.11041666666666666</v>
      </c>
      <c r="J890">
        <v>0</v>
      </c>
      <c r="K890" s="21">
        <v>45349</v>
      </c>
      <c r="L890" t="s">
        <v>24</v>
      </c>
      <c r="M890" s="6" t="s">
        <v>218</v>
      </c>
      <c r="N890" t="s">
        <v>216</v>
      </c>
      <c r="O890" s="22">
        <v>45349.798078703701</v>
      </c>
      <c r="Q890" t="s">
        <v>26</v>
      </c>
      <c r="R890" t="s">
        <v>39</v>
      </c>
      <c r="S890" t="s">
        <v>186</v>
      </c>
      <c r="T890" t="s">
        <v>29</v>
      </c>
    </row>
    <row r="891" spans="1:20" x14ac:dyDescent="0.3">
      <c r="A891">
        <v>2244329</v>
      </c>
      <c r="B891" t="s">
        <v>217</v>
      </c>
      <c r="C891" t="s">
        <v>207</v>
      </c>
      <c r="D891" t="s">
        <v>162</v>
      </c>
      <c r="E891" t="s">
        <v>21</v>
      </c>
      <c r="F891" t="s">
        <v>163</v>
      </c>
      <c r="G891" t="s">
        <v>37</v>
      </c>
      <c r="H891" s="6" t="s">
        <v>215</v>
      </c>
      <c r="I891" s="2">
        <v>0.2048611111111111</v>
      </c>
      <c r="J891">
        <v>0</v>
      </c>
      <c r="K891" s="21">
        <v>45342</v>
      </c>
      <c r="L891" t="s">
        <v>24</v>
      </c>
      <c r="M891" s="6" t="s">
        <v>218</v>
      </c>
      <c r="N891" t="s">
        <v>216</v>
      </c>
      <c r="O891" s="22">
        <v>45342.707037037035</v>
      </c>
      <c r="Q891" t="s">
        <v>26</v>
      </c>
      <c r="R891" t="s">
        <v>39</v>
      </c>
      <c r="S891" t="s">
        <v>186</v>
      </c>
      <c r="T891" t="s">
        <v>29</v>
      </c>
    </row>
    <row r="892" spans="1:20" x14ac:dyDescent="0.3">
      <c r="A892">
        <v>2313488</v>
      </c>
      <c r="B892" t="s">
        <v>217</v>
      </c>
      <c r="C892" t="s">
        <v>207</v>
      </c>
      <c r="D892" t="s">
        <v>162</v>
      </c>
      <c r="E892" t="s">
        <v>21</v>
      </c>
      <c r="F892" t="s">
        <v>163</v>
      </c>
      <c r="G892" t="s">
        <v>59</v>
      </c>
      <c r="H892" s="6" t="s">
        <v>215</v>
      </c>
      <c r="I892" s="2">
        <v>1.2500000000000001E-2</v>
      </c>
      <c r="J892">
        <v>0</v>
      </c>
      <c r="K892" s="21">
        <v>45401</v>
      </c>
      <c r="L892" t="s">
        <v>24</v>
      </c>
      <c r="M892" s="6" t="s">
        <v>218</v>
      </c>
      <c r="N892" t="s">
        <v>216</v>
      </c>
      <c r="O892" s="22">
        <v>45401.715231481481</v>
      </c>
      <c r="Q892" t="s">
        <v>26</v>
      </c>
      <c r="R892" t="s">
        <v>35</v>
      </c>
      <c r="S892" t="s">
        <v>188</v>
      </c>
      <c r="T892" t="s">
        <v>53</v>
      </c>
    </row>
    <row r="893" spans="1:20" x14ac:dyDescent="0.3">
      <c r="A893">
        <v>2399086</v>
      </c>
      <c r="B893" t="s">
        <v>217</v>
      </c>
      <c r="C893" t="s">
        <v>207</v>
      </c>
      <c r="D893" t="s">
        <v>162</v>
      </c>
      <c r="E893" t="s">
        <v>21</v>
      </c>
      <c r="F893" t="s">
        <v>163</v>
      </c>
      <c r="G893" t="s">
        <v>37</v>
      </c>
      <c r="H893" s="6" t="s">
        <v>215</v>
      </c>
      <c r="I893" s="2">
        <v>0.18055555555555555</v>
      </c>
      <c r="J893">
        <v>0</v>
      </c>
      <c r="K893" s="21">
        <v>45488</v>
      </c>
      <c r="L893" t="s">
        <v>24</v>
      </c>
      <c r="M893" s="6" t="s">
        <v>218</v>
      </c>
      <c r="N893" t="s">
        <v>216</v>
      </c>
      <c r="O893" s="22">
        <v>45488.64570601852</v>
      </c>
      <c r="Q893" t="s">
        <v>26</v>
      </c>
      <c r="R893" t="s">
        <v>81</v>
      </c>
      <c r="S893" t="s">
        <v>191</v>
      </c>
      <c r="T893" t="s">
        <v>29</v>
      </c>
    </row>
    <row r="894" spans="1:20" x14ac:dyDescent="0.3">
      <c r="A894">
        <v>2269867</v>
      </c>
      <c r="B894" t="s">
        <v>217</v>
      </c>
      <c r="C894" t="s">
        <v>208</v>
      </c>
      <c r="D894" t="s">
        <v>166</v>
      </c>
      <c r="E894" t="s">
        <v>21</v>
      </c>
      <c r="F894" t="s">
        <v>22</v>
      </c>
      <c r="G894" t="s">
        <v>37</v>
      </c>
      <c r="H894" s="6" t="s">
        <v>215</v>
      </c>
      <c r="I894" s="2">
        <v>4.3749999999999997E-2</v>
      </c>
      <c r="J894">
        <v>0</v>
      </c>
      <c r="K894" s="21">
        <v>45359</v>
      </c>
      <c r="L894" t="s">
        <v>24</v>
      </c>
      <c r="M894" s="6" t="s">
        <v>218</v>
      </c>
      <c r="N894" t="s">
        <v>216</v>
      </c>
      <c r="O894" s="22">
        <v>45359.954976851855</v>
      </c>
      <c r="Q894" t="s">
        <v>26</v>
      </c>
      <c r="R894" t="s">
        <v>54</v>
      </c>
      <c r="S894" t="s">
        <v>187</v>
      </c>
      <c r="T894" t="s">
        <v>29</v>
      </c>
    </row>
    <row r="895" spans="1:20" x14ac:dyDescent="0.3">
      <c r="A895">
        <v>2355076</v>
      </c>
      <c r="B895" t="s">
        <v>217</v>
      </c>
      <c r="C895" t="s">
        <v>208</v>
      </c>
      <c r="D895" t="s">
        <v>166</v>
      </c>
      <c r="E895" t="s">
        <v>21</v>
      </c>
      <c r="F895" t="s">
        <v>22</v>
      </c>
      <c r="G895" t="s">
        <v>37</v>
      </c>
      <c r="H895" s="6" t="s">
        <v>215</v>
      </c>
      <c r="I895" s="2">
        <v>8.8888888888888892E-2</v>
      </c>
      <c r="J895">
        <v>0</v>
      </c>
      <c r="K895" s="21">
        <v>45446</v>
      </c>
      <c r="L895" t="s">
        <v>24</v>
      </c>
      <c r="M895" s="6" t="s">
        <v>218</v>
      </c>
      <c r="N895" t="s">
        <v>216</v>
      </c>
      <c r="O895" s="22">
        <v>45446.925196759257</v>
      </c>
      <c r="Q895" t="s">
        <v>26</v>
      </c>
      <c r="R895" t="s">
        <v>81</v>
      </c>
      <c r="S895" t="s">
        <v>190</v>
      </c>
      <c r="T895" t="s">
        <v>29</v>
      </c>
    </row>
    <row r="896" spans="1:20" x14ac:dyDescent="0.3">
      <c r="A896">
        <v>2222975</v>
      </c>
      <c r="B896" t="s">
        <v>217</v>
      </c>
      <c r="C896" t="s">
        <v>208</v>
      </c>
      <c r="D896" t="s">
        <v>166</v>
      </c>
      <c r="E896" t="s">
        <v>21</v>
      </c>
      <c r="F896" t="s">
        <v>22</v>
      </c>
      <c r="G896" t="s">
        <v>43</v>
      </c>
      <c r="H896" s="6" t="s">
        <v>215</v>
      </c>
      <c r="I896" s="2">
        <v>0.33333333333333331</v>
      </c>
      <c r="J896">
        <v>0</v>
      </c>
      <c r="K896" s="21">
        <v>45324</v>
      </c>
      <c r="L896" t="s">
        <v>24</v>
      </c>
      <c r="M896" s="6" t="s">
        <v>218</v>
      </c>
      <c r="N896" t="s">
        <v>216</v>
      </c>
      <c r="O896" s="22">
        <v>45324.769571759258</v>
      </c>
      <c r="Q896" t="s">
        <v>26</v>
      </c>
      <c r="R896" t="s">
        <v>173</v>
      </c>
      <c r="S896" t="s">
        <v>186</v>
      </c>
      <c r="T896" t="s">
        <v>29</v>
      </c>
    </row>
    <row r="897" spans="1:20" x14ac:dyDescent="0.3">
      <c r="A897">
        <v>2353326</v>
      </c>
      <c r="B897" t="s">
        <v>217</v>
      </c>
      <c r="C897" t="s">
        <v>208</v>
      </c>
      <c r="D897" t="s">
        <v>166</v>
      </c>
      <c r="E897" t="s">
        <v>21</v>
      </c>
      <c r="F897" t="s">
        <v>22</v>
      </c>
      <c r="G897" t="s">
        <v>37</v>
      </c>
      <c r="H897" s="6" t="s">
        <v>215</v>
      </c>
      <c r="I897" s="2">
        <v>1.1805555555555555E-2</v>
      </c>
      <c r="J897">
        <v>0</v>
      </c>
      <c r="K897" s="21">
        <v>45443</v>
      </c>
      <c r="L897" t="s">
        <v>24</v>
      </c>
      <c r="M897" s="6" t="s">
        <v>218</v>
      </c>
      <c r="N897" t="s">
        <v>216</v>
      </c>
      <c r="O897" s="22">
        <v>45443.977303240739</v>
      </c>
      <c r="Q897" t="s">
        <v>26</v>
      </c>
      <c r="R897" t="s">
        <v>110</v>
      </c>
      <c r="S897" t="s">
        <v>189</v>
      </c>
      <c r="T897" t="s">
        <v>29</v>
      </c>
    </row>
    <row r="898" spans="1:20" x14ac:dyDescent="0.3">
      <c r="A898">
        <v>2314375</v>
      </c>
      <c r="B898" t="s">
        <v>217</v>
      </c>
      <c r="C898" t="s">
        <v>208</v>
      </c>
      <c r="D898" t="s">
        <v>166</v>
      </c>
      <c r="E898" t="s">
        <v>21</v>
      </c>
      <c r="F898" t="s">
        <v>22</v>
      </c>
      <c r="G898" t="s">
        <v>37</v>
      </c>
      <c r="H898" s="6" t="s">
        <v>215</v>
      </c>
      <c r="I898" s="2">
        <v>3.7499999999999999E-2</v>
      </c>
      <c r="J898">
        <v>0</v>
      </c>
      <c r="K898" s="21">
        <v>45402</v>
      </c>
      <c r="L898" t="s">
        <v>24</v>
      </c>
      <c r="M898" s="6" t="s">
        <v>218</v>
      </c>
      <c r="N898" t="s">
        <v>216</v>
      </c>
      <c r="O898" s="22">
        <v>45402.961817129632</v>
      </c>
      <c r="Q898" t="s">
        <v>26</v>
      </c>
      <c r="R898" t="s">
        <v>85</v>
      </c>
      <c r="S898" t="s">
        <v>188</v>
      </c>
      <c r="T898" t="s">
        <v>29</v>
      </c>
    </row>
    <row r="899" spans="1:20" x14ac:dyDescent="0.3">
      <c r="A899">
        <v>2326588</v>
      </c>
      <c r="B899" t="s">
        <v>217</v>
      </c>
      <c r="C899" t="s">
        <v>207</v>
      </c>
      <c r="D899" t="s">
        <v>162</v>
      </c>
      <c r="E899" t="s">
        <v>21</v>
      </c>
      <c r="F899" t="s">
        <v>163</v>
      </c>
      <c r="G899" t="s">
        <v>43</v>
      </c>
      <c r="H899" s="6" t="s">
        <v>215</v>
      </c>
      <c r="I899" s="2">
        <v>7.2916666666666671E-2</v>
      </c>
      <c r="J899">
        <v>0</v>
      </c>
      <c r="K899" s="21">
        <v>45416</v>
      </c>
      <c r="L899" t="s">
        <v>24</v>
      </c>
      <c r="M899" s="6" t="s">
        <v>218</v>
      </c>
      <c r="N899" t="s">
        <v>216</v>
      </c>
      <c r="O899" s="22">
        <v>45416.686678240738</v>
      </c>
      <c r="Q899" t="s">
        <v>26</v>
      </c>
      <c r="R899" t="s">
        <v>54</v>
      </c>
      <c r="S899" t="s">
        <v>189</v>
      </c>
      <c r="T899" t="s">
        <v>29</v>
      </c>
    </row>
    <row r="900" spans="1:20" x14ac:dyDescent="0.3">
      <c r="A900">
        <v>2362451</v>
      </c>
      <c r="B900" t="s">
        <v>217</v>
      </c>
      <c r="C900" t="s">
        <v>207</v>
      </c>
      <c r="D900" t="s">
        <v>162</v>
      </c>
      <c r="E900" t="s">
        <v>21</v>
      </c>
      <c r="F900" t="s">
        <v>163</v>
      </c>
      <c r="G900" t="s">
        <v>37</v>
      </c>
      <c r="H900" s="6" t="s">
        <v>215</v>
      </c>
      <c r="I900" s="2">
        <v>0.26944444444444443</v>
      </c>
      <c r="J900">
        <v>0</v>
      </c>
      <c r="K900" s="21">
        <v>45454</v>
      </c>
      <c r="L900" t="s">
        <v>24</v>
      </c>
      <c r="M900" s="6" t="s">
        <v>218</v>
      </c>
      <c r="N900" t="s">
        <v>216</v>
      </c>
      <c r="O900" s="22">
        <v>45454.708738425928</v>
      </c>
      <c r="Q900" t="s">
        <v>26</v>
      </c>
      <c r="R900" t="s">
        <v>81</v>
      </c>
      <c r="S900" t="s">
        <v>190</v>
      </c>
      <c r="T900" t="s">
        <v>29</v>
      </c>
    </row>
    <row r="901" spans="1:20" x14ac:dyDescent="0.3">
      <c r="A901">
        <v>2299951</v>
      </c>
      <c r="B901" t="s">
        <v>217</v>
      </c>
      <c r="C901" t="s">
        <v>208</v>
      </c>
      <c r="D901" t="s">
        <v>166</v>
      </c>
      <c r="E901" t="s">
        <v>21</v>
      </c>
      <c r="F901" t="s">
        <v>22</v>
      </c>
      <c r="G901" t="s">
        <v>59</v>
      </c>
      <c r="H901" s="6" t="s">
        <v>215</v>
      </c>
      <c r="I901" s="2">
        <v>1.7361111111111112E-2</v>
      </c>
      <c r="J901">
        <v>0</v>
      </c>
      <c r="K901" s="21">
        <v>45387</v>
      </c>
      <c r="L901" t="s">
        <v>24</v>
      </c>
      <c r="M901" s="6" t="s">
        <v>218</v>
      </c>
      <c r="N901" t="s">
        <v>216</v>
      </c>
      <c r="O901" s="22">
        <v>45387.902581018519</v>
      </c>
      <c r="Q901" t="s">
        <v>26</v>
      </c>
      <c r="R901" t="s">
        <v>35</v>
      </c>
      <c r="S901" t="s">
        <v>188</v>
      </c>
      <c r="T901" t="s">
        <v>53</v>
      </c>
    </row>
    <row r="902" spans="1:20" x14ac:dyDescent="0.3">
      <c r="A902">
        <v>2272016</v>
      </c>
      <c r="B902" t="s">
        <v>217</v>
      </c>
      <c r="C902" t="s">
        <v>208</v>
      </c>
      <c r="D902" t="s">
        <v>166</v>
      </c>
      <c r="E902" t="s">
        <v>21</v>
      </c>
      <c r="F902" t="s">
        <v>22</v>
      </c>
      <c r="G902" t="s">
        <v>37</v>
      </c>
      <c r="H902" s="6" t="s">
        <v>215</v>
      </c>
      <c r="I902" s="2">
        <v>4.8611111111111112E-2</v>
      </c>
      <c r="J902">
        <v>0</v>
      </c>
      <c r="K902" s="21">
        <v>45362</v>
      </c>
      <c r="L902" t="s">
        <v>24</v>
      </c>
      <c r="M902" s="6" t="s">
        <v>218</v>
      </c>
      <c r="N902" t="s">
        <v>216</v>
      </c>
      <c r="O902" s="22">
        <v>45362.740729166668</v>
      </c>
      <c r="Q902" t="s">
        <v>26</v>
      </c>
      <c r="R902" t="s">
        <v>54</v>
      </c>
      <c r="S902" t="s">
        <v>187</v>
      </c>
      <c r="T902" t="s">
        <v>29</v>
      </c>
    </row>
    <row r="903" spans="1:20" x14ac:dyDescent="0.3">
      <c r="A903">
        <v>2319805</v>
      </c>
      <c r="B903" t="s">
        <v>217</v>
      </c>
      <c r="C903" t="s">
        <v>207</v>
      </c>
      <c r="D903" t="s">
        <v>162</v>
      </c>
      <c r="E903" t="s">
        <v>21</v>
      </c>
      <c r="F903" t="s">
        <v>163</v>
      </c>
      <c r="G903" t="s">
        <v>37</v>
      </c>
      <c r="H903" s="6" t="s">
        <v>215</v>
      </c>
      <c r="I903" s="2">
        <v>0.18402777777777779</v>
      </c>
      <c r="J903">
        <v>0</v>
      </c>
      <c r="K903" s="21">
        <v>45408</v>
      </c>
      <c r="L903" t="s">
        <v>24</v>
      </c>
      <c r="M903" s="6" t="s">
        <v>218</v>
      </c>
      <c r="N903" t="s">
        <v>216</v>
      </c>
      <c r="O903" s="22">
        <v>45408.712002314816</v>
      </c>
      <c r="Q903" t="s">
        <v>26</v>
      </c>
      <c r="R903" t="s">
        <v>54</v>
      </c>
      <c r="S903" t="s">
        <v>188</v>
      </c>
      <c r="T903" t="s">
        <v>29</v>
      </c>
    </row>
    <row r="904" spans="1:20" x14ac:dyDescent="0.3">
      <c r="A904">
        <v>2263000</v>
      </c>
      <c r="B904" t="s">
        <v>217</v>
      </c>
      <c r="C904" t="s">
        <v>207</v>
      </c>
      <c r="D904" t="s">
        <v>162</v>
      </c>
      <c r="E904" t="s">
        <v>21</v>
      </c>
      <c r="F904" t="s">
        <v>163</v>
      </c>
      <c r="G904" t="s">
        <v>37</v>
      </c>
      <c r="H904" s="6" t="s">
        <v>215</v>
      </c>
      <c r="I904" s="2">
        <v>0.21180555555555555</v>
      </c>
      <c r="J904">
        <v>0</v>
      </c>
      <c r="K904" s="21">
        <v>45355</v>
      </c>
      <c r="L904" t="s">
        <v>24</v>
      </c>
      <c r="M904" s="6" t="s">
        <v>218</v>
      </c>
      <c r="N904" t="s">
        <v>216</v>
      </c>
      <c r="O904" s="22">
        <v>45355.710243055553</v>
      </c>
      <c r="Q904" t="s">
        <v>26</v>
      </c>
      <c r="R904" t="s">
        <v>71</v>
      </c>
      <c r="S904" t="s">
        <v>187</v>
      </c>
      <c r="T904" t="s">
        <v>29</v>
      </c>
    </row>
    <row r="905" spans="1:20" x14ac:dyDescent="0.3">
      <c r="A905">
        <v>2362690</v>
      </c>
      <c r="B905" t="s">
        <v>217</v>
      </c>
      <c r="C905" t="s">
        <v>208</v>
      </c>
      <c r="D905" t="s">
        <v>166</v>
      </c>
      <c r="E905" t="s">
        <v>21</v>
      </c>
      <c r="F905" t="s">
        <v>22</v>
      </c>
      <c r="G905" t="s">
        <v>33</v>
      </c>
      <c r="H905" s="6" t="s">
        <v>215</v>
      </c>
      <c r="I905" s="2">
        <v>9.7222222222222224E-3</v>
      </c>
      <c r="J905">
        <v>0</v>
      </c>
      <c r="K905" s="21">
        <v>45454</v>
      </c>
      <c r="L905" t="s">
        <v>24</v>
      </c>
      <c r="M905" s="6" t="s">
        <v>218</v>
      </c>
      <c r="N905" t="s">
        <v>216</v>
      </c>
      <c r="O905" s="22">
        <v>45454.761446759258</v>
      </c>
      <c r="Q905" t="s">
        <v>26</v>
      </c>
      <c r="R905" t="s">
        <v>81</v>
      </c>
      <c r="S905" t="s">
        <v>190</v>
      </c>
      <c r="T905" t="s">
        <v>29</v>
      </c>
    </row>
    <row r="906" spans="1:20" x14ac:dyDescent="0.3">
      <c r="A906">
        <v>2401262</v>
      </c>
      <c r="B906" t="s">
        <v>217</v>
      </c>
      <c r="C906" t="s">
        <v>207</v>
      </c>
      <c r="D906" t="s">
        <v>162</v>
      </c>
      <c r="E906" t="s">
        <v>21</v>
      </c>
      <c r="F906" t="s">
        <v>163</v>
      </c>
      <c r="G906" t="s">
        <v>37</v>
      </c>
      <c r="H906" s="6" t="s">
        <v>215</v>
      </c>
      <c r="I906" s="2">
        <v>0.29166666666666669</v>
      </c>
      <c r="J906">
        <v>0</v>
      </c>
      <c r="K906" s="21">
        <v>45490</v>
      </c>
      <c r="L906" t="s">
        <v>24</v>
      </c>
      <c r="M906" s="6" t="s">
        <v>218</v>
      </c>
      <c r="N906" t="s">
        <v>216</v>
      </c>
      <c r="O906" s="22">
        <v>45490.588726851849</v>
      </c>
      <c r="Q906" t="s">
        <v>26</v>
      </c>
      <c r="R906" t="s">
        <v>81</v>
      </c>
      <c r="S906" t="s">
        <v>191</v>
      </c>
      <c r="T906" t="s">
        <v>29</v>
      </c>
    </row>
    <row r="907" spans="1:20" x14ac:dyDescent="0.3">
      <c r="A907">
        <v>2317595</v>
      </c>
      <c r="B907" t="s">
        <v>217</v>
      </c>
      <c r="C907" t="s">
        <v>207</v>
      </c>
      <c r="D907" t="s">
        <v>162</v>
      </c>
      <c r="E907" t="s">
        <v>21</v>
      </c>
      <c r="F907" t="s">
        <v>163</v>
      </c>
      <c r="G907" t="s">
        <v>37</v>
      </c>
      <c r="H907" s="6" t="s">
        <v>215</v>
      </c>
      <c r="I907" s="2">
        <v>0.13194444444444445</v>
      </c>
      <c r="J907">
        <v>0</v>
      </c>
      <c r="K907" s="21">
        <v>45406</v>
      </c>
      <c r="L907" t="s">
        <v>24</v>
      </c>
      <c r="M907" s="6" t="s">
        <v>218</v>
      </c>
      <c r="N907" t="s">
        <v>216</v>
      </c>
      <c r="O907" s="22">
        <v>45406.703090277777</v>
      </c>
      <c r="Q907" t="s">
        <v>26</v>
      </c>
      <c r="R907" t="s">
        <v>54</v>
      </c>
      <c r="S907" t="s">
        <v>188</v>
      </c>
      <c r="T907" t="s">
        <v>29</v>
      </c>
    </row>
    <row r="908" spans="1:20" x14ac:dyDescent="0.3">
      <c r="A908">
        <v>2224745</v>
      </c>
      <c r="B908" t="s">
        <v>217</v>
      </c>
      <c r="C908" t="s">
        <v>207</v>
      </c>
      <c r="D908" t="s">
        <v>162</v>
      </c>
      <c r="E908" t="s">
        <v>21</v>
      </c>
      <c r="F908" t="s">
        <v>163</v>
      </c>
      <c r="G908" t="s">
        <v>37</v>
      </c>
      <c r="H908" s="6" t="s">
        <v>215</v>
      </c>
      <c r="I908" s="2">
        <v>7.2916666666666671E-2</v>
      </c>
      <c r="J908">
        <v>0</v>
      </c>
      <c r="K908" s="21">
        <v>45327</v>
      </c>
      <c r="L908" t="s">
        <v>24</v>
      </c>
      <c r="M908" s="6" t="s">
        <v>218</v>
      </c>
      <c r="N908" t="s">
        <v>216</v>
      </c>
      <c r="O908" s="22">
        <v>45327.685370370367</v>
      </c>
      <c r="Q908" t="s">
        <v>26</v>
      </c>
      <c r="R908" t="s">
        <v>54</v>
      </c>
      <c r="S908" t="s">
        <v>186</v>
      </c>
      <c r="T908" t="s">
        <v>29</v>
      </c>
    </row>
    <row r="909" spans="1:20" x14ac:dyDescent="0.3">
      <c r="A909">
        <v>2265052</v>
      </c>
      <c r="B909" t="s">
        <v>217</v>
      </c>
      <c r="C909" t="s">
        <v>208</v>
      </c>
      <c r="D909" t="s">
        <v>166</v>
      </c>
      <c r="E909" t="s">
        <v>21</v>
      </c>
      <c r="F909" t="s">
        <v>22</v>
      </c>
      <c r="G909" t="s">
        <v>37</v>
      </c>
      <c r="H909" s="6" t="s">
        <v>215</v>
      </c>
      <c r="I909" s="2">
        <v>0.1423611111111111</v>
      </c>
      <c r="J909">
        <v>0</v>
      </c>
      <c r="K909" s="21">
        <v>45356</v>
      </c>
      <c r="L909" t="s">
        <v>24</v>
      </c>
      <c r="M909" s="6" t="s">
        <v>218</v>
      </c>
      <c r="N909" t="s">
        <v>216</v>
      </c>
      <c r="O909" s="22">
        <v>45356.835034722222</v>
      </c>
      <c r="Q909" t="s">
        <v>26</v>
      </c>
      <c r="R909" t="s">
        <v>54</v>
      </c>
      <c r="S909" t="s">
        <v>187</v>
      </c>
      <c r="T909" t="s">
        <v>29</v>
      </c>
    </row>
    <row r="910" spans="1:20" x14ac:dyDescent="0.3">
      <c r="A910">
        <v>2406719</v>
      </c>
      <c r="B910" t="s">
        <v>217</v>
      </c>
      <c r="C910" t="s">
        <v>208</v>
      </c>
      <c r="D910" t="s">
        <v>166</v>
      </c>
      <c r="E910" t="s">
        <v>21</v>
      </c>
      <c r="F910" t="s">
        <v>22</v>
      </c>
      <c r="G910" t="s">
        <v>37</v>
      </c>
      <c r="H910" s="6" t="s">
        <v>215</v>
      </c>
      <c r="I910" s="2">
        <v>8.5416666666666669E-2</v>
      </c>
      <c r="J910">
        <v>0</v>
      </c>
      <c r="K910" s="21">
        <v>45495</v>
      </c>
      <c r="L910" t="s">
        <v>24</v>
      </c>
      <c r="M910" s="6" t="s">
        <v>218</v>
      </c>
      <c r="N910" t="s">
        <v>216</v>
      </c>
      <c r="O910" s="22">
        <v>45495.970092592594</v>
      </c>
      <c r="Q910" t="s">
        <v>26</v>
      </c>
      <c r="R910" t="s">
        <v>54</v>
      </c>
      <c r="S910" t="s">
        <v>191</v>
      </c>
      <c r="T910" t="s">
        <v>29</v>
      </c>
    </row>
    <row r="911" spans="1:20" x14ac:dyDescent="0.3">
      <c r="A911">
        <v>2270575</v>
      </c>
      <c r="B911" t="s">
        <v>217</v>
      </c>
      <c r="C911" t="s">
        <v>208</v>
      </c>
      <c r="D911" t="s">
        <v>166</v>
      </c>
      <c r="E911" t="s">
        <v>21</v>
      </c>
      <c r="F911" t="s">
        <v>22</v>
      </c>
      <c r="G911" t="s">
        <v>43</v>
      </c>
      <c r="H911" s="6" t="s">
        <v>215</v>
      </c>
      <c r="I911" s="2">
        <v>1.6666666666666666E-2</v>
      </c>
      <c r="J911">
        <v>0</v>
      </c>
      <c r="K911" s="21">
        <v>45360</v>
      </c>
      <c r="L911" t="s">
        <v>24</v>
      </c>
      <c r="M911" s="6" t="s">
        <v>218</v>
      </c>
      <c r="N911" t="s">
        <v>216</v>
      </c>
      <c r="O911" s="22">
        <v>45360.868657407409</v>
      </c>
      <c r="Q911" t="s">
        <v>26</v>
      </c>
      <c r="R911" t="s">
        <v>174</v>
      </c>
      <c r="S911" t="s">
        <v>187</v>
      </c>
      <c r="T911" t="s">
        <v>29</v>
      </c>
    </row>
    <row r="912" spans="1:20" x14ac:dyDescent="0.3">
      <c r="A912">
        <v>2233445</v>
      </c>
      <c r="B912" t="s">
        <v>217</v>
      </c>
      <c r="C912" t="s">
        <v>208</v>
      </c>
      <c r="D912" t="s">
        <v>166</v>
      </c>
      <c r="E912" t="s">
        <v>21</v>
      </c>
      <c r="F912" t="s">
        <v>22</v>
      </c>
      <c r="G912" t="s">
        <v>37</v>
      </c>
      <c r="H912" s="6" t="s">
        <v>215</v>
      </c>
      <c r="I912" s="2">
        <v>8.611111111111111E-2</v>
      </c>
      <c r="J912">
        <v>0</v>
      </c>
      <c r="K912" s="21">
        <v>45334</v>
      </c>
      <c r="L912" t="s">
        <v>24</v>
      </c>
      <c r="M912" s="6" t="s">
        <v>218</v>
      </c>
      <c r="N912" t="s">
        <v>216</v>
      </c>
      <c r="O912" s="22">
        <v>45334.80908564815</v>
      </c>
      <c r="Q912" t="s">
        <v>26</v>
      </c>
      <c r="R912" t="s">
        <v>39</v>
      </c>
      <c r="S912" t="s">
        <v>186</v>
      </c>
      <c r="T912" t="s">
        <v>29</v>
      </c>
    </row>
    <row r="913" spans="1:20" x14ac:dyDescent="0.3">
      <c r="A913">
        <v>2299953</v>
      </c>
      <c r="B913" t="s">
        <v>217</v>
      </c>
      <c r="C913" t="s">
        <v>208</v>
      </c>
      <c r="D913" t="s">
        <v>166</v>
      </c>
      <c r="E913" t="s">
        <v>21</v>
      </c>
      <c r="F913" t="s">
        <v>22</v>
      </c>
      <c r="G913" t="s">
        <v>37</v>
      </c>
      <c r="H913" s="6" t="s">
        <v>215</v>
      </c>
      <c r="I913" s="2">
        <v>0.17708333333333334</v>
      </c>
      <c r="J913">
        <v>0</v>
      </c>
      <c r="K913" s="21">
        <v>45387</v>
      </c>
      <c r="L913" t="s">
        <v>24</v>
      </c>
      <c r="M913" s="6" t="s">
        <v>218</v>
      </c>
      <c r="N913" t="s">
        <v>216</v>
      </c>
      <c r="O913" s="22">
        <v>45387.903692129628</v>
      </c>
      <c r="Q913" t="s">
        <v>26</v>
      </c>
      <c r="R913" t="s">
        <v>54</v>
      </c>
      <c r="S913" t="s">
        <v>188</v>
      </c>
      <c r="T913" t="s">
        <v>29</v>
      </c>
    </row>
    <row r="914" spans="1:20" x14ac:dyDescent="0.3">
      <c r="A914">
        <v>2389615</v>
      </c>
      <c r="B914" t="s">
        <v>217</v>
      </c>
      <c r="C914" t="s">
        <v>208</v>
      </c>
      <c r="D914" t="s">
        <v>166</v>
      </c>
      <c r="E914" t="s">
        <v>21</v>
      </c>
      <c r="F914" t="s">
        <v>22</v>
      </c>
      <c r="G914" t="s">
        <v>33</v>
      </c>
      <c r="H914" s="6" t="s">
        <v>215</v>
      </c>
      <c r="I914" s="2">
        <v>1.5277777777777777E-2</v>
      </c>
      <c r="J914">
        <v>0</v>
      </c>
      <c r="K914" s="21">
        <v>45478</v>
      </c>
      <c r="L914" t="s">
        <v>24</v>
      </c>
      <c r="M914" s="6" t="s">
        <v>218</v>
      </c>
      <c r="N914" t="s">
        <v>216</v>
      </c>
      <c r="O914" s="22">
        <v>45478.80810185185</v>
      </c>
      <c r="Q914" t="s">
        <v>26</v>
      </c>
      <c r="R914" t="s">
        <v>54</v>
      </c>
      <c r="S914" t="s">
        <v>191</v>
      </c>
      <c r="T914" t="s">
        <v>29</v>
      </c>
    </row>
    <row r="915" spans="1:20" x14ac:dyDescent="0.3">
      <c r="A915">
        <v>2225542</v>
      </c>
      <c r="B915" t="s">
        <v>217</v>
      </c>
      <c r="C915" t="s">
        <v>207</v>
      </c>
      <c r="D915" t="s">
        <v>162</v>
      </c>
      <c r="E915" t="s">
        <v>21</v>
      </c>
      <c r="F915" t="s">
        <v>163</v>
      </c>
      <c r="G915" t="s">
        <v>43</v>
      </c>
      <c r="H915" s="6" t="s">
        <v>215</v>
      </c>
      <c r="I915" s="2">
        <v>1.7361111111111112E-2</v>
      </c>
      <c r="J915">
        <v>0</v>
      </c>
      <c r="K915" s="21">
        <v>45328</v>
      </c>
      <c r="L915" t="s">
        <v>24</v>
      </c>
      <c r="M915" s="6" t="s">
        <v>218</v>
      </c>
      <c r="N915" t="s">
        <v>216</v>
      </c>
      <c r="O915" s="22">
        <v>45328.681631944448</v>
      </c>
      <c r="Q915" t="s">
        <v>26</v>
      </c>
      <c r="R915" t="s">
        <v>71</v>
      </c>
      <c r="S915" t="s">
        <v>186</v>
      </c>
      <c r="T915" t="s">
        <v>29</v>
      </c>
    </row>
    <row r="916" spans="1:20" x14ac:dyDescent="0.3">
      <c r="A916">
        <v>2319177</v>
      </c>
      <c r="B916" t="s">
        <v>217</v>
      </c>
      <c r="C916" t="s">
        <v>208</v>
      </c>
      <c r="D916" t="s">
        <v>166</v>
      </c>
      <c r="E916" t="s">
        <v>21</v>
      </c>
      <c r="F916" t="s">
        <v>22</v>
      </c>
      <c r="G916" t="s">
        <v>37</v>
      </c>
      <c r="H916" s="6" t="s">
        <v>215</v>
      </c>
      <c r="I916" s="2">
        <v>4.1666666666666664E-2</v>
      </c>
      <c r="J916">
        <v>0</v>
      </c>
      <c r="K916" s="21">
        <v>45407</v>
      </c>
      <c r="L916" t="s">
        <v>24</v>
      </c>
      <c r="M916" s="6" t="s">
        <v>218</v>
      </c>
      <c r="N916" t="s">
        <v>216</v>
      </c>
      <c r="O916" s="22">
        <v>45407.922303240739</v>
      </c>
      <c r="Q916" t="s">
        <v>26</v>
      </c>
      <c r="R916" t="s">
        <v>85</v>
      </c>
      <c r="S916" t="s">
        <v>188</v>
      </c>
      <c r="T916" t="s">
        <v>29</v>
      </c>
    </row>
    <row r="917" spans="1:20" x14ac:dyDescent="0.3">
      <c r="A917">
        <v>2280633</v>
      </c>
      <c r="B917" t="s">
        <v>217</v>
      </c>
      <c r="C917" t="s">
        <v>208</v>
      </c>
      <c r="D917" t="s">
        <v>166</v>
      </c>
      <c r="E917" t="s">
        <v>21</v>
      </c>
      <c r="F917" t="s">
        <v>22</v>
      </c>
      <c r="G917" t="s">
        <v>37</v>
      </c>
      <c r="H917" s="6" t="s">
        <v>215</v>
      </c>
      <c r="I917" s="2">
        <v>2.0833333333333332E-2</v>
      </c>
      <c r="J917">
        <v>0</v>
      </c>
      <c r="K917" s="21">
        <v>45370</v>
      </c>
      <c r="L917" t="s">
        <v>24</v>
      </c>
      <c r="M917" s="6" t="s">
        <v>218</v>
      </c>
      <c r="N917" t="s">
        <v>216</v>
      </c>
      <c r="O917" s="22">
        <v>45370.949131944442</v>
      </c>
      <c r="Q917" t="s">
        <v>26</v>
      </c>
      <c r="R917" t="s">
        <v>67</v>
      </c>
      <c r="S917" t="s">
        <v>187</v>
      </c>
      <c r="T917" t="s">
        <v>29</v>
      </c>
    </row>
    <row r="918" spans="1:20" x14ac:dyDescent="0.3">
      <c r="A918">
        <v>2246707</v>
      </c>
      <c r="B918" t="s">
        <v>217</v>
      </c>
      <c r="C918" t="s">
        <v>208</v>
      </c>
      <c r="D918" t="s">
        <v>166</v>
      </c>
      <c r="E918" t="s">
        <v>21</v>
      </c>
      <c r="F918" t="s">
        <v>22</v>
      </c>
      <c r="G918" t="s">
        <v>37</v>
      </c>
      <c r="H918" s="6" t="s">
        <v>215</v>
      </c>
      <c r="I918" s="2">
        <v>4.2361111111111113E-2</v>
      </c>
      <c r="J918">
        <v>0</v>
      </c>
      <c r="K918" s="21">
        <v>45343</v>
      </c>
      <c r="L918" t="s">
        <v>24</v>
      </c>
      <c r="M918" s="6" t="s">
        <v>218</v>
      </c>
      <c r="N918" t="s">
        <v>216</v>
      </c>
      <c r="O918" s="22">
        <v>45343.790046296293</v>
      </c>
      <c r="Q918" t="s">
        <v>26</v>
      </c>
      <c r="R918" t="s">
        <v>39</v>
      </c>
      <c r="S918" t="s">
        <v>186</v>
      </c>
      <c r="T918" t="s">
        <v>29</v>
      </c>
    </row>
    <row r="919" spans="1:20" x14ac:dyDescent="0.3">
      <c r="A919">
        <v>2271941</v>
      </c>
      <c r="B919" t="s">
        <v>217</v>
      </c>
      <c r="C919" t="s">
        <v>207</v>
      </c>
      <c r="D919" t="s">
        <v>162</v>
      </c>
      <c r="E919" t="s">
        <v>21</v>
      </c>
      <c r="F919" t="s">
        <v>163</v>
      </c>
      <c r="G919" t="s">
        <v>37</v>
      </c>
      <c r="H919" s="6" t="s">
        <v>215</v>
      </c>
      <c r="I919" s="2">
        <v>0.25694444444444442</v>
      </c>
      <c r="J919">
        <v>0</v>
      </c>
      <c r="K919" s="21">
        <v>45362</v>
      </c>
      <c r="L919" t="s">
        <v>24</v>
      </c>
      <c r="M919" s="6" t="s">
        <v>218</v>
      </c>
      <c r="N919" t="s">
        <v>216</v>
      </c>
      <c r="O919" s="22">
        <v>45362.712013888886</v>
      </c>
      <c r="Q919" t="s">
        <v>26</v>
      </c>
      <c r="R919" t="s">
        <v>39</v>
      </c>
      <c r="S919" t="s">
        <v>187</v>
      </c>
      <c r="T919" t="s">
        <v>29</v>
      </c>
    </row>
    <row r="920" spans="1:20" x14ac:dyDescent="0.3">
      <c r="A920">
        <v>2315766</v>
      </c>
      <c r="B920" t="s">
        <v>217</v>
      </c>
      <c r="C920" t="s">
        <v>208</v>
      </c>
      <c r="D920" t="s">
        <v>166</v>
      </c>
      <c r="E920" t="s">
        <v>21</v>
      </c>
      <c r="F920" t="s">
        <v>22</v>
      </c>
      <c r="G920" t="s">
        <v>37</v>
      </c>
      <c r="H920" s="6" t="s">
        <v>215</v>
      </c>
      <c r="I920" s="2">
        <v>3.9583333333333331E-2</v>
      </c>
      <c r="J920">
        <v>0</v>
      </c>
      <c r="K920" s="21">
        <v>45404</v>
      </c>
      <c r="L920" t="s">
        <v>24</v>
      </c>
      <c r="M920" s="6" t="s">
        <v>218</v>
      </c>
      <c r="N920" t="s">
        <v>216</v>
      </c>
      <c r="O920" s="22">
        <v>45404.95208333333</v>
      </c>
      <c r="Q920" t="s">
        <v>26</v>
      </c>
      <c r="R920" t="s">
        <v>54</v>
      </c>
      <c r="S920" t="s">
        <v>188</v>
      </c>
      <c r="T920" t="s">
        <v>29</v>
      </c>
    </row>
    <row r="921" spans="1:20" x14ac:dyDescent="0.3">
      <c r="A921">
        <v>2397149</v>
      </c>
      <c r="B921" t="s">
        <v>217</v>
      </c>
      <c r="C921" t="s">
        <v>207</v>
      </c>
      <c r="D921" t="s">
        <v>162</v>
      </c>
      <c r="E921" t="s">
        <v>21</v>
      </c>
      <c r="F921" t="s">
        <v>163</v>
      </c>
      <c r="G921" t="s">
        <v>37</v>
      </c>
      <c r="H921" s="6" t="s">
        <v>215</v>
      </c>
      <c r="I921" s="2">
        <v>0.2013888888888889</v>
      </c>
      <c r="J921">
        <v>0</v>
      </c>
      <c r="K921" s="21">
        <v>45485</v>
      </c>
      <c r="L921" t="s">
        <v>24</v>
      </c>
      <c r="M921" s="6" t="s">
        <v>218</v>
      </c>
      <c r="N921" t="s">
        <v>216</v>
      </c>
      <c r="O921" s="22">
        <v>45485.706412037034</v>
      </c>
      <c r="Q921" t="s">
        <v>26</v>
      </c>
      <c r="R921" t="s">
        <v>81</v>
      </c>
      <c r="S921" t="s">
        <v>191</v>
      </c>
      <c r="T921" t="s">
        <v>29</v>
      </c>
    </row>
    <row r="922" spans="1:20" x14ac:dyDescent="0.3">
      <c r="A922">
        <v>2336923</v>
      </c>
      <c r="B922" t="s">
        <v>217</v>
      </c>
      <c r="C922" t="s">
        <v>207</v>
      </c>
      <c r="D922" t="s">
        <v>162</v>
      </c>
      <c r="E922" t="s">
        <v>21</v>
      </c>
      <c r="F922" t="s">
        <v>163</v>
      </c>
      <c r="G922" t="s">
        <v>23</v>
      </c>
      <c r="H922" s="6" t="s">
        <v>215</v>
      </c>
      <c r="I922" s="2">
        <v>4.5138888888888888E-2</v>
      </c>
      <c r="J922">
        <v>0</v>
      </c>
      <c r="K922" s="21">
        <v>45427</v>
      </c>
      <c r="L922" t="s">
        <v>24</v>
      </c>
      <c r="M922" s="6" t="s">
        <v>218</v>
      </c>
      <c r="N922" t="s">
        <v>216</v>
      </c>
      <c r="O922" s="22">
        <v>45427.708368055559</v>
      </c>
      <c r="Q922" t="s">
        <v>26</v>
      </c>
      <c r="R922" t="s">
        <v>32</v>
      </c>
      <c r="S922" t="s">
        <v>189</v>
      </c>
      <c r="T922" t="s">
        <v>29</v>
      </c>
    </row>
    <row r="923" spans="1:20" x14ac:dyDescent="0.3">
      <c r="A923">
        <v>2327756</v>
      </c>
      <c r="B923" t="s">
        <v>217</v>
      </c>
      <c r="C923" t="s">
        <v>207</v>
      </c>
      <c r="D923" t="s">
        <v>162</v>
      </c>
      <c r="E923" t="s">
        <v>21</v>
      </c>
      <c r="F923" t="s">
        <v>163</v>
      </c>
      <c r="G923" t="s">
        <v>37</v>
      </c>
      <c r="H923" s="6" t="s">
        <v>215</v>
      </c>
      <c r="I923" s="2">
        <v>0.23958333333333334</v>
      </c>
      <c r="J923">
        <v>0</v>
      </c>
      <c r="K923" s="21">
        <v>45418</v>
      </c>
      <c r="L923" t="s">
        <v>24</v>
      </c>
      <c r="M923" s="6" t="s">
        <v>218</v>
      </c>
      <c r="N923" t="s">
        <v>216</v>
      </c>
      <c r="O923" s="22">
        <v>45418.652650462966</v>
      </c>
      <c r="Q923" t="s">
        <v>26</v>
      </c>
      <c r="R923" t="s">
        <v>67</v>
      </c>
      <c r="S923" t="s">
        <v>189</v>
      </c>
      <c r="T923" t="s">
        <v>29</v>
      </c>
    </row>
    <row r="924" spans="1:20" x14ac:dyDescent="0.3">
      <c r="A924">
        <v>2283601</v>
      </c>
      <c r="B924" t="s">
        <v>217</v>
      </c>
      <c r="C924" t="s">
        <v>208</v>
      </c>
      <c r="D924" t="s">
        <v>166</v>
      </c>
      <c r="E924" t="s">
        <v>21</v>
      </c>
      <c r="F924" t="s">
        <v>22</v>
      </c>
      <c r="G924" t="s">
        <v>37</v>
      </c>
      <c r="H924" s="6" t="s">
        <v>215</v>
      </c>
      <c r="I924" s="2">
        <v>2.7777777777777776E-2</v>
      </c>
      <c r="J924">
        <v>0</v>
      </c>
      <c r="K924" s="21">
        <v>45372</v>
      </c>
      <c r="L924" t="s">
        <v>24</v>
      </c>
      <c r="M924" s="6" t="s">
        <v>218</v>
      </c>
      <c r="N924" t="s">
        <v>216</v>
      </c>
      <c r="O924" s="22">
        <v>45372.916030092594</v>
      </c>
      <c r="Q924" t="s">
        <v>26</v>
      </c>
      <c r="R924" t="s">
        <v>27</v>
      </c>
      <c r="S924" t="s">
        <v>187</v>
      </c>
      <c r="T924" t="s">
        <v>29</v>
      </c>
    </row>
    <row r="925" spans="1:20" x14ac:dyDescent="0.3">
      <c r="A925">
        <v>2378821</v>
      </c>
      <c r="B925" t="s">
        <v>217</v>
      </c>
      <c r="C925" t="s">
        <v>207</v>
      </c>
      <c r="D925" t="s">
        <v>162</v>
      </c>
      <c r="E925" t="s">
        <v>21</v>
      </c>
      <c r="F925" t="s">
        <v>163</v>
      </c>
      <c r="G925" t="s">
        <v>33</v>
      </c>
      <c r="H925" s="6" t="s">
        <v>215</v>
      </c>
      <c r="I925" s="2">
        <v>1.3194444444444444E-2</v>
      </c>
      <c r="J925">
        <v>0</v>
      </c>
      <c r="K925" s="21">
        <v>45469</v>
      </c>
      <c r="L925" t="s">
        <v>24</v>
      </c>
      <c r="M925" s="6" t="s">
        <v>218</v>
      </c>
      <c r="N925" t="s">
        <v>216</v>
      </c>
      <c r="O925" s="22">
        <v>45469.453344907408</v>
      </c>
      <c r="Q925" t="s">
        <v>26</v>
      </c>
      <c r="R925" t="s">
        <v>92</v>
      </c>
      <c r="S925" t="s">
        <v>190</v>
      </c>
      <c r="T925" t="s">
        <v>29</v>
      </c>
    </row>
    <row r="926" spans="1:20" x14ac:dyDescent="0.3">
      <c r="A926">
        <v>2246325</v>
      </c>
      <c r="B926" t="s">
        <v>217</v>
      </c>
      <c r="C926" t="s">
        <v>207</v>
      </c>
      <c r="D926" t="s">
        <v>162</v>
      </c>
      <c r="E926" t="s">
        <v>21</v>
      </c>
      <c r="F926" t="s">
        <v>163</v>
      </c>
      <c r="G926" t="s">
        <v>37</v>
      </c>
      <c r="H926" s="6" t="s">
        <v>215</v>
      </c>
      <c r="I926" s="2">
        <v>0.25347222222222221</v>
      </c>
      <c r="J926">
        <v>0</v>
      </c>
      <c r="K926" s="21">
        <v>45343</v>
      </c>
      <c r="L926" t="s">
        <v>24</v>
      </c>
      <c r="M926" s="6" t="s">
        <v>218</v>
      </c>
      <c r="N926" t="s">
        <v>216</v>
      </c>
      <c r="O926" s="22">
        <v>45343.707905092589</v>
      </c>
      <c r="Q926" t="s">
        <v>26</v>
      </c>
      <c r="R926" t="s">
        <v>39</v>
      </c>
      <c r="S926" t="s">
        <v>186</v>
      </c>
      <c r="T926" t="s">
        <v>29</v>
      </c>
    </row>
    <row r="927" spans="1:20" x14ac:dyDescent="0.3">
      <c r="A927">
        <v>2379359</v>
      </c>
      <c r="B927" t="s">
        <v>217</v>
      </c>
      <c r="C927" t="s">
        <v>207</v>
      </c>
      <c r="D927" t="s">
        <v>162</v>
      </c>
      <c r="E927" t="s">
        <v>21</v>
      </c>
      <c r="F927" t="s">
        <v>163</v>
      </c>
      <c r="G927" t="s">
        <v>37</v>
      </c>
      <c r="H927" s="6" t="s">
        <v>215</v>
      </c>
      <c r="I927" s="2">
        <v>0.15625</v>
      </c>
      <c r="J927">
        <v>0</v>
      </c>
      <c r="K927" s="21">
        <v>45469</v>
      </c>
      <c r="L927" t="s">
        <v>24</v>
      </c>
      <c r="M927" s="6" t="s">
        <v>218</v>
      </c>
      <c r="N927" t="s">
        <v>216</v>
      </c>
      <c r="O927" s="22">
        <v>45469.707476851851</v>
      </c>
      <c r="Q927" t="s">
        <v>26</v>
      </c>
      <c r="R927" t="s">
        <v>92</v>
      </c>
      <c r="S927" t="s">
        <v>190</v>
      </c>
      <c r="T927" t="s">
        <v>29</v>
      </c>
    </row>
    <row r="928" spans="1:20" x14ac:dyDescent="0.3">
      <c r="A928">
        <v>2234753</v>
      </c>
      <c r="B928" t="s">
        <v>217</v>
      </c>
      <c r="C928" t="s">
        <v>207</v>
      </c>
      <c r="D928" t="s">
        <v>162</v>
      </c>
      <c r="E928" t="s">
        <v>21</v>
      </c>
      <c r="F928" t="s">
        <v>163</v>
      </c>
      <c r="G928" t="s">
        <v>37</v>
      </c>
      <c r="H928" s="6" t="s">
        <v>215</v>
      </c>
      <c r="I928" s="2">
        <v>0.28125</v>
      </c>
      <c r="J928">
        <v>0</v>
      </c>
      <c r="K928" s="21">
        <v>45335</v>
      </c>
      <c r="L928" t="s">
        <v>24</v>
      </c>
      <c r="M928" s="6" t="s">
        <v>218</v>
      </c>
      <c r="N928" t="s">
        <v>216</v>
      </c>
      <c r="O928" s="22">
        <v>45335.689826388887</v>
      </c>
      <c r="Q928" t="s">
        <v>26</v>
      </c>
      <c r="R928" t="s">
        <v>54</v>
      </c>
      <c r="S928" t="s">
        <v>186</v>
      </c>
      <c r="T928" t="s">
        <v>29</v>
      </c>
    </row>
    <row r="929" spans="1:20" x14ac:dyDescent="0.3">
      <c r="A929">
        <v>2416071</v>
      </c>
      <c r="B929" t="s">
        <v>217</v>
      </c>
      <c r="C929" t="s">
        <v>208</v>
      </c>
      <c r="D929" t="s">
        <v>166</v>
      </c>
      <c r="E929" t="s">
        <v>21</v>
      </c>
      <c r="F929" t="s">
        <v>22</v>
      </c>
      <c r="G929" t="s">
        <v>37</v>
      </c>
      <c r="H929" s="6" t="s">
        <v>215</v>
      </c>
      <c r="I929" s="2">
        <v>0.1125</v>
      </c>
      <c r="J929">
        <v>0</v>
      </c>
      <c r="K929" s="21">
        <v>45503</v>
      </c>
      <c r="L929" t="s">
        <v>24</v>
      </c>
      <c r="M929" s="6" t="s">
        <v>218</v>
      </c>
      <c r="N929" t="s">
        <v>216</v>
      </c>
      <c r="O929" s="22">
        <v>45503.979178240741</v>
      </c>
      <c r="Q929" t="s">
        <v>26</v>
      </c>
      <c r="R929" t="s">
        <v>81</v>
      </c>
      <c r="S929" t="s">
        <v>191</v>
      </c>
      <c r="T929" t="s">
        <v>29</v>
      </c>
    </row>
    <row r="930" spans="1:20" x14ac:dyDescent="0.3">
      <c r="A930">
        <v>2226125</v>
      </c>
      <c r="B930" t="s">
        <v>217</v>
      </c>
      <c r="C930" t="s">
        <v>208</v>
      </c>
      <c r="D930" t="s">
        <v>166</v>
      </c>
      <c r="E930" t="s">
        <v>21</v>
      </c>
      <c r="F930" t="s">
        <v>22</v>
      </c>
      <c r="G930" t="s">
        <v>23</v>
      </c>
      <c r="H930" s="6" t="s">
        <v>215</v>
      </c>
      <c r="I930" s="2">
        <v>3.6805555555555557E-2</v>
      </c>
      <c r="J930">
        <v>0</v>
      </c>
      <c r="K930" s="21">
        <v>45328</v>
      </c>
      <c r="L930" t="s">
        <v>24</v>
      </c>
      <c r="M930" s="6" t="s">
        <v>218</v>
      </c>
      <c r="N930" t="s">
        <v>216</v>
      </c>
      <c r="O930" s="22">
        <v>45328.942337962966</v>
      </c>
      <c r="Q930" t="s">
        <v>26</v>
      </c>
      <c r="R930" t="s">
        <v>54</v>
      </c>
      <c r="S930" t="s">
        <v>186</v>
      </c>
      <c r="T930" t="s">
        <v>29</v>
      </c>
    </row>
    <row r="931" spans="1:20" x14ac:dyDescent="0.3">
      <c r="A931">
        <v>2363077</v>
      </c>
      <c r="B931" t="s">
        <v>217</v>
      </c>
      <c r="C931" t="s">
        <v>208</v>
      </c>
      <c r="D931" t="s">
        <v>166</v>
      </c>
      <c r="E931" t="s">
        <v>21</v>
      </c>
      <c r="F931" t="s">
        <v>22</v>
      </c>
      <c r="G931" t="s">
        <v>37</v>
      </c>
      <c r="H931" s="6" t="s">
        <v>215</v>
      </c>
      <c r="I931" s="2">
        <v>7.6388888888888886E-3</v>
      </c>
      <c r="J931">
        <v>0</v>
      </c>
      <c r="K931" s="21">
        <v>45454</v>
      </c>
      <c r="L931" t="s">
        <v>24</v>
      </c>
      <c r="M931" s="6" t="s">
        <v>218</v>
      </c>
      <c r="N931" t="s">
        <v>216</v>
      </c>
      <c r="O931" s="22">
        <v>45454.980914351851</v>
      </c>
      <c r="Q931" t="s">
        <v>26</v>
      </c>
      <c r="R931" t="s">
        <v>81</v>
      </c>
      <c r="S931" t="s">
        <v>190</v>
      </c>
      <c r="T931" t="s">
        <v>29</v>
      </c>
    </row>
    <row r="932" spans="1:20" x14ac:dyDescent="0.3">
      <c r="A932">
        <v>2309321</v>
      </c>
      <c r="B932" t="s">
        <v>217</v>
      </c>
      <c r="C932" t="s">
        <v>208</v>
      </c>
      <c r="D932" t="s">
        <v>166</v>
      </c>
      <c r="E932" t="s">
        <v>21</v>
      </c>
      <c r="F932" t="s">
        <v>22</v>
      </c>
      <c r="G932" t="s">
        <v>37</v>
      </c>
      <c r="H932" s="6" t="s">
        <v>215</v>
      </c>
      <c r="I932" s="2">
        <v>1.7361111111111112E-2</v>
      </c>
      <c r="J932">
        <v>0</v>
      </c>
      <c r="K932" s="21">
        <v>45397</v>
      </c>
      <c r="L932" t="s">
        <v>24</v>
      </c>
      <c r="M932" s="6" t="s">
        <v>218</v>
      </c>
      <c r="N932" t="s">
        <v>216</v>
      </c>
      <c r="O932" s="22">
        <v>45397.944166666668</v>
      </c>
      <c r="Q932" t="s">
        <v>26</v>
      </c>
      <c r="R932" t="s">
        <v>54</v>
      </c>
      <c r="S932" t="s">
        <v>188</v>
      </c>
      <c r="T932" t="s">
        <v>29</v>
      </c>
    </row>
    <row r="933" spans="1:20" x14ac:dyDescent="0.3">
      <c r="A933">
        <v>2340677</v>
      </c>
      <c r="B933" t="s">
        <v>217</v>
      </c>
      <c r="C933" t="s">
        <v>207</v>
      </c>
      <c r="D933" t="s">
        <v>162</v>
      </c>
      <c r="E933" t="s">
        <v>21</v>
      </c>
      <c r="F933" t="s">
        <v>163</v>
      </c>
      <c r="G933" t="s">
        <v>23</v>
      </c>
      <c r="H933" s="6" t="s">
        <v>215</v>
      </c>
      <c r="I933" s="2">
        <v>5.1388888888888887E-2</v>
      </c>
      <c r="J933">
        <v>0</v>
      </c>
      <c r="K933" s="21">
        <v>45432</v>
      </c>
      <c r="L933" t="s">
        <v>24</v>
      </c>
      <c r="M933" s="6" t="s">
        <v>218</v>
      </c>
      <c r="N933" t="s">
        <v>216</v>
      </c>
      <c r="O933" s="22">
        <v>45432.580439814818</v>
      </c>
      <c r="Q933" t="s">
        <v>26</v>
      </c>
      <c r="R933" t="s">
        <v>81</v>
      </c>
      <c r="S933" t="s">
        <v>189</v>
      </c>
      <c r="T933" t="s">
        <v>29</v>
      </c>
    </row>
    <row r="934" spans="1:20" x14ac:dyDescent="0.3">
      <c r="A934">
        <v>2318971</v>
      </c>
      <c r="B934" t="s">
        <v>217</v>
      </c>
      <c r="C934" t="s">
        <v>208</v>
      </c>
      <c r="D934" t="s">
        <v>166</v>
      </c>
      <c r="E934" t="s">
        <v>21</v>
      </c>
      <c r="F934" t="s">
        <v>22</v>
      </c>
      <c r="G934" t="s">
        <v>43</v>
      </c>
      <c r="H934" s="6" t="s">
        <v>215</v>
      </c>
      <c r="I934" s="2">
        <v>1.9444444444444445E-2</v>
      </c>
      <c r="J934">
        <v>0</v>
      </c>
      <c r="K934" s="21">
        <v>45407</v>
      </c>
      <c r="L934" t="s">
        <v>24</v>
      </c>
      <c r="M934" s="6" t="s">
        <v>218</v>
      </c>
      <c r="N934" t="s">
        <v>216</v>
      </c>
      <c r="O934" s="22">
        <v>45407.79146990741</v>
      </c>
      <c r="Q934" t="s">
        <v>26</v>
      </c>
      <c r="R934" t="s">
        <v>169</v>
      </c>
      <c r="S934" t="s">
        <v>188</v>
      </c>
      <c r="T934" t="s">
        <v>29</v>
      </c>
    </row>
    <row r="935" spans="1:20" x14ac:dyDescent="0.3">
      <c r="A935">
        <v>2231464</v>
      </c>
      <c r="B935" t="s">
        <v>217</v>
      </c>
      <c r="C935" t="s">
        <v>207</v>
      </c>
      <c r="D935" t="s">
        <v>162</v>
      </c>
      <c r="E935" t="s">
        <v>21</v>
      </c>
      <c r="F935" t="s">
        <v>163</v>
      </c>
      <c r="G935" t="s">
        <v>37</v>
      </c>
      <c r="H935" s="6" t="s">
        <v>215</v>
      </c>
      <c r="I935" s="2">
        <v>7.2916666666666671E-2</v>
      </c>
      <c r="J935">
        <v>0</v>
      </c>
      <c r="K935" s="21">
        <v>45332</v>
      </c>
      <c r="L935" t="s">
        <v>24</v>
      </c>
      <c r="M935" s="6" t="s">
        <v>218</v>
      </c>
      <c r="N935" t="s">
        <v>216</v>
      </c>
      <c r="O935" s="22">
        <v>45332.688310185185</v>
      </c>
      <c r="Q935" t="s">
        <v>26</v>
      </c>
      <c r="R935" t="s">
        <v>54</v>
      </c>
      <c r="S935" t="s">
        <v>186</v>
      </c>
      <c r="T935" t="s">
        <v>29</v>
      </c>
    </row>
    <row r="936" spans="1:20" x14ac:dyDescent="0.3">
      <c r="A936">
        <v>2360283</v>
      </c>
      <c r="B936" t="s">
        <v>217</v>
      </c>
      <c r="C936" t="s">
        <v>208</v>
      </c>
      <c r="D936" t="s">
        <v>166</v>
      </c>
      <c r="E936" t="s">
        <v>21</v>
      </c>
      <c r="F936" t="s">
        <v>22</v>
      </c>
      <c r="G936" t="s">
        <v>37</v>
      </c>
      <c r="H936" s="6" t="s">
        <v>215</v>
      </c>
      <c r="I936" s="2">
        <v>7.6388888888888895E-2</v>
      </c>
      <c r="J936">
        <v>0</v>
      </c>
      <c r="K936" s="21">
        <v>45451</v>
      </c>
      <c r="L936" t="s">
        <v>24</v>
      </c>
      <c r="M936" s="6" t="s">
        <v>218</v>
      </c>
      <c r="N936" t="s">
        <v>216</v>
      </c>
      <c r="O936" s="22">
        <v>45451.940405092595</v>
      </c>
      <c r="Q936" t="s">
        <v>26</v>
      </c>
      <c r="R936" t="s">
        <v>106</v>
      </c>
      <c r="S936" t="s">
        <v>190</v>
      </c>
      <c r="T936" t="s">
        <v>29</v>
      </c>
    </row>
    <row r="937" spans="1:20" x14ac:dyDescent="0.3">
      <c r="A937">
        <v>2386435</v>
      </c>
      <c r="B937" t="s">
        <v>217</v>
      </c>
      <c r="C937" t="s">
        <v>208</v>
      </c>
      <c r="D937" t="s">
        <v>166</v>
      </c>
      <c r="E937" t="s">
        <v>21</v>
      </c>
      <c r="F937" t="s">
        <v>22</v>
      </c>
      <c r="G937" t="s">
        <v>59</v>
      </c>
      <c r="H937" s="6" t="s">
        <v>215</v>
      </c>
      <c r="I937" s="2">
        <v>2.2222222222222223E-2</v>
      </c>
      <c r="J937">
        <v>0</v>
      </c>
      <c r="K937" s="21">
        <v>45475</v>
      </c>
      <c r="L937" t="s">
        <v>24</v>
      </c>
      <c r="M937" s="6" t="s">
        <v>218</v>
      </c>
      <c r="N937" t="s">
        <v>216</v>
      </c>
      <c r="O937" s="22">
        <v>45475.984942129631</v>
      </c>
      <c r="Q937" t="s">
        <v>26</v>
      </c>
      <c r="R937" t="s">
        <v>35</v>
      </c>
      <c r="S937" t="s">
        <v>191</v>
      </c>
      <c r="T937" t="s">
        <v>53</v>
      </c>
    </row>
    <row r="938" spans="1:20" x14ac:dyDescent="0.3">
      <c r="A938">
        <v>2363532</v>
      </c>
      <c r="B938" t="s">
        <v>217</v>
      </c>
      <c r="C938" t="s">
        <v>207</v>
      </c>
      <c r="D938" t="s">
        <v>162</v>
      </c>
      <c r="E938" t="s">
        <v>21</v>
      </c>
      <c r="F938" t="s">
        <v>163</v>
      </c>
      <c r="G938" t="s">
        <v>37</v>
      </c>
      <c r="H938" s="6" t="s">
        <v>215</v>
      </c>
      <c r="I938" s="2">
        <v>0.22916666666666666</v>
      </c>
      <c r="J938">
        <v>0</v>
      </c>
      <c r="K938" s="21">
        <v>45455</v>
      </c>
      <c r="L938" t="s">
        <v>24</v>
      </c>
      <c r="M938" s="6" t="s">
        <v>218</v>
      </c>
      <c r="N938" t="s">
        <v>216</v>
      </c>
      <c r="O938" s="22">
        <v>45455.68509259259</v>
      </c>
      <c r="Q938" t="s">
        <v>26</v>
      </c>
      <c r="R938" t="s">
        <v>81</v>
      </c>
      <c r="S938" t="s">
        <v>190</v>
      </c>
      <c r="T938" t="s">
        <v>29</v>
      </c>
    </row>
    <row r="939" spans="1:20" x14ac:dyDescent="0.3">
      <c r="A939">
        <v>2311936</v>
      </c>
      <c r="B939" t="s">
        <v>217</v>
      </c>
      <c r="C939" t="s">
        <v>207</v>
      </c>
      <c r="D939" t="s">
        <v>162</v>
      </c>
      <c r="E939" t="s">
        <v>21</v>
      </c>
      <c r="F939" t="s">
        <v>163</v>
      </c>
      <c r="G939" t="s">
        <v>37</v>
      </c>
      <c r="H939" s="6" t="s">
        <v>215</v>
      </c>
      <c r="I939" s="2">
        <v>0.25694444444444442</v>
      </c>
      <c r="J939">
        <v>0</v>
      </c>
      <c r="K939" s="21">
        <v>45400</v>
      </c>
      <c r="L939" t="s">
        <v>24</v>
      </c>
      <c r="M939" s="6" t="s">
        <v>218</v>
      </c>
      <c r="N939" t="s">
        <v>216</v>
      </c>
      <c r="O939" s="22">
        <v>45400.570127314815</v>
      </c>
      <c r="Q939" t="s">
        <v>26</v>
      </c>
      <c r="R939" t="s">
        <v>54</v>
      </c>
      <c r="S939" t="s">
        <v>188</v>
      </c>
      <c r="T939" t="s">
        <v>29</v>
      </c>
    </row>
    <row r="940" spans="1:20" x14ac:dyDescent="0.3">
      <c r="A940">
        <v>2352445</v>
      </c>
      <c r="B940" t="s">
        <v>217</v>
      </c>
      <c r="C940" t="s">
        <v>207</v>
      </c>
      <c r="D940" t="s">
        <v>162</v>
      </c>
      <c r="E940" t="s">
        <v>21</v>
      </c>
      <c r="F940" t="s">
        <v>163</v>
      </c>
      <c r="G940" t="s">
        <v>37</v>
      </c>
      <c r="H940" s="6" t="s">
        <v>215</v>
      </c>
      <c r="I940" s="2">
        <v>0.23958333333333334</v>
      </c>
      <c r="J940">
        <v>0</v>
      </c>
      <c r="K940" s="21">
        <v>45443</v>
      </c>
      <c r="L940" t="s">
        <v>24</v>
      </c>
      <c r="M940" s="6" t="s">
        <v>218</v>
      </c>
      <c r="N940" t="s">
        <v>216</v>
      </c>
      <c r="O940" s="22">
        <v>45443.665925925925</v>
      </c>
      <c r="Q940" t="s">
        <v>26</v>
      </c>
      <c r="R940" t="s">
        <v>110</v>
      </c>
      <c r="S940" t="s">
        <v>189</v>
      </c>
      <c r="T940" t="s">
        <v>29</v>
      </c>
    </row>
    <row r="941" spans="1:20" x14ac:dyDescent="0.3">
      <c r="A941">
        <v>2408138</v>
      </c>
      <c r="B941" t="s">
        <v>217</v>
      </c>
      <c r="C941" t="s">
        <v>208</v>
      </c>
      <c r="D941" t="s">
        <v>166</v>
      </c>
      <c r="E941" t="s">
        <v>21</v>
      </c>
      <c r="F941" t="s">
        <v>22</v>
      </c>
      <c r="G941" t="s">
        <v>37</v>
      </c>
      <c r="H941" s="6" t="s">
        <v>215</v>
      </c>
      <c r="I941" s="2">
        <v>5.2083333333333336E-2</v>
      </c>
      <c r="J941">
        <v>0</v>
      </c>
      <c r="K941" s="21">
        <v>45496</v>
      </c>
      <c r="L941" t="s">
        <v>24</v>
      </c>
      <c r="M941" s="6" t="s">
        <v>218</v>
      </c>
      <c r="N941" t="s">
        <v>216</v>
      </c>
      <c r="O941" s="22">
        <v>45496.973113425927</v>
      </c>
      <c r="Q941" t="s">
        <v>26</v>
      </c>
      <c r="R941" t="s">
        <v>81</v>
      </c>
      <c r="S941" t="s">
        <v>191</v>
      </c>
      <c r="T941" t="s">
        <v>29</v>
      </c>
    </row>
    <row r="942" spans="1:20" x14ac:dyDescent="0.3">
      <c r="A942">
        <v>2318396</v>
      </c>
      <c r="B942" t="s">
        <v>217</v>
      </c>
      <c r="C942" t="s">
        <v>207</v>
      </c>
      <c r="D942" t="s">
        <v>162</v>
      </c>
      <c r="E942" t="s">
        <v>21</v>
      </c>
      <c r="F942" t="s">
        <v>163</v>
      </c>
      <c r="G942" t="s">
        <v>37</v>
      </c>
      <c r="H942" s="6" t="s">
        <v>215</v>
      </c>
      <c r="I942" s="2">
        <v>0.26041666666666669</v>
      </c>
      <c r="J942">
        <v>0</v>
      </c>
      <c r="K942" s="21">
        <v>45407</v>
      </c>
      <c r="L942" t="s">
        <v>24</v>
      </c>
      <c r="M942" s="6" t="s">
        <v>218</v>
      </c>
      <c r="N942" t="s">
        <v>216</v>
      </c>
      <c r="O942" s="22">
        <v>45407.502384259256</v>
      </c>
      <c r="Q942" t="s">
        <v>26</v>
      </c>
      <c r="R942" t="s">
        <v>54</v>
      </c>
      <c r="S942" t="s">
        <v>188</v>
      </c>
      <c r="T942" t="s">
        <v>29</v>
      </c>
    </row>
    <row r="943" spans="1:20" x14ac:dyDescent="0.3">
      <c r="A943">
        <v>2400530</v>
      </c>
      <c r="B943" t="s">
        <v>217</v>
      </c>
      <c r="C943" t="s">
        <v>207</v>
      </c>
      <c r="D943" t="s">
        <v>162</v>
      </c>
      <c r="E943" t="s">
        <v>21</v>
      </c>
      <c r="F943" t="s">
        <v>163</v>
      </c>
      <c r="G943" t="s">
        <v>37</v>
      </c>
      <c r="H943" s="6" t="s">
        <v>215</v>
      </c>
      <c r="I943" s="2">
        <v>0.2638888888888889</v>
      </c>
      <c r="J943">
        <v>0</v>
      </c>
      <c r="K943" s="21">
        <v>45489</v>
      </c>
      <c r="L943" t="s">
        <v>24</v>
      </c>
      <c r="M943" s="6" t="s">
        <v>218</v>
      </c>
      <c r="N943" t="s">
        <v>216</v>
      </c>
      <c r="O943" s="22">
        <v>45489.73474537037</v>
      </c>
      <c r="Q943" t="s">
        <v>26</v>
      </c>
      <c r="R943" t="s">
        <v>81</v>
      </c>
      <c r="S943" t="s">
        <v>191</v>
      </c>
      <c r="T943" t="s">
        <v>29</v>
      </c>
    </row>
    <row r="944" spans="1:20" x14ac:dyDescent="0.3">
      <c r="A944">
        <v>2387631</v>
      </c>
      <c r="B944" t="s">
        <v>217</v>
      </c>
      <c r="C944" t="s">
        <v>208</v>
      </c>
      <c r="D944" t="s">
        <v>166</v>
      </c>
      <c r="E944" t="s">
        <v>21</v>
      </c>
      <c r="F944" t="s">
        <v>22</v>
      </c>
      <c r="G944" t="s">
        <v>59</v>
      </c>
      <c r="H944" s="6" t="s">
        <v>215</v>
      </c>
      <c r="I944" s="2">
        <v>2.0833333333333332E-2</v>
      </c>
      <c r="J944">
        <v>0</v>
      </c>
      <c r="K944" s="21">
        <v>45476</v>
      </c>
      <c r="L944" t="s">
        <v>24</v>
      </c>
      <c r="M944" s="6" t="s">
        <v>218</v>
      </c>
      <c r="N944" t="s">
        <v>216</v>
      </c>
      <c r="O944" s="22">
        <v>45476.970601851855</v>
      </c>
      <c r="Q944" t="s">
        <v>26</v>
      </c>
      <c r="R944" t="s">
        <v>35</v>
      </c>
      <c r="S944" t="s">
        <v>191</v>
      </c>
      <c r="T944" t="s">
        <v>53</v>
      </c>
    </row>
    <row r="945" spans="1:20" x14ac:dyDescent="0.3">
      <c r="A945">
        <v>2354665</v>
      </c>
      <c r="B945" t="s">
        <v>217</v>
      </c>
      <c r="C945" t="s">
        <v>207</v>
      </c>
      <c r="D945" t="s">
        <v>162</v>
      </c>
      <c r="E945" t="s">
        <v>21</v>
      </c>
      <c r="F945" t="s">
        <v>163</v>
      </c>
      <c r="G945" t="s">
        <v>37</v>
      </c>
      <c r="H945" s="6" t="s">
        <v>215</v>
      </c>
      <c r="I945" s="2">
        <v>0.19791666666666666</v>
      </c>
      <c r="J945">
        <v>0</v>
      </c>
      <c r="K945" s="21">
        <v>45446</v>
      </c>
      <c r="L945" t="s">
        <v>24</v>
      </c>
      <c r="M945" s="6" t="s">
        <v>218</v>
      </c>
      <c r="N945" t="s">
        <v>216</v>
      </c>
      <c r="O945" s="22">
        <v>45446.710995370369</v>
      </c>
      <c r="Q945" t="s">
        <v>26</v>
      </c>
      <c r="R945" t="s">
        <v>81</v>
      </c>
      <c r="S945" t="s">
        <v>190</v>
      </c>
      <c r="T945" t="s">
        <v>29</v>
      </c>
    </row>
    <row r="946" spans="1:20" x14ac:dyDescent="0.3">
      <c r="A946">
        <v>2343308</v>
      </c>
      <c r="B946" t="s">
        <v>217</v>
      </c>
      <c r="C946" t="s">
        <v>207</v>
      </c>
      <c r="D946" t="s">
        <v>162</v>
      </c>
      <c r="E946" t="s">
        <v>21</v>
      </c>
      <c r="F946" t="s">
        <v>163</v>
      </c>
      <c r="G946" t="s">
        <v>37</v>
      </c>
      <c r="H946" s="6" t="s">
        <v>215</v>
      </c>
      <c r="I946" s="2">
        <v>0.19097222222222221</v>
      </c>
      <c r="J946">
        <v>0</v>
      </c>
      <c r="K946" s="21">
        <v>45434</v>
      </c>
      <c r="L946" t="s">
        <v>24</v>
      </c>
      <c r="M946" s="6" t="s">
        <v>218</v>
      </c>
      <c r="N946" t="s">
        <v>216</v>
      </c>
      <c r="O946" s="22">
        <v>45434.710740740738</v>
      </c>
      <c r="Q946" t="s">
        <v>26</v>
      </c>
      <c r="R946" t="s">
        <v>67</v>
      </c>
      <c r="S946" t="s">
        <v>189</v>
      </c>
      <c r="T946" t="s">
        <v>29</v>
      </c>
    </row>
    <row r="947" spans="1:20" x14ac:dyDescent="0.3">
      <c r="A947">
        <v>2222783</v>
      </c>
      <c r="B947" t="s">
        <v>217</v>
      </c>
      <c r="C947" t="s">
        <v>207</v>
      </c>
      <c r="D947" t="s">
        <v>162</v>
      </c>
      <c r="E947" t="s">
        <v>21</v>
      </c>
      <c r="F947" t="s">
        <v>163</v>
      </c>
      <c r="G947" t="s">
        <v>37</v>
      </c>
      <c r="H947" s="6" t="s">
        <v>215</v>
      </c>
      <c r="I947" s="2">
        <v>0.1076388888888889</v>
      </c>
      <c r="J947">
        <v>0</v>
      </c>
      <c r="K947" s="21">
        <v>45324</v>
      </c>
      <c r="L947" t="s">
        <v>24</v>
      </c>
      <c r="M947" s="6" t="s">
        <v>218</v>
      </c>
      <c r="N947" t="s">
        <v>216</v>
      </c>
      <c r="O947" s="22">
        <v>45324.701273148145</v>
      </c>
      <c r="Q947" t="s">
        <v>26</v>
      </c>
      <c r="R947" t="s">
        <v>67</v>
      </c>
      <c r="S947" t="s">
        <v>186</v>
      </c>
      <c r="T947" t="s">
        <v>29</v>
      </c>
    </row>
    <row r="948" spans="1:20" x14ac:dyDescent="0.3">
      <c r="A948">
        <v>2363534</v>
      </c>
      <c r="B948" t="s">
        <v>217</v>
      </c>
      <c r="C948" t="s">
        <v>207</v>
      </c>
      <c r="D948" t="s">
        <v>162</v>
      </c>
      <c r="E948" t="s">
        <v>21</v>
      </c>
      <c r="F948" t="s">
        <v>163</v>
      </c>
      <c r="G948" t="s">
        <v>23</v>
      </c>
      <c r="H948" s="6" t="s">
        <v>215</v>
      </c>
      <c r="I948" s="2">
        <v>5.0694444444444445E-2</v>
      </c>
      <c r="J948">
        <v>0</v>
      </c>
      <c r="K948" s="21">
        <v>45455</v>
      </c>
      <c r="L948" t="s">
        <v>24</v>
      </c>
      <c r="M948" s="6" t="s">
        <v>218</v>
      </c>
      <c r="N948" t="s">
        <v>216</v>
      </c>
      <c r="O948" s="22">
        <v>45455.685972222222</v>
      </c>
      <c r="Q948" t="s">
        <v>26</v>
      </c>
      <c r="R948" t="s">
        <v>81</v>
      </c>
      <c r="S948" t="s">
        <v>190</v>
      </c>
      <c r="T948" t="s">
        <v>29</v>
      </c>
    </row>
    <row r="949" spans="1:20" x14ac:dyDescent="0.3">
      <c r="A949">
        <v>2375529</v>
      </c>
      <c r="B949" t="s">
        <v>217</v>
      </c>
      <c r="C949" t="s">
        <v>208</v>
      </c>
      <c r="D949" t="s">
        <v>166</v>
      </c>
      <c r="E949" t="s">
        <v>21</v>
      </c>
      <c r="F949" t="s">
        <v>22</v>
      </c>
      <c r="G949" t="s">
        <v>37</v>
      </c>
      <c r="H949" s="6" t="s">
        <v>215</v>
      </c>
      <c r="I949" s="2">
        <v>6.2500000000000003E-3</v>
      </c>
      <c r="J949">
        <v>0</v>
      </c>
      <c r="K949" s="21">
        <v>45465</v>
      </c>
      <c r="L949" t="s">
        <v>24</v>
      </c>
      <c r="M949" s="6" t="s">
        <v>218</v>
      </c>
      <c r="N949" t="s">
        <v>216</v>
      </c>
      <c r="O949" s="22">
        <v>45465.972372685188</v>
      </c>
      <c r="Q949" t="s">
        <v>26</v>
      </c>
      <c r="R949" t="s">
        <v>92</v>
      </c>
      <c r="S949" t="s">
        <v>190</v>
      </c>
      <c r="T949" t="s">
        <v>29</v>
      </c>
    </row>
    <row r="950" spans="1:20" x14ac:dyDescent="0.3">
      <c r="A950">
        <v>2346041</v>
      </c>
      <c r="B950" t="s">
        <v>217</v>
      </c>
      <c r="C950" t="s">
        <v>208</v>
      </c>
      <c r="D950" t="s">
        <v>166</v>
      </c>
      <c r="E950" t="s">
        <v>21</v>
      </c>
      <c r="F950" t="s">
        <v>22</v>
      </c>
      <c r="G950" t="s">
        <v>33</v>
      </c>
      <c r="H950" s="6" t="s">
        <v>215</v>
      </c>
      <c r="I950" s="2">
        <v>3.472222222222222E-3</v>
      </c>
      <c r="J950">
        <v>0</v>
      </c>
      <c r="K950" s="21">
        <v>45436</v>
      </c>
      <c r="L950" t="s">
        <v>24</v>
      </c>
      <c r="M950" s="6" t="s">
        <v>218</v>
      </c>
      <c r="N950" t="s">
        <v>216</v>
      </c>
      <c r="O950" s="22">
        <v>45436.964375000003</v>
      </c>
      <c r="Q950" t="s">
        <v>26</v>
      </c>
      <c r="R950" t="s">
        <v>106</v>
      </c>
      <c r="S950" t="s">
        <v>189</v>
      </c>
      <c r="T950" t="s">
        <v>29</v>
      </c>
    </row>
    <row r="951" spans="1:20" x14ac:dyDescent="0.3">
      <c r="A951">
        <v>2399104</v>
      </c>
      <c r="B951" t="s">
        <v>217</v>
      </c>
      <c r="C951" t="s">
        <v>207</v>
      </c>
      <c r="D951" t="s">
        <v>162</v>
      </c>
      <c r="E951" t="s">
        <v>21</v>
      </c>
      <c r="F951" t="s">
        <v>163</v>
      </c>
      <c r="G951" t="s">
        <v>59</v>
      </c>
      <c r="H951" s="6" t="s">
        <v>215</v>
      </c>
      <c r="I951" s="2">
        <v>7.6388888888888886E-3</v>
      </c>
      <c r="J951">
        <v>0</v>
      </c>
      <c r="K951" s="21">
        <v>45488</v>
      </c>
      <c r="L951" t="s">
        <v>24</v>
      </c>
      <c r="M951" s="6" t="s">
        <v>218</v>
      </c>
      <c r="N951" t="s">
        <v>216</v>
      </c>
      <c r="O951" s="22">
        <v>45488.651701388888</v>
      </c>
      <c r="Q951" t="s">
        <v>26</v>
      </c>
      <c r="R951" t="s">
        <v>79</v>
      </c>
      <c r="S951" t="s">
        <v>191</v>
      </c>
      <c r="T951" t="s">
        <v>53</v>
      </c>
    </row>
    <row r="952" spans="1:20" x14ac:dyDescent="0.3">
      <c r="A952">
        <v>2393271</v>
      </c>
      <c r="B952" t="s">
        <v>217</v>
      </c>
      <c r="C952" t="s">
        <v>207</v>
      </c>
      <c r="D952" t="s">
        <v>162</v>
      </c>
      <c r="E952" t="s">
        <v>21</v>
      </c>
      <c r="F952" t="s">
        <v>163</v>
      </c>
      <c r="G952" t="s">
        <v>37</v>
      </c>
      <c r="H952" s="6" t="s">
        <v>215</v>
      </c>
      <c r="I952" s="2">
        <v>0.25347222222222221</v>
      </c>
      <c r="J952">
        <v>0</v>
      </c>
      <c r="K952" s="21">
        <v>45482</v>
      </c>
      <c r="L952" t="s">
        <v>24</v>
      </c>
      <c r="M952" s="6" t="s">
        <v>218</v>
      </c>
      <c r="N952" t="s">
        <v>216</v>
      </c>
      <c r="O952" s="22">
        <v>45482.718692129631</v>
      </c>
      <c r="Q952" t="s">
        <v>26</v>
      </c>
      <c r="R952" t="s">
        <v>81</v>
      </c>
      <c r="S952" t="s">
        <v>191</v>
      </c>
      <c r="T952" t="s">
        <v>29</v>
      </c>
    </row>
    <row r="953" spans="1:20" x14ac:dyDescent="0.3">
      <c r="A953">
        <v>2316460</v>
      </c>
      <c r="B953" t="s">
        <v>217</v>
      </c>
      <c r="C953" t="s">
        <v>207</v>
      </c>
      <c r="D953" t="s">
        <v>162</v>
      </c>
      <c r="E953" t="s">
        <v>21</v>
      </c>
      <c r="F953" t="s">
        <v>163</v>
      </c>
      <c r="G953" t="s">
        <v>37</v>
      </c>
      <c r="H953" s="6" t="s">
        <v>215</v>
      </c>
      <c r="I953" s="2">
        <v>0.16319444444444445</v>
      </c>
      <c r="J953">
        <v>0</v>
      </c>
      <c r="K953" s="21">
        <v>45405</v>
      </c>
      <c r="L953" t="s">
        <v>24</v>
      </c>
      <c r="M953" s="6" t="s">
        <v>218</v>
      </c>
      <c r="N953" t="s">
        <v>216</v>
      </c>
      <c r="O953" s="22">
        <v>45405.698333333334</v>
      </c>
      <c r="Q953" t="s">
        <v>26</v>
      </c>
      <c r="R953" t="s">
        <v>54</v>
      </c>
      <c r="S953" t="s">
        <v>188</v>
      </c>
      <c r="T953" t="s">
        <v>29</v>
      </c>
    </row>
    <row r="954" spans="1:20" x14ac:dyDescent="0.3">
      <c r="A954">
        <v>2395907</v>
      </c>
      <c r="B954" t="s">
        <v>217</v>
      </c>
      <c r="C954" t="s">
        <v>207</v>
      </c>
      <c r="D954" t="s">
        <v>162</v>
      </c>
      <c r="E954" t="s">
        <v>21</v>
      </c>
      <c r="F954" t="s">
        <v>163</v>
      </c>
      <c r="G954" t="s">
        <v>59</v>
      </c>
      <c r="H954" s="6" t="s">
        <v>215</v>
      </c>
      <c r="I954" s="2">
        <v>1.7361111111111112E-2</v>
      </c>
      <c r="J954">
        <v>0</v>
      </c>
      <c r="K954" s="21">
        <v>45484</v>
      </c>
      <c r="L954" t="s">
        <v>24</v>
      </c>
      <c r="M954" s="6" t="s">
        <v>218</v>
      </c>
      <c r="N954" t="s">
        <v>216</v>
      </c>
      <c r="O954" s="22">
        <v>45484.702777777777</v>
      </c>
      <c r="Q954" t="s">
        <v>26</v>
      </c>
      <c r="R954" t="s">
        <v>35</v>
      </c>
      <c r="S954" t="s">
        <v>191</v>
      </c>
      <c r="T954" t="s">
        <v>53</v>
      </c>
    </row>
    <row r="955" spans="1:20" x14ac:dyDescent="0.3">
      <c r="A955">
        <v>2257150</v>
      </c>
      <c r="B955" t="s">
        <v>217</v>
      </c>
      <c r="C955" t="s">
        <v>208</v>
      </c>
      <c r="D955" t="s">
        <v>166</v>
      </c>
      <c r="E955" t="s">
        <v>21</v>
      </c>
      <c r="F955" t="s">
        <v>22</v>
      </c>
      <c r="G955" t="s">
        <v>33</v>
      </c>
      <c r="H955" s="6" t="s">
        <v>215</v>
      </c>
      <c r="I955" s="2">
        <v>1.8749999999999999E-2</v>
      </c>
      <c r="J955">
        <v>0</v>
      </c>
      <c r="K955" s="21">
        <v>45350</v>
      </c>
      <c r="L955" t="s">
        <v>24</v>
      </c>
      <c r="M955" s="6" t="s">
        <v>218</v>
      </c>
      <c r="N955" t="s">
        <v>216</v>
      </c>
      <c r="O955" s="22">
        <v>45350.737719907411</v>
      </c>
      <c r="Q955" t="s">
        <v>26</v>
      </c>
      <c r="R955" t="s">
        <v>32</v>
      </c>
      <c r="S955" t="s">
        <v>186</v>
      </c>
      <c r="T955" t="s">
        <v>29</v>
      </c>
    </row>
    <row r="956" spans="1:20" x14ac:dyDescent="0.3">
      <c r="A956">
        <v>2388273</v>
      </c>
      <c r="B956" t="s">
        <v>217</v>
      </c>
      <c r="C956" t="s">
        <v>207</v>
      </c>
      <c r="D956" t="s">
        <v>162</v>
      </c>
      <c r="E956" t="s">
        <v>21</v>
      </c>
      <c r="F956" t="s">
        <v>163</v>
      </c>
      <c r="G956" t="s">
        <v>37</v>
      </c>
      <c r="H956" s="6" t="s">
        <v>215</v>
      </c>
      <c r="I956" s="2">
        <v>0.1736111111111111</v>
      </c>
      <c r="J956">
        <v>0</v>
      </c>
      <c r="K956" s="21">
        <v>45477</v>
      </c>
      <c r="L956" t="s">
        <v>24</v>
      </c>
      <c r="M956" s="6" t="s">
        <v>218</v>
      </c>
      <c r="N956" t="s">
        <v>216</v>
      </c>
      <c r="O956" s="22">
        <v>45477.714375000003</v>
      </c>
      <c r="Q956" t="s">
        <v>26</v>
      </c>
      <c r="R956" t="s">
        <v>54</v>
      </c>
      <c r="S956" t="s">
        <v>191</v>
      </c>
      <c r="T956" t="s">
        <v>29</v>
      </c>
    </row>
    <row r="957" spans="1:20" x14ac:dyDescent="0.3">
      <c r="A957">
        <v>2411776</v>
      </c>
      <c r="B957" t="s">
        <v>217</v>
      </c>
      <c r="C957" t="s">
        <v>208</v>
      </c>
      <c r="D957" t="s">
        <v>166</v>
      </c>
      <c r="E957" t="s">
        <v>21</v>
      </c>
      <c r="F957" t="s">
        <v>22</v>
      </c>
      <c r="G957" t="s">
        <v>37</v>
      </c>
      <c r="H957" s="6" t="s">
        <v>215</v>
      </c>
      <c r="I957" s="2">
        <v>0.11458333333333333</v>
      </c>
      <c r="J957">
        <v>0</v>
      </c>
      <c r="K957" s="21">
        <v>45499</v>
      </c>
      <c r="L957" t="s">
        <v>24</v>
      </c>
      <c r="M957" s="6" t="s">
        <v>218</v>
      </c>
      <c r="N957" t="s">
        <v>216</v>
      </c>
      <c r="O957" s="22">
        <v>45499.978391203702</v>
      </c>
      <c r="Q957" t="s">
        <v>26</v>
      </c>
      <c r="R957" t="s">
        <v>81</v>
      </c>
      <c r="S957" t="s">
        <v>191</v>
      </c>
      <c r="T957" t="s">
        <v>29</v>
      </c>
    </row>
    <row r="958" spans="1:20" x14ac:dyDescent="0.3">
      <c r="A958">
        <v>2225636</v>
      </c>
      <c r="B958" t="s">
        <v>217</v>
      </c>
      <c r="C958" t="s">
        <v>207</v>
      </c>
      <c r="D958" t="s">
        <v>162</v>
      </c>
      <c r="E958" t="s">
        <v>21</v>
      </c>
      <c r="F958" t="s">
        <v>163</v>
      </c>
      <c r="G958" t="s">
        <v>37</v>
      </c>
      <c r="H958" s="6" t="s">
        <v>215</v>
      </c>
      <c r="I958" s="2">
        <v>0.125</v>
      </c>
      <c r="J958">
        <v>0</v>
      </c>
      <c r="K958" s="21">
        <v>45328</v>
      </c>
      <c r="L958" t="s">
        <v>24</v>
      </c>
      <c r="M958" s="6" t="s">
        <v>218</v>
      </c>
      <c r="N958" t="s">
        <v>216</v>
      </c>
      <c r="O958" s="22">
        <v>45328.705543981479</v>
      </c>
      <c r="Q958" t="s">
        <v>26</v>
      </c>
      <c r="R958" t="s">
        <v>54</v>
      </c>
      <c r="S958" t="s">
        <v>186</v>
      </c>
      <c r="T958" t="s">
        <v>29</v>
      </c>
    </row>
    <row r="959" spans="1:20" x14ac:dyDescent="0.3">
      <c r="A959">
        <v>2314109</v>
      </c>
      <c r="B959" t="s">
        <v>217</v>
      </c>
      <c r="C959" t="s">
        <v>207</v>
      </c>
      <c r="D959" t="s">
        <v>162</v>
      </c>
      <c r="E959" t="s">
        <v>21</v>
      </c>
      <c r="F959" t="s">
        <v>163</v>
      </c>
      <c r="G959" t="s">
        <v>37</v>
      </c>
      <c r="H959" s="6" t="s">
        <v>215</v>
      </c>
      <c r="I959" s="2">
        <v>0.12152777777777778</v>
      </c>
      <c r="J959">
        <v>0</v>
      </c>
      <c r="K959" s="21">
        <v>45402</v>
      </c>
      <c r="L959" t="s">
        <v>24</v>
      </c>
      <c r="M959" s="6" t="s">
        <v>218</v>
      </c>
      <c r="N959" t="s">
        <v>216</v>
      </c>
      <c r="O959" s="22">
        <v>45402.706192129626</v>
      </c>
      <c r="Q959" t="s">
        <v>26</v>
      </c>
      <c r="R959" t="s">
        <v>54</v>
      </c>
      <c r="S959" t="s">
        <v>188</v>
      </c>
      <c r="T959" t="s">
        <v>29</v>
      </c>
    </row>
    <row r="960" spans="1:20" x14ac:dyDescent="0.3">
      <c r="A960">
        <v>2366702</v>
      </c>
      <c r="B960" t="s">
        <v>217</v>
      </c>
      <c r="C960" t="s">
        <v>207</v>
      </c>
      <c r="D960" t="s">
        <v>162</v>
      </c>
      <c r="E960" t="s">
        <v>21</v>
      </c>
      <c r="F960" t="s">
        <v>163</v>
      </c>
      <c r="G960" t="s">
        <v>37</v>
      </c>
      <c r="H960" s="6" t="s">
        <v>215</v>
      </c>
      <c r="I960" s="2">
        <v>0.12847222222222221</v>
      </c>
      <c r="J960">
        <v>0</v>
      </c>
      <c r="K960" s="21">
        <v>45458</v>
      </c>
      <c r="L960" t="s">
        <v>24</v>
      </c>
      <c r="M960" s="6" t="s">
        <v>218</v>
      </c>
      <c r="N960" t="s">
        <v>216</v>
      </c>
      <c r="O960" s="22">
        <v>45458.711041666669</v>
      </c>
      <c r="Q960" t="s">
        <v>26</v>
      </c>
      <c r="R960" t="s">
        <v>54</v>
      </c>
      <c r="S960" t="s">
        <v>190</v>
      </c>
      <c r="T960" t="s">
        <v>29</v>
      </c>
    </row>
    <row r="961" spans="1:20" x14ac:dyDescent="0.3">
      <c r="A961">
        <v>2266633</v>
      </c>
      <c r="B961" t="s">
        <v>217</v>
      </c>
      <c r="C961" t="s">
        <v>208</v>
      </c>
      <c r="D961" t="s">
        <v>166</v>
      </c>
      <c r="E961" t="s">
        <v>21</v>
      </c>
      <c r="F961" t="s">
        <v>22</v>
      </c>
      <c r="G961" t="s">
        <v>37</v>
      </c>
      <c r="H961" s="6" t="s">
        <v>215</v>
      </c>
      <c r="I961" s="2">
        <v>2.9861111111111113E-2</v>
      </c>
      <c r="J961">
        <v>0</v>
      </c>
      <c r="K961" s="21">
        <v>45357</v>
      </c>
      <c r="L961" t="s">
        <v>24</v>
      </c>
      <c r="M961" s="6" t="s">
        <v>218</v>
      </c>
      <c r="N961" t="s">
        <v>216</v>
      </c>
      <c r="O961" s="22">
        <v>45357.902800925927</v>
      </c>
      <c r="Q961" t="s">
        <v>26</v>
      </c>
      <c r="R961" t="s">
        <v>54</v>
      </c>
      <c r="S961" t="s">
        <v>187</v>
      </c>
      <c r="T961" t="s">
        <v>29</v>
      </c>
    </row>
    <row r="962" spans="1:20" x14ac:dyDescent="0.3">
      <c r="A962">
        <v>2332320</v>
      </c>
      <c r="B962" t="s">
        <v>217</v>
      </c>
      <c r="C962" t="s">
        <v>207</v>
      </c>
      <c r="D962" t="s">
        <v>162</v>
      </c>
      <c r="E962" t="s">
        <v>21</v>
      </c>
      <c r="F962" t="s">
        <v>163</v>
      </c>
      <c r="G962" t="s">
        <v>37</v>
      </c>
      <c r="H962" s="6" t="s">
        <v>215</v>
      </c>
      <c r="I962" s="2">
        <v>0.1736111111111111</v>
      </c>
      <c r="J962">
        <v>0</v>
      </c>
      <c r="K962" s="21">
        <v>45422</v>
      </c>
      <c r="L962" t="s">
        <v>24</v>
      </c>
      <c r="M962" s="6" t="s">
        <v>218</v>
      </c>
      <c r="N962" t="s">
        <v>216</v>
      </c>
      <c r="O962" s="22">
        <v>45422.708124999997</v>
      </c>
      <c r="Q962" t="s">
        <v>26</v>
      </c>
      <c r="R962" t="s">
        <v>92</v>
      </c>
      <c r="S962" t="s">
        <v>189</v>
      </c>
      <c r="T962" t="s">
        <v>29</v>
      </c>
    </row>
    <row r="963" spans="1:20" x14ac:dyDescent="0.3">
      <c r="A963">
        <v>2277323</v>
      </c>
      <c r="B963" t="s">
        <v>217</v>
      </c>
      <c r="C963" t="s">
        <v>208</v>
      </c>
      <c r="D963" t="s">
        <v>166</v>
      </c>
      <c r="E963" t="s">
        <v>21</v>
      </c>
      <c r="F963" t="s">
        <v>22</v>
      </c>
      <c r="G963" t="s">
        <v>37</v>
      </c>
      <c r="H963" s="6" t="s">
        <v>215</v>
      </c>
      <c r="I963" s="2">
        <v>4.7222222222222221E-2</v>
      </c>
      <c r="J963">
        <v>0</v>
      </c>
      <c r="K963" s="21">
        <v>45366</v>
      </c>
      <c r="L963" t="s">
        <v>24</v>
      </c>
      <c r="M963" s="6" t="s">
        <v>218</v>
      </c>
      <c r="N963" t="s">
        <v>216</v>
      </c>
      <c r="O963" s="22">
        <v>45366.787858796299</v>
      </c>
      <c r="Q963" t="s">
        <v>26</v>
      </c>
      <c r="R963" t="s">
        <v>67</v>
      </c>
      <c r="S963" t="s">
        <v>187</v>
      </c>
      <c r="T963" t="s">
        <v>29</v>
      </c>
    </row>
    <row r="964" spans="1:20" x14ac:dyDescent="0.3">
      <c r="A964">
        <v>2346483</v>
      </c>
      <c r="B964" t="s">
        <v>217</v>
      </c>
      <c r="C964" t="s">
        <v>207</v>
      </c>
      <c r="D964" t="s">
        <v>162</v>
      </c>
      <c r="E964" t="s">
        <v>21</v>
      </c>
      <c r="F964" t="s">
        <v>163</v>
      </c>
      <c r="G964" t="s">
        <v>59</v>
      </c>
      <c r="H964" s="6" t="s">
        <v>215</v>
      </c>
      <c r="I964" s="2">
        <v>7.6388888888888886E-3</v>
      </c>
      <c r="J964">
        <v>0</v>
      </c>
      <c r="K964" s="21">
        <v>45437</v>
      </c>
      <c r="L964" t="s">
        <v>24</v>
      </c>
      <c r="M964" s="6" t="s">
        <v>218</v>
      </c>
      <c r="N964" t="s">
        <v>216</v>
      </c>
      <c r="O964" s="22">
        <v>45437.703379629631</v>
      </c>
      <c r="Q964" t="s">
        <v>26</v>
      </c>
      <c r="R964" t="s">
        <v>35</v>
      </c>
      <c r="S964" t="s">
        <v>189</v>
      </c>
      <c r="T964" t="s">
        <v>53</v>
      </c>
    </row>
    <row r="965" spans="1:20" x14ac:dyDescent="0.3">
      <c r="A965">
        <v>2413647</v>
      </c>
      <c r="B965" t="s">
        <v>217</v>
      </c>
      <c r="C965" t="s">
        <v>207</v>
      </c>
      <c r="D965" t="s">
        <v>162</v>
      </c>
      <c r="E965" t="s">
        <v>21</v>
      </c>
      <c r="F965" t="s">
        <v>163</v>
      </c>
      <c r="G965" t="s">
        <v>37</v>
      </c>
      <c r="H965" s="6" t="s">
        <v>215</v>
      </c>
      <c r="I965" s="2">
        <v>0.17708333333333334</v>
      </c>
      <c r="J965">
        <v>0</v>
      </c>
      <c r="K965" s="21">
        <v>45502</v>
      </c>
      <c r="L965" t="s">
        <v>24</v>
      </c>
      <c r="M965" s="6" t="s">
        <v>218</v>
      </c>
      <c r="N965" t="s">
        <v>216</v>
      </c>
      <c r="O965" s="22">
        <v>45502.703379629631</v>
      </c>
      <c r="Q965" t="s">
        <v>26</v>
      </c>
      <c r="R965" t="s">
        <v>81</v>
      </c>
      <c r="S965" t="s">
        <v>191</v>
      </c>
      <c r="T965" t="s">
        <v>29</v>
      </c>
    </row>
    <row r="966" spans="1:20" x14ac:dyDescent="0.3">
      <c r="A966">
        <v>2397674</v>
      </c>
      <c r="B966" t="s">
        <v>217</v>
      </c>
      <c r="C966" t="s">
        <v>208</v>
      </c>
      <c r="D966" t="s">
        <v>166</v>
      </c>
      <c r="E966" t="s">
        <v>21</v>
      </c>
      <c r="F966" t="s">
        <v>22</v>
      </c>
      <c r="G966" t="s">
        <v>59</v>
      </c>
      <c r="H966" s="6" t="s">
        <v>215</v>
      </c>
      <c r="I966" s="2">
        <v>3.4722222222222224E-2</v>
      </c>
      <c r="J966">
        <v>0</v>
      </c>
      <c r="K966" s="21">
        <v>45485</v>
      </c>
      <c r="L966" t="s">
        <v>24</v>
      </c>
      <c r="M966" s="6" t="s">
        <v>218</v>
      </c>
      <c r="N966" t="s">
        <v>216</v>
      </c>
      <c r="O966" s="22">
        <v>45485.978680555556</v>
      </c>
      <c r="Q966" t="s">
        <v>26</v>
      </c>
      <c r="R966" t="s">
        <v>35</v>
      </c>
      <c r="S966" t="s">
        <v>191</v>
      </c>
      <c r="T966" t="s">
        <v>53</v>
      </c>
    </row>
    <row r="967" spans="1:20" x14ac:dyDescent="0.3">
      <c r="A967">
        <v>2411132</v>
      </c>
      <c r="B967" t="s">
        <v>217</v>
      </c>
      <c r="C967" t="s">
        <v>207</v>
      </c>
      <c r="D967" t="s">
        <v>162</v>
      </c>
      <c r="E967" t="s">
        <v>21</v>
      </c>
      <c r="F967" t="s">
        <v>163</v>
      </c>
      <c r="G967" t="s">
        <v>50</v>
      </c>
      <c r="H967" s="6" t="s">
        <v>215</v>
      </c>
      <c r="I967" s="2">
        <v>3.6805555555555557E-2</v>
      </c>
      <c r="J967">
        <v>0</v>
      </c>
      <c r="K967" s="21">
        <v>45499</v>
      </c>
      <c r="L967" t="s">
        <v>24</v>
      </c>
      <c r="M967" s="6" t="s">
        <v>218</v>
      </c>
      <c r="N967" t="s">
        <v>216</v>
      </c>
      <c r="O967" s="22">
        <v>45499.674641203703</v>
      </c>
      <c r="Q967" t="s">
        <v>26</v>
      </c>
      <c r="R967" t="s">
        <v>91</v>
      </c>
      <c r="S967" t="s">
        <v>191</v>
      </c>
      <c r="T967" t="s">
        <v>29</v>
      </c>
    </row>
    <row r="968" spans="1:20" x14ac:dyDescent="0.3">
      <c r="A968">
        <v>2228707</v>
      </c>
      <c r="B968" t="s">
        <v>217</v>
      </c>
      <c r="C968" t="s">
        <v>208</v>
      </c>
      <c r="D968" t="s">
        <v>166</v>
      </c>
      <c r="E968" t="s">
        <v>21</v>
      </c>
      <c r="F968" t="s">
        <v>22</v>
      </c>
      <c r="G968" t="s">
        <v>37</v>
      </c>
      <c r="H968" s="6" t="s">
        <v>215</v>
      </c>
      <c r="I968" s="2">
        <v>4.5138888888888888E-2</v>
      </c>
      <c r="J968">
        <v>0</v>
      </c>
      <c r="K968" s="21">
        <v>45330</v>
      </c>
      <c r="L968" t="s">
        <v>24</v>
      </c>
      <c r="M968" s="6" t="s">
        <v>218</v>
      </c>
      <c r="N968" t="s">
        <v>216</v>
      </c>
      <c r="O968" s="22">
        <v>45330.733449074076</v>
      </c>
      <c r="Q968" t="s">
        <v>26</v>
      </c>
      <c r="R968" t="s">
        <v>54</v>
      </c>
      <c r="S968" t="s">
        <v>186</v>
      </c>
      <c r="T968" t="s">
        <v>29</v>
      </c>
    </row>
    <row r="969" spans="1:20" x14ac:dyDescent="0.3">
      <c r="A969">
        <v>2334947</v>
      </c>
      <c r="B969" t="s">
        <v>217</v>
      </c>
      <c r="C969" t="s">
        <v>208</v>
      </c>
      <c r="D969" t="s">
        <v>166</v>
      </c>
      <c r="E969" t="s">
        <v>21</v>
      </c>
      <c r="F969" t="s">
        <v>22</v>
      </c>
      <c r="G969" t="s">
        <v>37</v>
      </c>
      <c r="H969" s="6" t="s">
        <v>215</v>
      </c>
      <c r="I969" s="2">
        <v>0.13750000000000001</v>
      </c>
      <c r="J969">
        <v>0</v>
      </c>
      <c r="K969" s="21">
        <v>45425</v>
      </c>
      <c r="L969" t="s">
        <v>24</v>
      </c>
      <c r="M969" s="6" t="s">
        <v>218</v>
      </c>
      <c r="N969" t="s">
        <v>216</v>
      </c>
      <c r="O969" s="22">
        <v>45425.961481481485</v>
      </c>
      <c r="Q969" t="s">
        <v>26</v>
      </c>
      <c r="R969" t="s">
        <v>67</v>
      </c>
      <c r="S969" t="s">
        <v>189</v>
      </c>
      <c r="T969" t="s">
        <v>29</v>
      </c>
    </row>
    <row r="970" spans="1:20" x14ac:dyDescent="0.3">
      <c r="A970">
        <v>2244976</v>
      </c>
      <c r="B970" t="s">
        <v>217</v>
      </c>
      <c r="C970" t="s">
        <v>208</v>
      </c>
      <c r="D970" t="s">
        <v>166</v>
      </c>
      <c r="E970" t="s">
        <v>21</v>
      </c>
      <c r="F970" t="s">
        <v>22</v>
      </c>
      <c r="G970" t="s">
        <v>33</v>
      </c>
      <c r="H970" s="6" t="s">
        <v>215</v>
      </c>
      <c r="I970" s="2">
        <v>8.3333333333333332E-3</v>
      </c>
      <c r="J970">
        <v>0</v>
      </c>
      <c r="K970" s="21">
        <v>45342</v>
      </c>
      <c r="L970" t="s">
        <v>24</v>
      </c>
      <c r="M970" s="6" t="s">
        <v>218</v>
      </c>
      <c r="N970" t="s">
        <v>216</v>
      </c>
      <c r="O970" s="22">
        <v>45342.913726851853</v>
      </c>
      <c r="Q970" t="s">
        <v>26</v>
      </c>
      <c r="R970" t="s">
        <v>32</v>
      </c>
      <c r="S970" t="s">
        <v>186</v>
      </c>
      <c r="T970" t="s">
        <v>29</v>
      </c>
    </row>
    <row r="971" spans="1:20" x14ac:dyDescent="0.3">
      <c r="A971">
        <v>2408879</v>
      </c>
      <c r="B971" t="s">
        <v>217</v>
      </c>
      <c r="C971" t="s">
        <v>207</v>
      </c>
      <c r="D971" t="s">
        <v>162</v>
      </c>
      <c r="E971" t="s">
        <v>21</v>
      </c>
      <c r="F971" t="s">
        <v>163</v>
      </c>
      <c r="G971" t="s">
        <v>23</v>
      </c>
      <c r="H971" s="6" t="s">
        <v>215</v>
      </c>
      <c r="I971" s="2">
        <v>7.8472222222222221E-2</v>
      </c>
      <c r="J971">
        <v>0</v>
      </c>
      <c r="K971" s="21">
        <v>45497</v>
      </c>
      <c r="L971" t="s">
        <v>24</v>
      </c>
      <c r="M971" s="6" t="s">
        <v>218</v>
      </c>
      <c r="N971" t="s">
        <v>216</v>
      </c>
      <c r="O971" s="22">
        <v>45497.709641203706</v>
      </c>
      <c r="Q971" t="s">
        <v>26</v>
      </c>
      <c r="R971" t="s">
        <v>81</v>
      </c>
      <c r="S971" t="s">
        <v>191</v>
      </c>
      <c r="T971" t="s">
        <v>29</v>
      </c>
    </row>
    <row r="972" spans="1:20" x14ac:dyDescent="0.3">
      <c r="A972">
        <v>2262743</v>
      </c>
      <c r="B972" t="s">
        <v>217</v>
      </c>
      <c r="C972" t="s">
        <v>207</v>
      </c>
      <c r="D972" t="s">
        <v>162</v>
      </c>
      <c r="E972" t="s">
        <v>21</v>
      </c>
      <c r="F972" t="s">
        <v>163</v>
      </c>
      <c r="G972" t="s">
        <v>45</v>
      </c>
      <c r="H972" s="6" t="s">
        <v>215</v>
      </c>
      <c r="I972" s="2">
        <v>9.0972222222222218E-2</v>
      </c>
      <c r="J972">
        <v>0</v>
      </c>
      <c r="K972" s="21">
        <v>45355</v>
      </c>
      <c r="L972" t="s">
        <v>24</v>
      </c>
      <c r="M972" s="6" t="s">
        <v>218</v>
      </c>
      <c r="N972" t="s">
        <v>216</v>
      </c>
      <c r="O972" s="22">
        <v>45355.626736111109</v>
      </c>
      <c r="Q972" t="s">
        <v>26</v>
      </c>
      <c r="R972" t="s">
        <v>175</v>
      </c>
      <c r="S972" t="s">
        <v>187</v>
      </c>
      <c r="T972" t="s">
        <v>29</v>
      </c>
    </row>
    <row r="973" spans="1:20" x14ac:dyDescent="0.3">
      <c r="A973">
        <v>2332761</v>
      </c>
      <c r="B973" t="s">
        <v>217</v>
      </c>
      <c r="C973" t="s">
        <v>208</v>
      </c>
      <c r="D973" t="s">
        <v>166</v>
      </c>
      <c r="E973" t="s">
        <v>21</v>
      </c>
      <c r="F973" t="s">
        <v>22</v>
      </c>
      <c r="G973" t="s">
        <v>37</v>
      </c>
      <c r="H973" s="6" t="s">
        <v>215</v>
      </c>
      <c r="I973" s="2">
        <v>9.7222222222222224E-2</v>
      </c>
      <c r="J973">
        <v>0</v>
      </c>
      <c r="K973" s="21">
        <v>45422</v>
      </c>
      <c r="L973" t="s">
        <v>24</v>
      </c>
      <c r="M973" s="6" t="s">
        <v>218</v>
      </c>
      <c r="N973" t="s">
        <v>216</v>
      </c>
      <c r="O973" s="22">
        <v>45422.957650462966</v>
      </c>
      <c r="Q973" t="s">
        <v>26</v>
      </c>
      <c r="R973" t="s">
        <v>92</v>
      </c>
      <c r="S973" t="s">
        <v>189</v>
      </c>
      <c r="T973" t="s">
        <v>29</v>
      </c>
    </row>
    <row r="974" spans="1:20" x14ac:dyDescent="0.3">
      <c r="A974">
        <v>2379478</v>
      </c>
      <c r="B974" t="s">
        <v>217</v>
      </c>
      <c r="C974" t="s">
        <v>208</v>
      </c>
      <c r="D974" t="s">
        <v>166</v>
      </c>
      <c r="E974" t="s">
        <v>21</v>
      </c>
      <c r="F974" t="s">
        <v>22</v>
      </c>
      <c r="G974" t="s">
        <v>59</v>
      </c>
      <c r="H974" s="6" t="s">
        <v>215</v>
      </c>
      <c r="I974" s="2">
        <v>0.1423611111111111</v>
      </c>
      <c r="J974">
        <v>0</v>
      </c>
      <c r="K974" s="21">
        <v>45468</v>
      </c>
      <c r="L974" t="s">
        <v>24</v>
      </c>
      <c r="M974" s="6" t="s">
        <v>218</v>
      </c>
      <c r="N974" t="s">
        <v>216</v>
      </c>
      <c r="O974" s="22">
        <v>45469.732048611113</v>
      </c>
      <c r="Q974" t="s">
        <v>26</v>
      </c>
      <c r="R974" t="s">
        <v>176</v>
      </c>
      <c r="S974" t="s">
        <v>190</v>
      </c>
      <c r="T974" t="s">
        <v>53</v>
      </c>
    </row>
    <row r="975" spans="1:20" x14ac:dyDescent="0.3">
      <c r="A975">
        <v>2386650</v>
      </c>
      <c r="B975" t="s">
        <v>217</v>
      </c>
      <c r="C975" t="s">
        <v>207</v>
      </c>
      <c r="D975" t="s">
        <v>162</v>
      </c>
      <c r="E975" t="s">
        <v>21</v>
      </c>
      <c r="F975" t="s">
        <v>163</v>
      </c>
      <c r="G975" t="s">
        <v>37</v>
      </c>
      <c r="H975" s="6" t="s">
        <v>215</v>
      </c>
      <c r="I975" s="2">
        <v>0.28125</v>
      </c>
      <c r="J975">
        <v>0</v>
      </c>
      <c r="K975" s="21">
        <v>45476</v>
      </c>
      <c r="L975" t="s">
        <v>24</v>
      </c>
      <c r="M975" s="6" t="s">
        <v>218</v>
      </c>
      <c r="N975" t="s">
        <v>216</v>
      </c>
      <c r="O975" s="22">
        <v>45476.575416666667</v>
      </c>
      <c r="Q975" t="s">
        <v>26</v>
      </c>
      <c r="R975" t="s">
        <v>81</v>
      </c>
      <c r="S975" t="s">
        <v>191</v>
      </c>
      <c r="T975" t="s">
        <v>29</v>
      </c>
    </row>
    <row r="976" spans="1:20" x14ac:dyDescent="0.3">
      <c r="A976">
        <v>2266420</v>
      </c>
      <c r="B976" t="s">
        <v>217</v>
      </c>
      <c r="C976" t="s">
        <v>208</v>
      </c>
      <c r="D976" t="s">
        <v>166</v>
      </c>
      <c r="E976" t="s">
        <v>21</v>
      </c>
      <c r="F976" t="s">
        <v>22</v>
      </c>
      <c r="G976" t="s">
        <v>37</v>
      </c>
      <c r="H976" s="6" t="s">
        <v>215</v>
      </c>
      <c r="I976" s="2">
        <v>9.7222222222222224E-2</v>
      </c>
      <c r="J976">
        <v>0</v>
      </c>
      <c r="K976" s="21">
        <v>45357</v>
      </c>
      <c r="L976" t="s">
        <v>24</v>
      </c>
      <c r="M976" s="6" t="s">
        <v>218</v>
      </c>
      <c r="N976" t="s">
        <v>216</v>
      </c>
      <c r="O976" s="22">
        <v>45357.797303240739</v>
      </c>
      <c r="Q976" t="s">
        <v>26</v>
      </c>
      <c r="R976" t="s">
        <v>54</v>
      </c>
      <c r="S976" t="s">
        <v>187</v>
      </c>
      <c r="T976" t="s">
        <v>29</v>
      </c>
    </row>
    <row r="977" spans="1:20" x14ac:dyDescent="0.3">
      <c r="A977">
        <v>2317653</v>
      </c>
      <c r="B977" t="s">
        <v>217</v>
      </c>
      <c r="C977" t="s">
        <v>207</v>
      </c>
      <c r="D977" t="s">
        <v>162</v>
      </c>
      <c r="E977" t="s">
        <v>21</v>
      </c>
      <c r="F977" t="s">
        <v>163</v>
      </c>
      <c r="G977" t="s">
        <v>23</v>
      </c>
      <c r="H977" s="6" t="s">
        <v>215</v>
      </c>
      <c r="I977" s="2">
        <v>6.3888888888888884E-2</v>
      </c>
      <c r="J977">
        <v>0</v>
      </c>
      <c r="K977" s="21">
        <v>45406</v>
      </c>
      <c r="L977" t="s">
        <v>24</v>
      </c>
      <c r="M977" s="6" t="s">
        <v>218</v>
      </c>
      <c r="N977" t="s">
        <v>216</v>
      </c>
      <c r="O977" s="22">
        <v>45406.710092592592</v>
      </c>
      <c r="Q977" t="s">
        <v>26</v>
      </c>
      <c r="R977" t="s">
        <v>32</v>
      </c>
      <c r="S977" t="s">
        <v>188</v>
      </c>
      <c r="T977" t="s">
        <v>29</v>
      </c>
    </row>
    <row r="978" spans="1:20" x14ac:dyDescent="0.3">
      <c r="A978">
        <v>2277236</v>
      </c>
      <c r="B978" t="s">
        <v>217</v>
      </c>
      <c r="C978" t="s">
        <v>208</v>
      </c>
      <c r="D978" t="s">
        <v>166</v>
      </c>
      <c r="E978" t="s">
        <v>21</v>
      </c>
      <c r="F978" t="s">
        <v>22</v>
      </c>
      <c r="G978" t="s">
        <v>37</v>
      </c>
      <c r="H978" s="6" t="s">
        <v>215</v>
      </c>
      <c r="I978" s="2">
        <v>4.583333333333333E-2</v>
      </c>
      <c r="J978">
        <v>0</v>
      </c>
      <c r="K978" s="21">
        <v>45366</v>
      </c>
      <c r="L978" t="s">
        <v>24</v>
      </c>
      <c r="M978" s="6" t="s">
        <v>218</v>
      </c>
      <c r="N978" t="s">
        <v>216</v>
      </c>
      <c r="O978" s="22">
        <v>45366.73609953704</v>
      </c>
      <c r="Q978" t="s">
        <v>26</v>
      </c>
      <c r="R978" t="s">
        <v>54</v>
      </c>
      <c r="S978" t="s">
        <v>187</v>
      </c>
      <c r="T978" t="s">
        <v>29</v>
      </c>
    </row>
    <row r="979" spans="1:20" x14ac:dyDescent="0.3">
      <c r="A979">
        <v>2235360</v>
      </c>
      <c r="B979" t="s">
        <v>217</v>
      </c>
      <c r="C979" t="s">
        <v>208</v>
      </c>
      <c r="D979" t="s">
        <v>166</v>
      </c>
      <c r="E979" t="s">
        <v>21</v>
      </c>
      <c r="F979" t="s">
        <v>22</v>
      </c>
      <c r="G979" t="s">
        <v>37</v>
      </c>
      <c r="H979" s="6" t="s">
        <v>215</v>
      </c>
      <c r="I979" s="2">
        <v>3.0555555555555555E-2</v>
      </c>
      <c r="J979">
        <v>0</v>
      </c>
      <c r="K979" s="21">
        <v>45335</v>
      </c>
      <c r="L979" t="s">
        <v>24</v>
      </c>
      <c r="M979" s="6" t="s">
        <v>218</v>
      </c>
      <c r="N979" t="s">
        <v>216</v>
      </c>
      <c r="O979" s="22">
        <v>45335.888842592591</v>
      </c>
      <c r="Q979" t="s">
        <v>26</v>
      </c>
      <c r="R979" t="s">
        <v>54</v>
      </c>
      <c r="S979" t="s">
        <v>186</v>
      </c>
      <c r="T979" t="s">
        <v>29</v>
      </c>
    </row>
    <row r="980" spans="1:20" x14ac:dyDescent="0.3">
      <c r="A980">
        <v>2394172</v>
      </c>
      <c r="B980" t="s">
        <v>217</v>
      </c>
      <c r="C980" t="s">
        <v>207</v>
      </c>
      <c r="D980" t="s">
        <v>162</v>
      </c>
      <c r="E980" t="s">
        <v>21</v>
      </c>
      <c r="F980" t="s">
        <v>163</v>
      </c>
      <c r="G980" t="s">
        <v>59</v>
      </c>
      <c r="H980" s="6" t="s">
        <v>215</v>
      </c>
      <c r="I980" s="2">
        <v>8.3333333333333332E-3</v>
      </c>
      <c r="J980">
        <v>0</v>
      </c>
      <c r="K980" s="21">
        <v>45483</v>
      </c>
      <c r="L980" t="s">
        <v>24</v>
      </c>
      <c r="M980" s="6" t="s">
        <v>218</v>
      </c>
      <c r="N980" t="s">
        <v>216</v>
      </c>
      <c r="O980" s="22">
        <v>45483.513715277775</v>
      </c>
      <c r="Q980" t="s">
        <v>26</v>
      </c>
      <c r="R980" t="s">
        <v>91</v>
      </c>
      <c r="S980" t="s">
        <v>191</v>
      </c>
      <c r="T980" t="s">
        <v>53</v>
      </c>
    </row>
    <row r="981" spans="1:20" x14ac:dyDescent="0.3">
      <c r="A981">
        <v>2395107</v>
      </c>
      <c r="B981" t="s">
        <v>217</v>
      </c>
      <c r="C981" t="s">
        <v>208</v>
      </c>
      <c r="D981" t="s">
        <v>166</v>
      </c>
      <c r="E981" t="s">
        <v>21</v>
      </c>
      <c r="F981" t="s">
        <v>22</v>
      </c>
      <c r="G981" t="s">
        <v>37</v>
      </c>
      <c r="H981" s="6" t="s">
        <v>215</v>
      </c>
      <c r="I981" s="2">
        <v>6.5972222222222224E-2</v>
      </c>
      <c r="J981">
        <v>0</v>
      </c>
      <c r="K981" s="21">
        <v>45483</v>
      </c>
      <c r="L981" t="s">
        <v>24</v>
      </c>
      <c r="M981" s="6" t="s">
        <v>218</v>
      </c>
      <c r="N981" t="s">
        <v>216</v>
      </c>
      <c r="O981" s="22">
        <v>45483.977083333331</v>
      </c>
      <c r="Q981" t="s">
        <v>26</v>
      </c>
      <c r="R981" t="s">
        <v>81</v>
      </c>
      <c r="S981" t="s">
        <v>191</v>
      </c>
      <c r="T981" t="s">
        <v>29</v>
      </c>
    </row>
    <row r="982" spans="1:20" x14ac:dyDescent="0.3">
      <c r="A982">
        <v>2280391</v>
      </c>
      <c r="B982" t="s">
        <v>217</v>
      </c>
      <c r="C982" t="s">
        <v>208</v>
      </c>
      <c r="D982" t="s">
        <v>166</v>
      </c>
      <c r="E982" t="s">
        <v>21</v>
      </c>
      <c r="F982" t="s">
        <v>22</v>
      </c>
      <c r="G982" t="s">
        <v>50</v>
      </c>
      <c r="H982" s="6" t="s">
        <v>215</v>
      </c>
      <c r="I982" s="2">
        <v>3.3333333333333333E-2</v>
      </c>
      <c r="J982">
        <v>0</v>
      </c>
      <c r="K982" s="21">
        <v>45370</v>
      </c>
      <c r="L982" t="s">
        <v>24</v>
      </c>
      <c r="M982" s="6" t="s">
        <v>218</v>
      </c>
      <c r="N982" t="s">
        <v>216</v>
      </c>
      <c r="O982" s="22">
        <v>45370.836898148147</v>
      </c>
      <c r="Q982" t="s">
        <v>26</v>
      </c>
      <c r="R982" t="s">
        <v>35</v>
      </c>
      <c r="S982" t="s">
        <v>187</v>
      </c>
      <c r="T982" t="s">
        <v>29</v>
      </c>
    </row>
    <row r="983" spans="1:20" x14ac:dyDescent="0.3">
      <c r="A983">
        <v>2402812</v>
      </c>
      <c r="B983" t="s">
        <v>217</v>
      </c>
      <c r="C983" t="s">
        <v>207</v>
      </c>
      <c r="D983" t="s">
        <v>162</v>
      </c>
      <c r="E983" t="s">
        <v>21</v>
      </c>
      <c r="F983" t="s">
        <v>163</v>
      </c>
      <c r="G983" t="s">
        <v>37</v>
      </c>
      <c r="H983" s="6" t="s">
        <v>215</v>
      </c>
      <c r="I983" s="2">
        <v>0.2048611111111111</v>
      </c>
      <c r="J983">
        <v>0</v>
      </c>
      <c r="K983" s="21">
        <v>45491</v>
      </c>
      <c r="L983" t="s">
        <v>24</v>
      </c>
      <c r="M983" s="6" t="s">
        <v>218</v>
      </c>
      <c r="N983" t="s">
        <v>216</v>
      </c>
      <c r="O983" s="22">
        <v>45491.708171296297</v>
      </c>
      <c r="Q983" t="s">
        <v>26</v>
      </c>
      <c r="R983" t="s">
        <v>81</v>
      </c>
      <c r="S983" t="s">
        <v>191</v>
      </c>
      <c r="T983" t="s">
        <v>29</v>
      </c>
    </row>
    <row r="984" spans="1:20" x14ac:dyDescent="0.3">
      <c r="A984">
        <v>2231482</v>
      </c>
      <c r="B984" t="s">
        <v>217</v>
      </c>
      <c r="C984" t="s">
        <v>207</v>
      </c>
      <c r="D984" t="s">
        <v>162</v>
      </c>
      <c r="E984" t="s">
        <v>21</v>
      </c>
      <c r="F984" t="s">
        <v>163</v>
      </c>
      <c r="G984" t="s">
        <v>59</v>
      </c>
      <c r="H984" s="6" t="s">
        <v>215</v>
      </c>
      <c r="I984" s="2">
        <v>6.9444444444444441E-3</v>
      </c>
      <c r="J984">
        <v>0</v>
      </c>
      <c r="K984" s="21">
        <v>45332</v>
      </c>
      <c r="L984" t="s">
        <v>24</v>
      </c>
      <c r="M984" s="6" t="s">
        <v>218</v>
      </c>
      <c r="N984" t="s">
        <v>216</v>
      </c>
      <c r="O984" s="22">
        <v>45332.696840277778</v>
      </c>
      <c r="Q984" t="s">
        <v>26</v>
      </c>
      <c r="R984" t="s">
        <v>35</v>
      </c>
      <c r="S984" t="s">
        <v>186</v>
      </c>
      <c r="T984" t="s">
        <v>53</v>
      </c>
    </row>
    <row r="985" spans="1:20" x14ac:dyDescent="0.3">
      <c r="A985">
        <v>2235165</v>
      </c>
      <c r="B985" t="s">
        <v>217</v>
      </c>
      <c r="C985" t="s">
        <v>208</v>
      </c>
      <c r="D985" t="s">
        <v>166</v>
      </c>
      <c r="E985" t="s">
        <v>21</v>
      </c>
      <c r="F985" t="s">
        <v>22</v>
      </c>
      <c r="G985" t="s">
        <v>37</v>
      </c>
      <c r="H985" s="6" t="s">
        <v>215</v>
      </c>
      <c r="I985" s="2">
        <v>0.12708333333333333</v>
      </c>
      <c r="J985">
        <v>0</v>
      </c>
      <c r="K985" s="21">
        <v>45335</v>
      </c>
      <c r="L985" t="s">
        <v>24</v>
      </c>
      <c r="M985" s="6" t="s">
        <v>218</v>
      </c>
      <c r="N985" t="s">
        <v>216</v>
      </c>
      <c r="O985" s="22">
        <v>45335.815185185187</v>
      </c>
      <c r="Q985" t="s">
        <v>26</v>
      </c>
      <c r="R985" t="s">
        <v>39</v>
      </c>
      <c r="S985" t="s">
        <v>186</v>
      </c>
      <c r="T985" t="s">
        <v>29</v>
      </c>
    </row>
    <row r="986" spans="1:20" x14ac:dyDescent="0.3">
      <c r="A986">
        <v>2346802</v>
      </c>
      <c r="B986" t="s">
        <v>217</v>
      </c>
      <c r="C986" t="s">
        <v>208</v>
      </c>
      <c r="D986" t="s">
        <v>166</v>
      </c>
      <c r="E986" t="s">
        <v>21</v>
      </c>
      <c r="F986" t="s">
        <v>22</v>
      </c>
      <c r="G986" t="s">
        <v>37</v>
      </c>
      <c r="H986" s="6" t="s">
        <v>215</v>
      </c>
      <c r="I986" s="2">
        <v>3.888888888888889E-2</v>
      </c>
      <c r="J986">
        <v>0</v>
      </c>
      <c r="K986" s="21">
        <v>45437</v>
      </c>
      <c r="L986" t="s">
        <v>24</v>
      </c>
      <c r="M986" s="6" t="s">
        <v>218</v>
      </c>
      <c r="N986" t="s">
        <v>216</v>
      </c>
      <c r="O986" s="22">
        <v>45437.968819444446</v>
      </c>
      <c r="Q986" t="s">
        <v>26</v>
      </c>
      <c r="R986" t="s">
        <v>106</v>
      </c>
      <c r="S986" t="s">
        <v>189</v>
      </c>
      <c r="T986" t="s">
        <v>29</v>
      </c>
    </row>
    <row r="987" spans="1:20" x14ac:dyDescent="0.3">
      <c r="A987">
        <v>2313401</v>
      </c>
      <c r="B987" t="s">
        <v>217</v>
      </c>
      <c r="C987" t="s">
        <v>207</v>
      </c>
      <c r="D987" t="s">
        <v>162</v>
      </c>
      <c r="E987" t="s">
        <v>21</v>
      </c>
      <c r="F987" t="s">
        <v>163</v>
      </c>
      <c r="G987" t="s">
        <v>28</v>
      </c>
      <c r="H987" s="6" t="s">
        <v>215</v>
      </c>
      <c r="I987" s="2">
        <v>4.2361111111111113E-2</v>
      </c>
      <c r="J987">
        <v>0</v>
      </c>
      <c r="K987" s="21">
        <v>45401</v>
      </c>
      <c r="L987" t="s">
        <v>24</v>
      </c>
      <c r="M987" s="6" t="s">
        <v>218</v>
      </c>
      <c r="N987" t="s">
        <v>216</v>
      </c>
      <c r="O987" s="22">
        <v>45401.692175925928</v>
      </c>
      <c r="Q987" t="s">
        <v>26</v>
      </c>
      <c r="R987" t="s">
        <v>141</v>
      </c>
      <c r="S987" t="s">
        <v>188</v>
      </c>
      <c r="T987" t="s">
        <v>29</v>
      </c>
    </row>
    <row r="988" spans="1:20" x14ac:dyDescent="0.3">
      <c r="A988">
        <v>2237946</v>
      </c>
      <c r="B988" t="s">
        <v>217</v>
      </c>
      <c r="C988" t="s">
        <v>207</v>
      </c>
      <c r="D988" t="s">
        <v>162</v>
      </c>
      <c r="E988" t="s">
        <v>21</v>
      </c>
      <c r="F988" t="s">
        <v>163</v>
      </c>
      <c r="G988" t="s">
        <v>37</v>
      </c>
      <c r="H988" s="6" t="s">
        <v>215</v>
      </c>
      <c r="I988" s="2">
        <v>0.14583333333333334</v>
      </c>
      <c r="J988">
        <v>0</v>
      </c>
      <c r="K988" s="21">
        <v>45337</v>
      </c>
      <c r="L988" t="s">
        <v>24</v>
      </c>
      <c r="M988" s="6" t="s">
        <v>218</v>
      </c>
      <c r="N988" t="s">
        <v>216</v>
      </c>
      <c r="O988" s="22">
        <v>45337.611921296295</v>
      </c>
      <c r="Q988" t="s">
        <v>26</v>
      </c>
      <c r="R988" t="s">
        <v>54</v>
      </c>
      <c r="S988" t="s">
        <v>186</v>
      </c>
      <c r="T988" t="s">
        <v>29</v>
      </c>
    </row>
    <row r="989" spans="1:20" x14ac:dyDescent="0.3">
      <c r="A989">
        <v>2348177</v>
      </c>
      <c r="B989" t="s">
        <v>217</v>
      </c>
      <c r="C989" t="s">
        <v>208</v>
      </c>
      <c r="D989" t="s">
        <v>166</v>
      </c>
      <c r="E989" t="s">
        <v>21</v>
      </c>
      <c r="F989" t="s">
        <v>22</v>
      </c>
      <c r="G989" t="s">
        <v>37</v>
      </c>
      <c r="H989" s="6" t="s">
        <v>215</v>
      </c>
      <c r="I989" s="2">
        <v>0.1423611111111111</v>
      </c>
      <c r="J989">
        <v>0</v>
      </c>
      <c r="K989" s="21">
        <v>45439</v>
      </c>
      <c r="L989" t="s">
        <v>24</v>
      </c>
      <c r="M989" s="6" t="s">
        <v>218</v>
      </c>
      <c r="N989" t="s">
        <v>216</v>
      </c>
      <c r="O989" s="22">
        <v>45439.971018518518</v>
      </c>
      <c r="Q989" t="s">
        <v>26</v>
      </c>
      <c r="R989" t="s">
        <v>110</v>
      </c>
      <c r="S989" t="s">
        <v>189</v>
      </c>
      <c r="T989" t="s">
        <v>29</v>
      </c>
    </row>
    <row r="990" spans="1:20" x14ac:dyDescent="0.3">
      <c r="A990">
        <v>2414344</v>
      </c>
      <c r="B990" t="s">
        <v>217</v>
      </c>
      <c r="C990" t="s">
        <v>208</v>
      </c>
      <c r="D990" t="s">
        <v>166</v>
      </c>
      <c r="E990" t="s">
        <v>21</v>
      </c>
      <c r="F990" t="s">
        <v>22</v>
      </c>
      <c r="G990" t="s">
        <v>59</v>
      </c>
      <c r="H990" s="6" t="s">
        <v>215</v>
      </c>
      <c r="I990" s="2">
        <v>1.2500000000000001E-2</v>
      </c>
      <c r="J990">
        <v>0</v>
      </c>
      <c r="K990" s="21">
        <v>45502</v>
      </c>
      <c r="L990" t="s">
        <v>24</v>
      </c>
      <c r="M990" s="6" t="s">
        <v>218</v>
      </c>
      <c r="N990" t="s">
        <v>216</v>
      </c>
      <c r="O990" s="22">
        <v>45502.944131944445</v>
      </c>
      <c r="Q990" t="s">
        <v>26</v>
      </c>
      <c r="R990" t="s">
        <v>35</v>
      </c>
      <c r="S990" t="s">
        <v>191</v>
      </c>
      <c r="T990" t="s">
        <v>53</v>
      </c>
    </row>
    <row r="991" spans="1:20" x14ac:dyDescent="0.3">
      <c r="A991">
        <v>2268295</v>
      </c>
      <c r="B991" t="s">
        <v>217</v>
      </c>
      <c r="C991" t="s">
        <v>208</v>
      </c>
      <c r="D991" t="s">
        <v>166</v>
      </c>
      <c r="E991" t="s">
        <v>21</v>
      </c>
      <c r="F991" t="s">
        <v>22</v>
      </c>
      <c r="G991" t="s">
        <v>37</v>
      </c>
      <c r="H991" s="6" t="s">
        <v>215</v>
      </c>
      <c r="I991" s="2">
        <v>2.2222222222222223E-2</v>
      </c>
      <c r="J991">
        <v>0</v>
      </c>
      <c r="K991" s="21">
        <v>45358</v>
      </c>
      <c r="L991" t="s">
        <v>24</v>
      </c>
      <c r="M991" s="6" t="s">
        <v>218</v>
      </c>
      <c r="N991" t="s">
        <v>216</v>
      </c>
      <c r="O991" s="22">
        <v>45358.940879629627</v>
      </c>
      <c r="Q991" t="s">
        <v>26</v>
      </c>
      <c r="R991" t="s">
        <v>54</v>
      </c>
      <c r="S991" t="s">
        <v>187</v>
      </c>
      <c r="T991" t="s">
        <v>29</v>
      </c>
    </row>
    <row r="992" spans="1:20" x14ac:dyDescent="0.3">
      <c r="A992">
        <v>2381346</v>
      </c>
      <c r="B992" t="s">
        <v>217</v>
      </c>
      <c r="C992" t="s">
        <v>208</v>
      </c>
      <c r="D992" t="s">
        <v>166</v>
      </c>
      <c r="E992" t="s">
        <v>21</v>
      </c>
      <c r="F992" t="s">
        <v>22</v>
      </c>
      <c r="G992" t="s">
        <v>37</v>
      </c>
      <c r="H992" s="6" t="s">
        <v>215</v>
      </c>
      <c r="I992" s="2">
        <v>0.11805555555555555</v>
      </c>
      <c r="J992">
        <v>0</v>
      </c>
      <c r="K992" s="21">
        <v>45470</v>
      </c>
      <c r="L992" t="s">
        <v>24</v>
      </c>
      <c r="M992" s="6" t="s">
        <v>218</v>
      </c>
      <c r="N992" t="s">
        <v>216</v>
      </c>
      <c r="O992" s="22">
        <v>45470.978506944448</v>
      </c>
      <c r="Q992" t="s">
        <v>26</v>
      </c>
      <c r="R992" t="s">
        <v>81</v>
      </c>
      <c r="S992" t="s">
        <v>190</v>
      </c>
      <c r="T992" t="s">
        <v>29</v>
      </c>
    </row>
    <row r="993" spans="1:20" x14ac:dyDescent="0.3">
      <c r="A993">
        <v>2380722</v>
      </c>
      <c r="B993" t="s">
        <v>217</v>
      </c>
      <c r="C993" t="s">
        <v>207</v>
      </c>
      <c r="D993" t="s">
        <v>162</v>
      </c>
      <c r="E993" t="s">
        <v>21</v>
      </c>
      <c r="F993" t="s">
        <v>163</v>
      </c>
      <c r="G993" t="s">
        <v>59</v>
      </c>
      <c r="H993" s="6" t="s">
        <v>215</v>
      </c>
      <c r="I993" s="2">
        <v>5.5555555555555558E-3</v>
      </c>
      <c r="J993">
        <v>0</v>
      </c>
      <c r="K993" s="21">
        <v>45470</v>
      </c>
      <c r="L993" t="s">
        <v>24</v>
      </c>
      <c r="M993" s="6" t="s">
        <v>218</v>
      </c>
      <c r="N993" t="s">
        <v>216</v>
      </c>
      <c r="O993" s="22">
        <v>45470.709502314814</v>
      </c>
      <c r="Q993" t="s">
        <v>26</v>
      </c>
      <c r="R993" t="s">
        <v>35</v>
      </c>
      <c r="S993" t="s">
        <v>190</v>
      </c>
      <c r="T993" t="s">
        <v>53</v>
      </c>
    </row>
    <row r="994" spans="1:20" x14ac:dyDescent="0.3">
      <c r="A994">
        <v>2275117</v>
      </c>
      <c r="B994" t="s">
        <v>217</v>
      </c>
      <c r="C994" t="s">
        <v>208</v>
      </c>
      <c r="D994" t="s">
        <v>166</v>
      </c>
      <c r="E994" t="s">
        <v>21</v>
      </c>
      <c r="F994" t="s">
        <v>22</v>
      </c>
      <c r="G994" t="s">
        <v>40</v>
      </c>
      <c r="H994" s="6" t="s">
        <v>215</v>
      </c>
      <c r="I994" s="2">
        <v>4.1666666666666664E-2</v>
      </c>
      <c r="J994">
        <v>0</v>
      </c>
      <c r="K994" s="21">
        <v>45364</v>
      </c>
      <c r="L994" t="s">
        <v>24</v>
      </c>
      <c r="M994" s="6" t="s">
        <v>218</v>
      </c>
      <c r="N994" t="s">
        <v>216</v>
      </c>
      <c r="O994" s="22">
        <v>45364.934178240743</v>
      </c>
      <c r="Q994" t="s">
        <v>26</v>
      </c>
      <c r="R994" t="s">
        <v>54</v>
      </c>
      <c r="S994" t="s">
        <v>187</v>
      </c>
      <c r="T994" t="s">
        <v>29</v>
      </c>
    </row>
    <row r="995" spans="1:20" x14ac:dyDescent="0.3">
      <c r="A995">
        <v>2313480</v>
      </c>
      <c r="B995" t="s">
        <v>217</v>
      </c>
      <c r="C995" t="s">
        <v>207</v>
      </c>
      <c r="D995" t="s">
        <v>162</v>
      </c>
      <c r="E995" t="s">
        <v>21</v>
      </c>
      <c r="F995" t="s">
        <v>163</v>
      </c>
      <c r="G995" t="s">
        <v>28</v>
      </c>
      <c r="H995" s="6" t="s">
        <v>215</v>
      </c>
      <c r="I995" s="2">
        <v>1.0416666666666666E-2</v>
      </c>
      <c r="J995">
        <v>0</v>
      </c>
      <c r="K995" s="21">
        <v>45401</v>
      </c>
      <c r="L995" t="s">
        <v>24</v>
      </c>
      <c r="M995" s="6" t="s">
        <v>218</v>
      </c>
      <c r="N995" t="s">
        <v>216</v>
      </c>
      <c r="O995" s="22">
        <v>45401.714270833334</v>
      </c>
      <c r="Q995" t="s">
        <v>26</v>
      </c>
      <c r="R995" t="s">
        <v>141</v>
      </c>
      <c r="S995" t="s">
        <v>188</v>
      </c>
      <c r="T995" t="s">
        <v>29</v>
      </c>
    </row>
    <row r="996" spans="1:20" x14ac:dyDescent="0.3">
      <c r="A996">
        <v>2312850</v>
      </c>
      <c r="B996" t="s">
        <v>217</v>
      </c>
      <c r="C996" t="s">
        <v>208</v>
      </c>
      <c r="D996" t="s">
        <v>166</v>
      </c>
      <c r="E996" t="s">
        <v>21</v>
      </c>
      <c r="F996" t="s">
        <v>22</v>
      </c>
      <c r="G996" t="s">
        <v>37</v>
      </c>
      <c r="H996" s="6" t="s">
        <v>215</v>
      </c>
      <c r="I996" s="2">
        <v>7.6388888888888895E-2</v>
      </c>
      <c r="J996">
        <v>0</v>
      </c>
      <c r="K996" s="21">
        <v>45400</v>
      </c>
      <c r="L996" t="s">
        <v>24</v>
      </c>
      <c r="M996" s="6" t="s">
        <v>218</v>
      </c>
      <c r="N996" t="s">
        <v>216</v>
      </c>
      <c r="O996" s="22">
        <v>45400.934803240743</v>
      </c>
      <c r="Q996" t="s">
        <v>26</v>
      </c>
      <c r="R996" t="s">
        <v>54</v>
      </c>
      <c r="S996" t="s">
        <v>188</v>
      </c>
      <c r="T996" t="s">
        <v>29</v>
      </c>
    </row>
    <row r="997" spans="1:20" x14ac:dyDescent="0.3">
      <c r="A997">
        <v>2268287</v>
      </c>
      <c r="B997" t="s">
        <v>217</v>
      </c>
      <c r="C997" t="s">
        <v>208</v>
      </c>
      <c r="D997" t="s">
        <v>166</v>
      </c>
      <c r="E997" t="s">
        <v>21</v>
      </c>
      <c r="F997" t="s">
        <v>22</v>
      </c>
      <c r="G997" t="s">
        <v>59</v>
      </c>
      <c r="H997" s="6" t="s">
        <v>215</v>
      </c>
      <c r="I997" s="2">
        <v>9.7222222222222224E-3</v>
      </c>
      <c r="J997">
        <v>0</v>
      </c>
      <c r="K997" s="21">
        <v>45358</v>
      </c>
      <c r="L997" t="s">
        <v>24</v>
      </c>
      <c r="M997" s="6" t="s">
        <v>218</v>
      </c>
      <c r="N997" t="s">
        <v>216</v>
      </c>
      <c r="O997" s="22">
        <v>45358.938055555554</v>
      </c>
      <c r="Q997" t="s">
        <v>26</v>
      </c>
      <c r="R997" t="s">
        <v>35</v>
      </c>
      <c r="S997" t="s">
        <v>187</v>
      </c>
      <c r="T997" t="s">
        <v>53</v>
      </c>
    </row>
    <row r="998" spans="1:20" x14ac:dyDescent="0.3">
      <c r="A998">
        <v>2387572</v>
      </c>
      <c r="B998" t="s">
        <v>217</v>
      </c>
      <c r="C998" t="s">
        <v>208</v>
      </c>
      <c r="D998" t="s">
        <v>166</v>
      </c>
      <c r="E998" t="s">
        <v>21</v>
      </c>
      <c r="F998" t="s">
        <v>22</v>
      </c>
      <c r="G998" t="s">
        <v>23</v>
      </c>
      <c r="H998" s="6" t="s">
        <v>215</v>
      </c>
      <c r="I998" s="2">
        <v>3.3333333333333333E-2</v>
      </c>
      <c r="J998">
        <v>0</v>
      </c>
      <c r="K998" s="21">
        <v>45476</v>
      </c>
      <c r="L998" t="s">
        <v>24</v>
      </c>
      <c r="M998" s="6" t="s">
        <v>218</v>
      </c>
      <c r="N998" t="s">
        <v>216</v>
      </c>
      <c r="O998" s="22">
        <v>45476.948738425926</v>
      </c>
      <c r="Q998" t="s">
        <v>26</v>
      </c>
      <c r="R998" t="s">
        <v>81</v>
      </c>
      <c r="S998" t="s">
        <v>191</v>
      </c>
      <c r="T998" t="s">
        <v>29</v>
      </c>
    </row>
    <row r="999" spans="1:20" x14ac:dyDescent="0.3">
      <c r="A999">
        <v>2226684</v>
      </c>
      <c r="B999" t="s">
        <v>217</v>
      </c>
      <c r="C999" t="s">
        <v>207</v>
      </c>
      <c r="D999" t="s">
        <v>162</v>
      </c>
      <c r="E999" t="s">
        <v>21</v>
      </c>
      <c r="F999" t="s">
        <v>163</v>
      </c>
      <c r="G999" t="s">
        <v>28</v>
      </c>
      <c r="H999" s="6" t="s">
        <v>215</v>
      </c>
      <c r="I999" s="2">
        <v>5.2083333333333336E-2</v>
      </c>
      <c r="J999">
        <v>0</v>
      </c>
      <c r="K999" s="21">
        <v>45329</v>
      </c>
      <c r="L999" t="s">
        <v>24</v>
      </c>
      <c r="M999" s="6" t="s">
        <v>218</v>
      </c>
      <c r="N999" t="s">
        <v>216</v>
      </c>
      <c r="O999" s="22">
        <v>45329.638229166667</v>
      </c>
      <c r="Q999" t="s">
        <v>26</v>
      </c>
      <c r="R999" t="s">
        <v>75</v>
      </c>
      <c r="S999" t="s">
        <v>186</v>
      </c>
      <c r="T999" t="s">
        <v>29</v>
      </c>
    </row>
    <row r="1000" spans="1:20" x14ac:dyDescent="0.3">
      <c r="A1000">
        <v>2366886</v>
      </c>
      <c r="B1000" t="s">
        <v>217</v>
      </c>
      <c r="C1000" t="s">
        <v>208</v>
      </c>
      <c r="D1000" t="s">
        <v>166</v>
      </c>
      <c r="E1000" t="s">
        <v>21</v>
      </c>
      <c r="F1000" t="s">
        <v>22</v>
      </c>
      <c r="G1000" t="s">
        <v>37</v>
      </c>
      <c r="H1000" s="6" t="s">
        <v>215</v>
      </c>
      <c r="I1000" s="2">
        <v>5.9027777777777776E-2</v>
      </c>
      <c r="J1000">
        <v>0</v>
      </c>
      <c r="K1000" s="21">
        <v>45458</v>
      </c>
      <c r="L1000" t="s">
        <v>24</v>
      </c>
      <c r="M1000" s="6" t="s">
        <v>218</v>
      </c>
      <c r="N1000" t="s">
        <v>216</v>
      </c>
      <c r="O1000" s="22">
        <v>45458.951909722222</v>
      </c>
      <c r="Q1000" t="s">
        <v>26</v>
      </c>
      <c r="R1000" t="s">
        <v>54</v>
      </c>
      <c r="S1000" t="s">
        <v>190</v>
      </c>
      <c r="T1000" t="s">
        <v>29</v>
      </c>
    </row>
    <row r="1001" spans="1:20" x14ac:dyDescent="0.3">
      <c r="A1001">
        <v>2393933</v>
      </c>
      <c r="B1001" t="s">
        <v>217</v>
      </c>
      <c r="C1001" t="s">
        <v>208</v>
      </c>
      <c r="D1001" t="s">
        <v>166</v>
      </c>
      <c r="E1001" t="s">
        <v>21</v>
      </c>
      <c r="F1001" t="s">
        <v>22</v>
      </c>
      <c r="G1001" t="s">
        <v>37</v>
      </c>
      <c r="H1001" s="6" t="s">
        <v>215</v>
      </c>
      <c r="I1001" s="2">
        <v>7.2916666666666671E-2</v>
      </c>
      <c r="J1001">
        <v>0</v>
      </c>
      <c r="K1001" s="21">
        <v>45482</v>
      </c>
      <c r="L1001" t="s">
        <v>24</v>
      </c>
      <c r="M1001" s="6" t="s">
        <v>218</v>
      </c>
      <c r="N1001" t="s">
        <v>216</v>
      </c>
      <c r="O1001" s="22">
        <v>45482.974756944444</v>
      </c>
      <c r="Q1001" t="s">
        <v>26</v>
      </c>
      <c r="R1001" t="s">
        <v>81</v>
      </c>
      <c r="S1001" t="s">
        <v>191</v>
      </c>
      <c r="T1001" t="s">
        <v>29</v>
      </c>
    </row>
    <row r="1002" spans="1:20" x14ac:dyDescent="0.3">
      <c r="A1002">
        <v>2395244</v>
      </c>
      <c r="B1002" t="s">
        <v>217</v>
      </c>
      <c r="C1002" t="s">
        <v>207</v>
      </c>
      <c r="D1002" t="s">
        <v>162</v>
      </c>
      <c r="E1002" t="s">
        <v>21</v>
      </c>
      <c r="F1002" t="s">
        <v>163</v>
      </c>
      <c r="G1002" t="s">
        <v>23</v>
      </c>
      <c r="H1002" s="6" t="s">
        <v>215</v>
      </c>
      <c r="I1002" s="2">
        <v>8.611111111111111E-2</v>
      </c>
      <c r="J1002">
        <v>0</v>
      </c>
      <c r="K1002" s="21">
        <v>45483</v>
      </c>
      <c r="L1002" t="s">
        <v>24</v>
      </c>
      <c r="M1002" s="6" t="s">
        <v>218</v>
      </c>
      <c r="N1002" t="s">
        <v>216</v>
      </c>
      <c r="O1002" s="22">
        <v>45484.376458333332</v>
      </c>
      <c r="Q1002" t="s">
        <v>26</v>
      </c>
      <c r="R1002" t="s">
        <v>81</v>
      </c>
      <c r="S1002" t="s">
        <v>191</v>
      </c>
      <c r="T1002" t="s">
        <v>29</v>
      </c>
    </row>
    <row r="1003" spans="1:20" x14ac:dyDescent="0.3">
      <c r="A1003">
        <v>2250629</v>
      </c>
      <c r="B1003" t="s">
        <v>217</v>
      </c>
      <c r="C1003" t="s">
        <v>208</v>
      </c>
      <c r="D1003" t="s">
        <v>166</v>
      </c>
      <c r="E1003" t="s">
        <v>21</v>
      </c>
      <c r="F1003" t="s">
        <v>22</v>
      </c>
      <c r="G1003" t="s">
        <v>37</v>
      </c>
      <c r="H1003" s="6" t="s">
        <v>215</v>
      </c>
      <c r="I1003" s="2">
        <v>2.7083333333333334E-2</v>
      </c>
      <c r="J1003">
        <v>0</v>
      </c>
      <c r="K1003" s="21">
        <v>45345</v>
      </c>
      <c r="L1003" t="s">
        <v>24</v>
      </c>
      <c r="M1003" s="6" t="s">
        <v>218</v>
      </c>
      <c r="N1003" t="s">
        <v>216</v>
      </c>
      <c r="O1003" s="22">
        <v>45345.924618055556</v>
      </c>
      <c r="Q1003" t="s">
        <v>26</v>
      </c>
      <c r="R1003" t="s">
        <v>32</v>
      </c>
      <c r="S1003" t="s">
        <v>186</v>
      </c>
      <c r="T1003" t="s">
        <v>29</v>
      </c>
    </row>
    <row r="1004" spans="1:20" x14ac:dyDescent="0.3">
      <c r="A1004">
        <v>2407667</v>
      </c>
      <c r="B1004" t="s">
        <v>217</v>
      </c>
      <c r="C1004" t="s">
        <v>208</v>
      </c>
      <c r="D1004" t="s">
        <v>166</v>
      </c>
      <c r="E1004" t="s">
        <v>21</v>
      </c>
      <c r="F1004" t="s">
        <v>22</v>
      </c>
      <c r="G1004" t="s">
        <v>50</v>
      </c>
      <c r="H1004" s="6" t="s">
        <v>215</v>
      </c>
      <c r="I1004" s="2">
        <v>2.5694444444444443E-2</v>
      </c>
      <c r="J1004">
        <v>0</v>
      </c>
      <c r="K1004" s="21">
        <v>45496</v>
      </c>
      <c r="L1004" t="s">
        <v>24</v>
      </c>
      <c r="M1004" s="6" t="s">
        <v>218</v>
      </c>
      <c r="N1004" t="s">
        <v>216</v>
      </c>
      <c r="O1004" s="22">
        <v>45496.779224537036</v>
      </c>
      <c r="Q1004" t="s">
        <v>26</v>
      </c>
      <c r="R1004" t="s">
        <v>35</v>
      </c>
      <c r="S1004" t="s">
        <v>191</v>
      </c>
      <c r="T1004" t="s">
        <v>29</v>
      </c>
    </row>
    <row r="1005" spans="1:20" x14ac:dyDescent="0.3">
      <c r="A1005">
        <v>2413659</v>
      </c>
      <c r="B1005" t="s">
        <v>217</v>
      </c>
      <c r="C1005" t="s">
        <v>207</v>
      </c>
      <c r="D1005" t="s">
        <v>162</v>
      </c>
      <c r="E1005" t="s">
        <v>21</v>
      </c>
      <c r="F1005" t="s">
        <v>163</v>
      </c>
      <c r="G1005" t="s">
        <v>59</v>
      </c>
      <c r="H1005" s="6" t="s">
        <v>215</v>
      </c>
      <c r="I1005" s="2">
        <v>9.7222222222222224E-3</v>
      </c>
      <c r="J1005">
        <v>0</v>
      </c>
      <c r="K1005" s="21">
        <v>45502</v>
      </c>
      <c r="L1005" t="s">
        <v>24</v>
      </c>
      <c r="M1005" s="6" t="s">
        <v>218</v>
      </c>
      <c r="N1005" t="s">
        <v>216</v>
      </c>
      <c r="O1005" s="22">
        <v>45502.704699074071</v>
      </c>
      <c r="Q1005" t="s">
        <v>26</v>
      </c>
      <c r="R1005" t="s">
        <v>35</v>
      </c>
      <c r="S1005" t="s">
        <v>191</v>
      </c>
      <c r="T1005" t="s">
        <v>53</v>
      </c>
    </row>
    <row r="1006" spans="1:20" x14ac:dyDescent="0.3">
      <c r="A1006">
        <v>2348768</v>
      </c>
      <c r="B1006" t="s">
        <v>217</v>
      </c>
      <c r="C1006" t="s">
        <v>207</v>
      </c>
      <c r="D1006" t="s">
        <v>162</v>
      </c>
      <c r="E1006" t="s">
        <v>21</v>
      </c>
      <c r="F1006" t="s">
        <v>163</v>
      </c>
      <c r="G1006" t="s">
        <v>37</v>
      </c>
      <c r="H1006" s="6" t="s">
        <v>215</v>
      </c>
      <c r="I1006" s="2">
        <v>0.18402777777777779</v>
      </c>
      <c r="J1006">
        <v>0</v>
      </c>
      <c r="K1006" s="21">
        <v>45440</v>
      </c>
      <c r="L1006" t="s">
        <v>24</v>
      </c>
      <c r="M1006" s="6" t="s">
        <v>218</v>
      </c>
      <c r="N1006" t="s">
        <v>216</v>
      </c>
      <c r="O1006" s="22">
        <v>45440.701678240737</v>
      </c>
      <c r="Q1006" t="s">
        <v>26</v>
      </c>
      <c r="R1006" t="s">
        <v>110</v>
      </c>
      <c r="S1006" t="s">
        <v>189</v>
      </c>
      <c r="T1006" t="s">
        <v>29</v>
      </c>
    </row>
    <row r="1007" spans="1:20" x14ac:dyDescent="0.3">
      <c r="A1007">
        <v>2380008</v>
      </c>
      <c r="B1007" t="s">
        <v>217</v>
      </c>
      <c r="C1007" t="s">
        <v>208</v>
      </c>
      <c r="D1007" t="s">
        <v>166</v>
      </c>
      <c r="E1007" t="s">
        <v>21</v>
      </c>
      <c r="F1007" t="s">
        <v>22</v>
      </c>
      <c r="G1007" t="s">
        <v>23</v>
      </c>
      <c r="H1007" s="6" t="s">
        <v>215</v>
      </c>
      <c r="I1007" s="2">
        <v>1.3888888888888888E-2</v>
      </c>
      <c r="J1007">
        <v>0</v>
      </c>
      <c r="K1007" s="21">
        <v>45469</v>
      </c>
      <c r="L1007" t="s">
        <v>24</v>
      </c>
      <c r="M1007" s="6" t="s">
        <v>218</v>
      </c>
      <c r="N1007" t="s">
        <v>216</v>
      </c>
      <c r="O1007" s="22">
        <v>45469.947789351849</v>
      </c>
      <c r="Q1007" t="s">
        <v>26</v>
      </c>
      <c r="R1007" t="s">
        <v>81</v>
      </c>
      <c r="S1007" t="s">
        <v>190</v>
      </c>
      <c r="T1007" t="s">
        <v>29</v>
      </c>
    </row>
    <row r="1008" spans="1:20" x14ac:dyDescent="0.3">
      <c r="A1008">
        <v>2410602</v>
      </c>
      <c r="B1008" t="s">
        <v>217</v>
      </c>
      <c r="C1008" t="s">
        <v>208</v>
      </c>
      <c r="D1008" t="s">
        <v>166</v>
      </c>
      <c r="E1008" t="s">
        <v>21</v>
      </c>
      <c r="F1008" t="s">
        <v>22</v>
      </c>
      <c r="G1008" t="s">
        <v>37</v>
      </c>
      <c r="H1008" s="6" t="s">
        <v>215</v>
      </c>
      <c r="I1008" s="2">
        <v>0.11458333333333333</v>
      </c>
      <c r="J1008">
        <v>0</v>
      </c>
      <c r="K1008" s="21">
        <v>45498</v>
      </c>
      <c r="L1008" t="s">
        <v>24</v>
      </c>
      <c r="M1008" s="6" t="s">
        <v>218</v>
      </c>
      <c r="N1008" t="s">
        <v>216</v>
      </c>
      <c r="O1008" s="22">
        <v>45498.967233796298</v>
      </c>
      <c r="Q1008" t="s">
        <v>26</v>
      </c>
      <c r="R1008" t="s">
        <v>81</v>
      </c>
      <c r="S1008" t="s">
        <v>191</v>
      </c>
      <c r="T1008" t="s">
        <v>29</v>
      </c>
    </row>
    <row r="1009" spans="1:20" x14ac:dyDescent="0.3">
      <c r="A1009">
        <v>2397670</v>
      </c>
      <c r="B1009" t="s">
        <v>217</v>
      </c>
      <c r="C1009" t="s">
        <v>208</v>
      </c>
      <c r="D1009" t="s">
        <v>166</v>
      </c>
      <c r="E1009" t="s">
        <v>21</v>
      </c>
      <c r="F1009" t="s">
        <v>22</v>
      </c>
      <c r="G1009" t="s">
        <v>37</v>
      </c>
      <c r="H1009" s="6" t="s">
        <v>215</v>
      </c>
      <c r="I1009" s="2">
        <v>6.25E-2</v>
      </c>
      <c r="J1009">
        <v>0</v>
      </c>
      <c r="K1009" s="21">
        <v>45485</v>
      </c>
      <c r="L1009" t="s">
        <v>24</v>
      </c>
      <c r="M1009" s="6" t="s">
        <v>218</v>
      </c>
      <c r="N1009" t="s">
        <v>216</v>
      </c>
      <c r="O1009" s="22">
        <v>45485.9765162037</v>
      </c>
      <c r="Q1009" t="s">
        <v>26</v>
      </c>
      <c r="R1009" t="s">
        <v>81</v>
      </c>
      <c r="S1009" t="s">
        <v>191</v>
      </c>
      <c r="T1009" t="s">
        <v>29</v>
      </c>
    </row>
    <row r="1010" spans="1:20" x14ac:dyDescent="0.3">
      <c r="A1010">
        <v>2389944</v>
      </c>
      <c r="B1010" t="s">
        <v>217</v>
      </c>
      <c r="C1010" t="s">
        <v>208</v>
      </c>
      <c r="D1010" t="s">
        <v>166</v>
      </c>
      <c r="E1010" t="s">
        <v>21</v>
      </c>
      <c r="F1010" t="s">
        <v>22</v>
      </c>
      <c r="G1010" t="s">
        <v>59</v>
      </c>
      <c r="H1010" s="6" t="s">
        <v>215</v>
      </c>
      <c r="I1010" s="2">
        <v>6.25E-2</v>
      </c>
      <c r="J1010">
        <v>0</v>
      </c>
      <c r="K1010" s="21">
        <v>45478</v>
      </c>
      <c r="L1010" t="s">
        <v>24</v>
      </c>
      <c r="M1010" s="6" t="s">
        <v>218</v>
      </c>
      <c r="N1010" t="s">
        <v>216</v>
      </c>
      <c r="O1010" s="22">
        <v>45478.972384259258</v>
      </c>
      <c r="Q1010" t="s">
        <v>26</v>
      </c>
      <c r="R1010" t="s">
        <v>35</v>
      </c>
      <c r="S1010" t="s">
        <v>191</v>
      </c>
      <c r="T1010" t="s">
        <v>53</v>
      </c>
    </row>
    <row r="1011" spans="1:20" x14ac:dyDescent="0.3">
      <c r="A1011">
        <v>2311428</v>
      </c>
      <c r="B1011" t="s">
        <v>217</v>
      </c>
      <c r="C1011" t="s">
        <v>208</v>
      </c>
      <c r="D1011" t="s">
        <v>166</v>
      </c>
      <c r="E1011" t="s">
        <v>21</v>
      </c>
      <c r="F1011" t="s">
        <v>22</v>
      </c>
      <c r="G1011" t="s">
        <v>59</v>
      </c>
      <c r="H1011" s="6" t="s">
        <v>215</v>
      </c>
      <c r="I1011" s="2">
        <v>9.7222222222222224E-3</v>
      </c>
      <c r="J1011">
        <v>0</v>
      </c>
      <c r="K1011" s="21">
        <v>45398</v>
      </c>
      <c r="L1011" t="s">
        <v>24</v>
      </c>
      <c r="M1011" s="6" t="s">
        <v>218</v>
      </c>
      <c r="N1011" t="s">
        <v>216</v>
      </c>
      <c r="O1011" s="22">
        <v>45399.826354166667</v>
      </c>
      <c r="Q1011" t="s">
        <v>26</v>
      </c>
      <c r="R1011" t="s">
        <v>35</v>
      </c>
      <c r="S1011" t="s">
        <v>188</v>
      </c>
      <c r="T1011" t="s">
        <v>53</v>
      </c>
    </row>
    <row r="1012" spans="1:20" x14ac:dyDescent="0.3">
      <c r="A1012">
        <v>2285126</v>
      </c>
      <c r="B1012" t="s">
        <v>217</v>
      </c>
      <c r="C1012" t="s">
        <v>208</v>
      </c>
      <c r="D1012" t="s">
        <v>166</v>
      </c>
      <c r="E1012" t="s">
        <v>21</v>
      </c>
      <c r="F1012" t="s">
        <v>22</v>
      </c>
      <c r="G1012" t="s">
        <v>37</v>
      </c>
      <c r="H1012" s="6" t="s">
        <v>215</v>
      </c>
      <c r="I1012" s="2">
        <v>0.11874999999999999</v>
      </c>
      <c r="J1012">
        <v>0</v>
      </c>
      <c r="K1012" s="21">
        <v>45373</v>
      </c>
      <c r="L1012" t="s">
        <v>24</v>
      </c>
      <c r="M1012" s="6" t="s">
        <v>218</v>
      </c>
      <c r="N1012" t="s">
        <v>216</v>
      </c>
      <c r="O1012" s="22">
        <v>45373.948240740741</v>
      </c>
      <c r="Q1012" t="s">
        <v>26</v>
      </c>
      <c r="R1012" t="s">
        <v>54</v>
      </c>
      <c r="S1012" t="s">
        <v>187</v>
      </c>
      <c r="T1012" t="s">
        <v>29</v>
      </c>
    </row>
    <row r="1013" spans="1:20" x14ac:dyDescent="0.3">
      <c r="A1013">
        <v>2229146</v>
      </c>
      <c r="B1013" t="s">
        <v>217</v>
      </c>
      <c r="C1013" t="s">
        <v>208</v>
      </c>
      <c r="D1013" t="s">
        <v>166</v>
      </c>
      <c r="E1013" t="s">
        <v>21</v>
      </c>
      <c r="F1013" t="s">
        <v>22</v>
      </c>
      <c r="G1013" t="s">
        <v>37</v>
      </c>
      <c r="H1013" s="6" t="s">
        <v>215</v>
      </c>
      <c r="I1013" s="2">
        <v>5.8333333333333334E-2</v>
      </c>
      <c r="J1013">
        <v>0</v>
      </c>
      <c r="K1013" s="21">
        <v>45330</v>
      </c>
      <c r="L1013" t="s">
        <v>24</v>
      </c>
      <c r="M1013" s="6" t="s">
        <v>218</v>
      </c>
      <c r="N1013" t="s">
        <v>216</v>
      </c>
      <c r="O1013" s="22">
        <v>45330.926111111112</v>
      </c>
      <c r="Q1013" t="s">
        <v>26</v>
      </c>
      <c r="R1013" t="s">
        <v>54</v>
      </c>
      <c r="S1013" t="s">
        <v>186</v>
      </c>
      <c r="T1013" t="s">
        <v>29</v>
      </c>
    </row>
    <row r="1014" spans="1:20" x14ac:dyDescent="0.3">
      <c r="A1014">
        <v>2403402</v>
      </c>
      <c r="B1014" t="s">
        <v>217</v>
      </c>
      <c r="C1014" t="s">
        <v>208</v>
      </c>
      <c r="D1014" t="s">
        <v>166</v>
      </c>
      <c r="E1014" t="s">
        <v>21</v>
      </c>
      <c r="F1014" t="s">
        <v>22</v>
      </c>
      <c r="G1014" t="s">
        <v>37</v>
      </c>
      <c r="H1014" s="6" t="s">
        <v>215</v>
      </c>
      <c r="I1014" s="2">
        <v>6.6666666666666666E-2</v>
      </c>
      <c r="J1014">
        <v>0</v>
      </c>
      <c r="K1014" s="21">
        <v>45491</v>
      </c>
      <c r="L1014" t="s">
        <v>24</v>
      </c>
      <c r="M1014" s="6" t="s">
        <v>218</v>
      </c>
      <c r="N1014" t="s">
        <v>216</v>
      </c>
      <c r="O1014" s="22">
        <v>45491.972060185188</v>
      </c>
      <c r="Q1014" t="s">
        <v>26</v>
      </c>
      <c r="R1014" t="s">
        <v>81</v>
      </c>
      <c r="S1014" t="s">
        <v>191</v>
      </c>
      <c r="T1014" t="s">
        <v>29</v>
      </c>
    </row>
    <row r="1015" spans="1:20" x14ac:dyDescent="0.3">
      <c r="A1015">
        <v>2239830</v>
      </c>
      <c r="B1015" t="s">
        <v>217</v>
      </c>
      <c r="C1015" t="s">
        <v>207</v>
      </c>
      <c r="D1015" t="s">
        <v>162</v>
      </c>
      <c r="E1015" t="s">
        <v>21</v>
      </c>
      <c r="F1015" t="s">
        <v>163</v>
      </c>
      <c r="G1015" t="s">
        <v>59</v>
      </c>
      <c r="H1015" s="6" t="s">
        <v>215</v>
      </c>
      <c r="I1015" s="2">
        <v>7.6388888888888886E-3</v>
      </c>
      <c r="J1015">
        <v>0</v>
      </c>
      <c r="K1015" s="21">
        <v>45338</v>
      </c>
      <c r="L1015" t="s">
        <v>24</v>
      </c>
      <c r="M1015" s="6" t="s">
        <v>218</v>
      </c>
      <c r="N1015" t="s">
        <v>216</v>
      </c>
      <c r="O1015" s="22">
        <v>45338.665567129632</v>
      </c>
      <c r="Q1015" t="s">
        <v>26</v>
      </c>
      <c r="R1015" t="s">
        <v>35</v>
      </c>
      <c r="S1015" t="s">
        <v>186</v>
      </c>
      <c r="T1015" t="s">
        <v>53</v>
      </c>
    </row>
    <row r="1016" spans="1:20" x14ac:dyDescent="0.3">
      <c r="A1016">
        <v>2341045</v>
      </c>
      <c r="B1016" t="s">
        <v>217</v>
      </c>
      <c r="C1016" t="s">
        <v>207</v>
      </c>
      <c r="D1016" t="s">
        <v>162</v>
      </c>
      <c r="E1016" t="s">
        <v>21</v>
      </c>
      <c r="F1016" t="s">
        <v>163</v>
      </c>
      <c r="G1016" t="s">
        <v>37</v>
      </c>
      <c r="H1016" s="6" t="s">
        <v>215</v>
      </c>
      <c r="I1016" s="2">
        <v>0.15625</v>
      </c>
      <c r="J1016">
        <v>0</v>
      </c>
      <c r="K1016" s="21">
        <v>45432</v>
      </c>
      <c r="L1016" t="s">
        <v>24</v>
      </c>
      <c r="M1016" s="6" t="s">
        <v>218</v>
      </c>
      <c r="N1016" t="s">
        <v>216</v>
      </c>
      <c r="O1016" s="22">
        <v>45432.714363425926</v>
      </c>
      <c r="Q1016" t="s">
        <v>26</v>
      </c>
      <c r="R1016" t="s">
        <v>67</v>
      </c>
      <c r="S1016" t="s">
        <v>189</v>
      </c>
      <c r="T1016" t="s">
        <v>29</v>
      </c>
    </row>
    <row r="1017" spans="1:20" x14ac:dyDescent="0.3">
      <c r="A1017">
        <v>2344117</v>
      </c>
      <c r="B1017" t="s">
        <v>217</v>
      </c>
      <c r="C1017" t="s">
        <v>207</v>
      </c>
      <c r="D1017" t="s">
        <v>162</v>
      </c>
      <c r="E1017" t="s">
        <v>21</v>
      </c>
      <c r="F1017" t="s">
        <v>163</v>
      </c>
      <c r="G1017" t="s">
        <v>37</v>
      </c>
      <c r="H1017" s="6" t="s">
        <v>215</v>
      </c>
      <c r="I1017" s="2">
        <v>0.26041666666666669</v>
      </c>
      <c r="J1017">
        <v>0</v>
      </c>
      <c r="K1017" s="21">
        <v>45435</v>
      </c>
      <c r="L1017" t="s">
        <v>24</v>
      </c>
      <c r="M1017" s="6" t="s">
        <v>218</v>
      </c>
      <c r="N1017" t="s">
        <v>216</v>
      </c>
      <c r="O1017" s="22">
        <v>45435.478483796294</v>
      </c>
      <c r="Q1017" t="s">
        <v>26</v>
      </c>
      <c r="R1017" t="s">
        <v>177</v>
      </c>
      <c r="S1017" t="s">
        <v>189</v>
      </c>
      <c r="T1017" t="s">
        <v>29</v>
      </c>
    </row>
    <row r="1018" spans="1:20" x14ac:dyDescent="0.3">
      <c r="A1018">
        <v>2269540</v>
      </c>
      <c r="B1018" t="s">
        <v>217</v>
      </c>
      <c r="C1018" t="s">
        <v>208</v>
      </c>
      <c r="D1018" t="s">
        <v>166</v>
      </c>
      <c r="E1018" t="s">
        <v>21</v>
      </c>
      <c r="F1018" t="s">
        <v>22</v>
      </c>
      <c r="G1018" t="s">
        <v>37</v>
      </c>
      <c r="H1018" s="6" t="s">
        <v>215</v>
      </c>
      <c r="I1018" s="2">
        <v>8.4722222222222227E-2</v>
      </c>
      <c r="J1018">
        <v>0</v>
      </c>
      <c r="K1018" s="21">
        <v>45359</v>
      </c>
      <c r="L1018" t="s">
        <v>24</v>
      </c>
      <c r="M1018" s="6" t="s">
        <v>218</v>
      </c>
      <c r="N1018" t="s">
        <v>216</v>
      </c>
      <c r="O1018" s="22">
        <v>45359.798263888886</v>
      </c>
      <c r="Q1018" t="s">
        <v>26</v>
      </c>
      <c r="R1018" t="s">
        <v>54</v>
      </c>
      <c r="S1018" t="s">
        <v>187</v>
      </c>
      <c r="T1018" t="s">
        <v>29</v>
      </c>
    </row>
    <row r="1019" spans="1:20" x14ac:dyDescent="0.3">
      <c r="A1019">
        <v>2223527</v>
      </c>
      <c r="B1019" t="s">
        <v>217</v>
      </c>
      <c r="C1019" t="s">
        <v>207</v>
      </c>
      <c r="D1019" t="s">
        <v>162</v>
      </c>
      <c r="E1019" t="s">
        <v>21</v>
      </c>
      <c r="F1019" t="s">
        <v>163</v>
      </c>
      <c r="G1019" t="s">
        <v>59</v>
      </c>
      <c r="H1019" s="6" t="s">
        <v>215</v>
      </c>
      <c r="I1019" s="2">
        <v>6.9444444444444441E-3</v>
      </c>
      <c r="J1019">
        <v>0</v>
      </c>
      <c r="K1019" s="21">
        <v>45325</v>
      </c>
      <c r="L1019" t="s">
        <v>24</v>
      </c>
      <c r="M1019" s="6" t="s">
        <v>218</v>
      </c>
      <c r="N1019" t="s">
        <v>216</v>
      </c>
      <c r="O1019" s="22">
        <v>45325.601087962961</v>
      </c>
      <c r="Q1019" t="s">
        <v>26</v>
      </c>
      <c r="R1019" t="s">
        <v>35</v>
      </c>
      <c r="S1019" t="s">
        <v>186</v>
      </c>
      <c r="T1019" t="s">
        <v>53</v>
      </c>
    </row>
    <row r="1020" spans="1:20" x14ac:dyDescent="0.3">
      <c r="A1020">
        <v>2405004</v>
      </c>
      <c r="B1020" t="s">
        <v>217</v>
      </c>
      <c r="C1020" t="s">
        <v>207</v>
      </c>
      <c r="D1020" t="s">
        <v>162</v>
      </c>
      <c r="E1020" t="s">
        <v>21</v>
      </c>
      <c r="F1020" t="s">
        <v>163</v>
      </c>
      <c r="G1020" t="s">
        <v>37</v>
      </c>
      <c r="H1020" s="6" t="s">
        <v>215</v>
      </c>
      <c r="I1020" s="2">
        <v>0.1736111111111111</v>
      </c>
      <c r="J1020">
        <v>0</v>
      </c>
      <c r="K1020" s="21">
        <v>45493</v>
      </c>
      <c r="L1020" t="s">
        <v>24</v>
      </c>
      <c r="M1020" s="6" t="s">
        <v>218</v>
      </c>
      <c r="N1020" t="s">
        <v>216</v>
      </c>
      <c r="O1020" s="22">
        <v>45493.711238425924</v>
      </c>
      <c r="Q1020" t="s">
        <v>26</v>
      </c>
      <c r="R1020" t="s">
        <v>54</v>
      </c>
      <c r="S1020" t="s">
        <v>191</v>
      </c>
      <c r="T1020" t="s">
        <v>29</v>
      </c>
    </row>
    <row r="1021" spans="1:20" x14ac:dyDescent="0.3">
      <c r="A1021">
        <v>2385216</v>
      </c>
      <c r="B1021" t="s">
        <v>217</v>
      </c>
      <c r="C1021" t="s">
        <v>208</v>
      </c>
      <c r="D1021" t="s">
        <v>166</v>
      </c>
      <c r="E1021" t="s">
        <v>21</v>
      </c>
      <c r="F1021" t="s">
        <v>22</v>
      </c>
      <c r="G1021" t="s">
        <v>37</v>
      </c>
      <c r="H1021" s="6" t="s">
        <v>215</v>
      </c>
      <c r="I1021" s="2">
        <v>7.1527777777777773E-2</v>
      </c>
      <c r="J1021">
        <v>0</v>
      </c>
      <c r="K1021" s="21">
        <v>45474</v>
      </c>
      <c r="L1021" t="s">
        <v>24</v>
      </c>
      <c r="M1021" s="6" t="s">
        <v>218</v>
      </c>
      <c r="N1021" t="s">
        <v>216</v>
      </c>
      <c r="O1021" s="22">
        <v>45474.974861111114</v>
      </c>
      <c r="Q1021" t="s">
        <v>26</v>
      </c>
      <c r="R1021" t="s">
        <v>81</v>
      </c>
      <c r="S1021" t="s">
        <v>191</v>
      </c>
      <c r="T1021" t="s">
        <v>29</v>
      </c>
    </row>
    <row r="1022" spans="1:20" x14ac:dyDescent="0.3">
      <c r="A1022">
        <v>2233191</v>
      </c>
      <c r="B1022" t="s">
        <v>217</v>
      </c>
      <c r="C1022" t="s">
        <v>207</v>
      </c>
      <c r="D1022" t="s">
        <v>162</v>
      </c>
      <c r="E1022" t="s">
        <v>21</v>
      </c>
      <c r="F1022" t="s">
        <v>163</v>
      </c>
      <c r="G1022" t="s">
        <v>37</v>
      </c>
      <c r="H1022" s="6" t="s">
        <v>215</v>
      </c>
      <c r="I1022" s="2">
        <v>0.1423611111111111</v>
      </c>
      <c r="J1022">
        <v>0</v>
      </c>
      <c r="K1022" s="21">
        <v>45334</v>
      </c>
      <c r="L1022" t="s">
        <v>24</v>
      </c>
      <c r="M1022" s="6" t="s">
        <v>218</v>
      </c>
      <c r="N1022" t="s">
        <v>216</v>
      </c>
      <c r="O1022" s="22">
        <v>45334.703796296293</v>
      </c>
      <c r="Q1022" t="s">
        <v>26</v>
      </c>
      <c r="R1022" t="s">
        <v>54</v>
      </c>
      <c r="S1022" t="s">
        <v>186</v>
      </c>
      <c r="T1022" t="s">
        <v>29</v>
      </c>
    </row>
    <row r="1023" spans="1:20" x14ac:dyDescent="0.3">
      <c r="A1023">
        <v>2309269</v>
      </c>
      <c r="B1023" t="s">
        <v>217</v>
      </c>
      <c r="C1023" t="s">
        <v>208</v>
      </c>
      <c r="D1023" t="s">
        <v>166</v>
      </c>
      <c r="E1023" t="s">
        <v>21</v>
      </c>
      <c r="F1023" t="s">
        <v>22</v>
      </c>
      <c r="G1023" t="s">
        <v>37</v>
      </c>
      <c r="H1023" s="6" t="s">
        <v>215</v>
      </c>
      <c r="I1023" s="2">
        <v>0.13750000000000001</v>
      </c>
      <c r="J1023">
        <v>0</v>
      </c>
      <c r="K1023" s="21">
        <v>45397</v>
      </c>
      <c r="L1023" t="s">
        <v>24</v>
      </c>
      <c r="M1023" s="6" t="s">
        <v>218</v>
      </c>
      <c r="N1023" t="s">
        <v>216</v>
      </c>
      <c r="O1023" s="22">
        <v>45397.926539351851</v>
      </c>
      <c r="Q1023" t="s">
        <v>26</v>
      </c>
      <c r="R1023" t="s">
        <v>54</v>
      </c>
      <c r="S1023" t="s">
        <v>188</v>
      </c>
      <c r="T1023" t="s">
        <v>29</v>
      </c>
    </row>
    <row r="1024" spans="1:20" x14ac:dyDescent="0.3">
      <c r="A1024">
        <v>2244779</v>
      </c>
      <c r="B1024" t="s">
        <v>217</v>
      </c>
      <c r="C1024" t="s">
        <v>208</v>
      </c>
      <c r="D1024" t="s">
        <v>166</v>
      </c>
      <c r="E1024" t="s">
        <v>21</v>
      </c>
      <c r="F1024" t="s">
        <v>22</v>
      </c>
      <c r="G1024" t="s">
        <v>28</v>
      </c>
      <c r="H1024" s="6" t="s">
        <v>215</v>
      </c>
      <c r="I1024" s="2">
        <v>6.9444444444444447E-4</v>
      </c>
      <c r="J1024">
        <v>0</v>
      </c>
      <c r="K1024" s="21">
        <v>45342</v>
      </c>
      <c r="L1024" t="s">
        <v>24</v>
      </c>
      <c r="M1024" s="6" t="s">
        <v>218</v>
      </c>
      <c r="N1024" t="s">
        <v>216</v>
      </c>
      <c r="O1024" s="22">
        <v>45342.833275462966</v>
      </c>
      <c r="Q1024" t="s">
        <v>26</v>
      </c>
      <c r="R1024" t="s">
        <v>32</v>
      </c>
      <c r="S1024" t="s">
        <v>186</v>
      </c>
      <c r="T1024" t="s">
        <v>29</v>
      </c>
    </row>
    <row r="1025" spans="1:20" x14ac:dyDescent="0.3">
      <c r="A1025">
        <v>2259221</v>
      </c>
      <c r="B1025" t="s">
        <v>217</v>
      </c>
      <c r="C1025" t="s">
        <v>208</v>
      </c>
      <c r="D1025" t="s">
        <v>166</v>
      </c>
      <c r="E1025" t="s">
        <v>21</v>
      </c>
      <c r="F1025" t="s">
        <v>22</v>
      </c>
      <c r="G1025" t="s">
        <v>37</v>
      </c>
      <c r="H1025" s="6" t="s">
        <v>215</v>
      </c>
      <c r="I1025" s="2">
        <v>9.4444444444444442E-2</v>
      </c>
      <c r="J1025">
        <v>0</v>
      </c>
      <c r="K1025" s="21">
        <v>45351</v>
      </c>
      <c r="L1025" t="s">
        <v>24</v>
      </c>
      <c r="M1025" s="6" t="s">
        <v>218</v>
      </c>
      <c r="N1025" t="s">
        <v>216</v>
      </c>
      <c r="O1025" s="22">
        <v>45351.786909722221</v>
      </c>
      <c r="Q1025" t="s">
        <v>26</v>
      </c>
      <c r="R1025" t="s">
        <v>32</v>
      </c>
      <c r="S1025" t="s">
        <v>186</v>
      </c>
      <c r="T1025" t="s">
        <v>29</v>
      </c>
    </row>
    <row r="1026" spans="1:20" x14ac:dyDescent="0.3">
      <c r="A1026">
        <v>2268129</v>
      </c>
      <c r="B1026" t="s">
        <v>217</v>
      </c>
      <c r="C1026" t="s">
        <v>208</v>
      </c>
      <c r="D1026" t="s">
        <v>166</v>
      </c>
      <c r="E1026" t="s">
        <v>21</v>
      </c>
      <c r="F1026" t="s">
        <v>22</v>
      </c>
      <c r="G1026" t="s">
        <v>37</v>
      </c>
      <c r="H1026" s="6" t="s">
        <v>215</v>
      </c>
      <c r="I1026" s="2">
        <v>1.2500000000000001E-2</v>
      </c>
      <c r="J1026">
        <v>0</v>
      </c>
      <c r="K1026" s="21">
        <v>45358</v>
      </c>
      <c r="L1026" t="s">
        <v>24</v>
      </c>
      <c r="M1026" s="6" t="s">
        <v>218</v>
      </c>
      <c r="N1026" t="s">
        <v>216</v>
      </c>
      <c r="O1026" s="22">
        <v>45358.880694444444</v>
      </c>
      <c r="Q1026" t="s">
        <v>26</v>
      </c>
      <c r="R1026" t="s">
        <v>54</v>
      </c>
      <c r="S1026" t="s">
        <v>187</v>
      </c>
      <c r="T1026" t="s">
        <v>29</v>
      </c>
    </row>
    <row r="1027" spans="1:20" x14ac:dyDescent="0.3">
      <c r="A1027">
        <v>2257288</v>
      </c>
      <c r="B1027" t="s">
        <v>217</v>
      </c>
      <c r="C1027" t="s">
        <v>208</v>
      </c>
      <c r="D1027" t="s">
        <v>166</v>
      </c>
      <c r="E1027" t="s">
        <v>21</v>
      </c>
      <c r="F1027" t="s">
        <v>22</v>
      </c>
      <c r="G1027" t="s">
        <v>37</v>
      </c>
      <c r="H1027" s="6" t="s">
        <v>215</v>
      </c>
      <c r="I1027" s="2">
        <v>4.7222222222222221E-2</v>
      </c>
      <c r="J1027">
        <v>0</v>
      </c>
      <c r="K1027" s="21">
        <v>45350</v>
      </c>
      <c r="L1027" t="s">
        <v>24</v>
      </c>
      <c r="M1027" s="6" t="s">
        <v>218</v>
      </c>
      <c r="N1027" t="s">
        <v>216</v>
      </c>
      <c r="O1027" s="22">
        <v>45350.785219907404</v>
      </c>
      <c r="Q1027" t="s">
        <v>26</v>
      </c>
      <c r="R1027" t="s">
        <v>39</v>
      </c>
      <c r="S1027" t="s">
        <v>186</v>
      </c>
      <c r="T1027" t="s">
        <v>29</v>
      </c>
    </row>
    <row r="1028" spans="1:20" x14ac:dyDescent="0.3">
      <c r="A1028">
        <v>2355074</v>
      </c>
      <c r="B1028" t="s">
        <v>217</v>
      </c>
      <c r="C1028" t="s">
        <v>208</v>
      </c>
      <c r="D1028" t="s">
        <v>166</v>
      </c>
      <c r="E1028" t="s">
        <v>21</v>
      </c>
      <c r="F1028" t="s">
        <v>22</v>
      </c>
      <c r="G1028" t="s">
        <v>33</v>
      </c>
      <c r="H1028" s="6" t="s">
        <v>215</v>
      </c>
      <c r="I1028" s="2">
        <v>6.2500000000000003E-3</v>
      </c>
      <c r="J1028">
        <v>0</v>
      </c>
      <c r="K1028" s="21">
        <v>45446</v>
      </c>
      <c r="L1028" t="s">
        <v>24</v>
      </c>
      <c r="M1028" s="6" t="s">
        <v>218</v>
      </c>
      <c r="N1028" t="s">
        <v>216</v>
      </c>
      <c r="O1028" s="22">
        <v>45446.924409722225</v>
      </c>
      <c r="Q1028" t="s">
        <v>26</v>
      </c>
      <c r="R1028" t="s">
        <v>81</v>
      </c>
      <c r="S1028" t="s">
        <v>190</v>
      </c>
      <c r="T1028" t="s">
        <v>29</v>
      </c>
    </row>
    <row r="1029" spans="1:20" x14ac:dyDescent="0.3">
      <c r="A1029">
        <v>2242519</v>
      </c>
      <c r="B1029" t="s">
        <v>217</v>
      </c>
      <c r="C1029" t="s">
        <v>207</v>
      </c>
      <c r="D1029" t="s">
        <v>162</v>
      </c>
      <c r="E1029" t="s">
        <v>21</v>
      </c>
      <c r="F1029" t="s">
        <v>163</v>
      </c>
      <c r="G1029" t="s">
        <v>59</v>
      </c>
      <c r="H1029" s="6" t="s">
        <v>215</v>
      </c>
      <c r="I1029" s="2">
        <v>8.3333333333333332E-3</v>
      </c>
      <c r="J1029">
        <v>0</v>
      </c>
      <c r="K1029" s="21">
        <v>45341</v>
      </c>
      <c r="L1029" t="s">
        <v>24</v>
      </c>
      <c r="M1029" s="6" t="s">
        <v>218</v>
      </c>
      <c r="N1029" t="s">
        <v>216</v>
      </c>
      <c r="O1029" s="22">
        <v>45341.688032407408</v>
      </c>
      <c r="Q1029" t="s">
        <v>26</v>
      </c>
      <c r="R1029" t="s">
        <v>77</v>
      </c>
      <c r="S1029" t="s">
        <v>186</v>
      </c>
      <c r="T1029" t="s">
        <v>53</v>
      </c>
    </row>
    <row r="1030" spans="1:20" x14ac:dyDescent="0.3">
      <c r="A1030">
        <v>2276142</v>
      </c>
      <c r="B1030" t="s">
        <v>217</v>
      </c>
      <c r="C1030" t="s">
        <v>208</v>
      </c>
      <c r="D1030" t="s">
        <v>166</v>
      </c>
      <c r="E1030" t="s">
        <v>21</v>
      </c>
      <c r="F1030" t="s">
        <v>22</v>
      </c>
      <c r="G1030" t="s">
        <v>37</v>
      </c>
      <c r="H1030" s="6" t="s">
        <v>215</v>
      </c>
      <c r="I1030" s="2">
        <v>0.11388888888888889</v>
      </c>
      <c r="J1030">
        <v>0</v>
      </c>
      <c r="K1030" s="21">
        <v>45365</v>
      </c>
      <c r="L1030" t="s">
        <v>24</v>
      </c>
      <c r="M1030" s="6" t="s">
        <v>218</v>
      </c>
      <c r="N1030" t="s">
        <v>216</v>
      </c>
      <c r="O1030" s="22">
        <v>45365.808564814812</v>
      </c>
      <c r="Q1030" t="s">
        <v>26</v>
      </c>
      <c r="R1030" t="s">
        <v>54</v>
      </c>
      <c r="S1030" t="s">
        <v>187</v>
      </c>
      <c r="T1030" t="s">
        <v>29</v>
      </c>
    </row>
    <row r="1031" spans="1:20" x14ac:dyDescent="0.3">
      <c r="A1031">
        <v>2360009</v>
      </c>
      <c r="B1031" t="s">
        <v>217</v>
      </c>
      <c r="C1031" t="s">
        <v>207</v>
      </c>
      <c r="D1031" t="s">
        <v>162</v>
      </c>
      <c r="E1031" t="s">
        <v>21</v>
      </c>
      <c r="F1031" t="s">
        <v>163</v>
      </c>
      <c r="G1031" t="s">
        <v>37</v>
      </c>
      <c r="H1031" s="6" t="s">
        <v>215</v>
      </c>
      <c r="I1031" s="2">
        <v>0.10416666666666667</v>
      </c>
      <c r="J1031">
        <v>0</v>
      </c>
      <c r="K1031" s="21">
        <v>45451</v>
      </c>
      <c r="L1031" t="s">
        <v>24</v>
      </c>
      <c r="M1031" s="6" t="s">
        <v>218</v>
      </c>
      <c r="N1031" t="s">
        <v>216</v>
      </c>
      <c r="O1031" s="22">
        <v>45451.70716435185</v>
      </c>
      <c r="Q1031" t="s">
        <v>26</v>
      </c>
      <c r="R1031" t="s">
        <v>106</v>
      </c>
      <c r="S1031" t="s">
        <v>190</v>
      </c>
      <c r="T1031" t="s">
        <v>29</v>
      </c>
    </row>
    <row r="1032" spans="1:20" x14ac:dyDescent="0.3">
      <c r="A1032">
        <v>2314373</v>
      </c>
      <c r="B1032" t="s">
        <v>217</v>
      </c>
      <c r="C1032" t="s">
        <v>208</v>
      </c>
      <c r="D1032" t="s">
        <v>166</v>
      </c>
      <c r="E1032" t="s">
        <v>21</v>
      </c>
      <c r="F1032" t="s">
        <v>22</v>
      </c>
      <c r="G1032" t="s">
        <v>37</v>
      </c>
      <c r="H1032" s="6" t="s">
        <v>215</v>
      </c>
      <c r="I1032" s="2">
        <v>0.12430555555555556</v>
      </c>
      <c r="J1032">
        <v>0</v>
      </c>
      <c r="K1032" s="21">
        <v>45401</v>
      </c>
      <c r="L1032" t="s">
        <v>24</v>
      </c>
      <c r="M1032" s="6" t="s">
        <v>218</v>
      </c>
      <c r="N1032" t="s">
        <v>216</v>
      </c>
      <c r="O1032" s="22">
        <v>45402.961018518516</v>
      </c>
      <c r="Q1032" t="s">
        <v>26</v>
      </c>
      <c r="R1032" t="s">
        <v>85</v>
      </c>
      <c r="S1032" t="s">
        <v>188</v>
      </c>
      <c r="T1032" t="s">
        <v>29</v>
      </c>
    </row>
    <row r="1033" spans="1:20" x14ac:dyDescent="0.3">
      <c r="A1033">
        <v>2329564</v>
      </c>
      <c r="B1033" t="s">
        <v>217</v>
      </c>
      <c r="C1033" t="s">
        <v>208</v>
      </c>
      <c r="D1033" t="s">
        <v>166</v>
      </c>
      <c r="E1033" t="s">
        <v>21</v>
      </c>
      <c r="F1033" t="s">
        <v>22</v>
      </c>
      <c r="G1033" t="s">
        <v>37</v>
      </c>
      <c r="H1033" s="6" t="s">
        <v>215</v>
      </c>
      <c r="I1033" s="2">
        <v>0.13402777777777777</v>
      </c>
      <c r="J1033">
        <v>0</v>
      </c>
      <c r="K1033" s="21">
        <v>45419</v>
      </c>
      <c r="L1033" t="s">
        <v>24</v>
      </c>
      <c r="M1033" s="6" t="s">
        <v>218</v>
      </c>
      <c r="N1033" t="s">
        <v>216</v>
      </c>
      <c r="O1033" s="22">
        <v>45419.9530787037</v>
      </c>
      <c r="Q1033" t="s">
        <v>26</v>
      </c>
      <c r="R1033" t="s">
        <v>92</v>
      </c>
      <c r="S1033" t="s">
        <v>189</v>
      </c>
      <c r="T1033" t="s">
        <v>29</v>
      </c>
    </row>
    <row r="1034" spans="1:20" x14ac:dyDescent="0.3">
      <c r="A1034">
        <v>2275119</v>
      </c>
      <c r="B1034" t="s">
        <v>217</v>
      </c>
      <c r="C1034" t="s">
        <v>208</v>
      </c>
      <c r="D1034" t="s">
        <v>166</v>
      </c>
      <c r="E1034" t="s">
        <v>21</v>
      </c>
      <c r="F1034" t="s">
        <v>22</v>
      </c>
      <c r="G1034" t="s">
        <v>37</v>
      </c>
      <c r="H1034" s="6" t="s">
        <v>215</v>
      </c>
      <c r="I1034" s="2">
        <v>2.0833333333333332E-2</v>
      </c>
      <c r="J1034">
        <v>0</v>
      </c>
      <c r="K1034" s="21">
        <v>45364</v>
      </c>
      <c r="L1034" t="s">
        <v>24</v>
      </c>
      <c r="M1034" s="6" t="s">
        <v>218</v>
      </c>
      <c r="N1034" t="s">
        <v>216</v>
      </c>
      <c r="O1034" s="22">
        <v>45364.934953703705</v>
      </c>
      <c r="Q1034" t="s">
        <v>26</v>
      </c>
      <c r="R1034" t="s">
        <v>67</v>
      </c>
      <c r="S1034" t="s">
        <v>187</v>
      </c>
      <c r="T1034" t="s">
        <v>29</v>
      </c>
    </row>
    <row r="1035" spans="1:20" x14ac:dyDescent="0.3">
      <c r="A1035">
        <v>2371365</v>
      </c>
      <c r="B1035" t="s">
        <v>217</v>
      </c>
      <c r="C1035" t="s">
        <v>207</v>
      </c>
      <c r="D1035" t="s">
        <v>162</v>
      </c>
      <c r="E1035" t="s">
        <v>21</v>
      </c>
      <c r="F1035" t="s">
        <v>163</v>
      </c>
      <c r="G1035" t="s">
        <v>50</v>
      </c>
      <c r="H1035" s="6" t="s">
        <v>215</v>
      </c>
      <c r="I1035" s="2">
        <v>5.4166666666666669E-2</v>
      </c>
      <c r="J1035">
        <v>0</v>
      </c>
      <c r="K1035" s="21">
        <v>45462</v>
      </c>
      <c r="L1035" t="s">
        <v>24</v>
      </c>
      <c r="M1035" s="6" t="s">
        <v>218</v>
      </c>
      <c r="N1035" t="s">
        <v>216</v>
      </c>
      <c r="O1035" s="22">
        <v>45462.803310185183</v>
      </c>
      <c r="Q1035" t="s">
        <v>26</v>
      </c>
      <c r="R1035" t="s">
        <v>35</v>
      </c>
      <c r="S1035" t="s">
        <v>190</v>
      </c>
      <c r="T1035" t="s">
        <v>29</v>
      </c>
    </row>
    <row r="1036" spans="1:20" x14ac:dyDescent="0.3">
      <c r="A1036">
        <v>2414429</v>
      </c>
      <c r="B1036" t="s">
        <v>217</v>
      </c>
      <c r="C1036" t="s">
        <v>208</v>
      </c>
      <c r="D1036" t="s">
        <v>166</v>
      </c>
      <c r="E1036" t="s">
        <v>21</v>
      </c>
      <c r="F1036" t="s">
        <v>22</v>
      </c>
      <c r="G1036" t="s">
        <v>37</v>
      </c>
      <c r="H1036" s="6" t="s">
        <v>215</v>
      </c>
      <c r="I1036" s="2">
        <v>0.1361111111111111</v>
      </c>
      <c r="J1036">
        <v>0</v>
      </c>
      <c r="K1036" s="21">
        <v>45502</v>
      </c>
      <c r="L1036" t="s">
        <v>24</v>
      </c>
      <c r="M1036" s="6" t="s">
        <v>218</v>
      </c>
      <c r="N1036" t="s">
        <v>216</v>
      </c>
      <c r="O1036" s="22">
        <v>45502.975856481484</v>
      </c>
      <c r="Q1036" t="s">
        <v>26</v>
      </c>
      <c r="R1036" t="s">
        <v>81</v>
      </c>
      <c r="S1036" t="s">
        <v>191</v>
      </c>
      <c r="T1036" t="s">
        <v>29</v>
      </c>
    </row>
    <row r="1037" spans="1:20" x14ac:dyDescent="0.3">
      <c r="A1037">
        <v>2377920</v>
      </c>
      <c r="B1037" t="s">
        <v>217</v>
      </c>
      <c r="C1037" t="s">
        <v>207</v>
      </c>
      <c r="D1037" t="s">
        <v>162</v>
      </c>
      <c r="E1037" t="s">
        <v>21</v>
      </c>
      <c r="F1037" t="s">
        <v>163</v>
      </c>
      <c r="G1037" t="s">
        <v>37</v>
      </c>
      <c r="H1037" s="6" t="s">
        <v>215</v>
      </c>
      <c r="I1037" s="2">
        <v>0.25694444444444442</v>
      </c>
      <c r="J1037">
        <v>0</v>
      </c>
      <c r="K1037" s="21">
        <v>45468</v>
      </c>
      <c r="L1037" t="s">
        <v>24</v>
      </c>
      <c r="M1037" s="6" t="s">
        <v>218</v>
      </c>
      <c r="N1037" t="s">
        <v>216</v>
      </c>
      <c r="O1037" s="22">
        <v>45468.709502314814</v>
      </c>
      <c r="Q1037" t="s">
        <v>26</v>
      </c>
      <c r="R1037" t="s">
        <v>92</v>
      </c>
      <c r="S1037" t="s">
        <v>190</v>
      </c>
      <c r="T1037" t="s">
        <v>29</v>
      </c>
    </row>
    <row r="1038" spans="1:20" x14ac:dyDescent="0.3">
      <c r="A1038">
        <v>2365358</v>
      </c>
      <c r="B1038" t="s">
        <v>217</v>
      </c>
      <c r="C1038" t="s">
        <v>208</v>
      </c>
      <c r="D1038" t="s">
        <v>166</v>
      </c>
      <c r="E1038" t="s">
        <v>21</v>
      </c>
      <c r="F1038" t="s">
        <v>22</v>
      </c>
      <c r="G1038" t="s">
        <v>59</v>
      </c>
      <c r="H1038" s="6" t="s">
        <v>215</v>
      </c>
      <c r="I1038" s="2">
        <v>1.3888888888888888E-2</v>
      </c>
      <c r="J1038">
        <v>0</v>
      </c>
      <c r="K1038" s="21">
        <v>45456</v>
      </c>
      <c r="L1038" t="s">
        <v>24</v>
      </c>
      <c r="M1038" s="6" t="s">
        <v>218</v>
      </c>
      <c r="N1038" t="s">
        <v>216</v>
      </c>
      <c r="O1038" s="22">
        <v>45456.974108796298</v>
      </c>
      <c r="Q1038" t="s">
        <v>26</v>
      </c>
      <c r="R1038" t="s">
        <v>35</v>
      </c>
      <c r="S1038" t="s">
        <v>190</v>
      </c>
      <c r="T1038" t="s">
        <v>53</v>
      </c>
    </row>
    <row r="1039" spans="1:20" x14ac:dyDescent="0.3">
      <c r="A1039">
        <v>2230102</v>
      </c>
      <c r="B1039" t="s">
        <v>217</v>
      </c>
      <c r="C1039" t="s">
        <v>207</v>
      </c>
      <c r="D1039" t="s">
        <v>162</v>
      </c>
      <c r="E1039" t="s">
        <v>21</v>
      </c>
      <c r="F1039" t="s">
        <v>163</v>
      </c>
      <c r="G1039" t="s">
        <v>59</v>
      </c>
      <c r="H1039" s="6" t="s">
        <v>215</v>
      </c>
      <c r="I1039" s="2">
        <v>8.3333333333333332E-3</v>
      </c>
      <c r="J1039">
        <v>0</v>
      </c>
      <c r="K1039" s="21">
        <v>45331</v>
      </c>
      <c r="L1039" t="s">
        <v>24</v>
      </c>
      <c r="M1039" s="6" t="s">
        <v>218</v>
      </c>
      <c r="N1039" t="s">
        <v>216</v>
      </c>
      <c r="O1039" s="22">
        <v>45331.708587962959</v>
      </c>
      <c r="Q1039" t="s">
        <v>26</v>
      </c>
      <c r="R1039" t="s">
        <v>35</v>
      </c>
      <c r="S1039" t="s">
        <v>186</v>
      </c>
      <c r="T1039" t="s">
        <v>53</v>
      </c>
    </row>
    <row r="1040" spans="1:20" x14ac:dyDescent="0.3">
      <c r="A1040">
        <v>2364214</v>
      </c>
      <c r="B1040" t="s">
        <v>217</v>
      </c>
      <c r="C1040" t="s">
        <v>208</v>
      </c>
      <c r="D1040" t="s">
        <v>166</v>
      </c>
      <c r="E1040" t="s">
        <v>21</v>
      </c>
      <c r="F1040" t="s">
        <v>22</v>
      </c>
      <c r="G1040" t="s">
        <v>37</v>
      </c>
      <c r="H1040" s="6" t="s">
        <v>215</v>
      </c>
      <c r="I1040" s="2">
        <v>7.7083333333333337E-2</v>
      </c>
      <c r="J1040">
        <v>0</v>
      </c>
      <c r="K1040" s="21">
        <v>45455</v>
      </c>
      <c r="L1040" t="s">
        <v>24</v>
      </c>
      <c r="M1040" s="6" t="s">
        <v>218</v>
      </c>
      <c r="N1040" t="s">
        <v>216</v>
      </c>
      <c r="O1040" s="22">
        <v>45455.979490740741</v>
      </c>
      <c r="Q1040" t="s">
        <v>26</v>
      </c>
      <c r="R1040" t="s">
        <v>81</v>
      </c>
      <c r="S1040" t="s">
        <v>190</v>
      </c>
      <c r="T1040" t="s">
        <v>29</v>
      </c>
    </row>
    <row r="1041" spans="1:20" x14ac:dyDescent="0.3">
      <c r="A1041">
        <v>2379357</v>
      </c>
      <c r="B1041" t="s">
        <v>217</v>
      </c>
      <c r="C1041" t="s">
        <v>207</v>
      </c>
      <c r="D1041" t="s">
        <v>162</v>
      </c>
      <c r="E1041" t="s">
        <v>21</v>
      </c>
      <c r="F1041" t="s">
        <v>163</v>
      </c>
      <c r="G1041" t="s">
        <v>23</v>
      </c>
      <c r="H1041" s="6" t="s">
        <v>215</v>
      </c>
      <c r="I1041" s="2">
        <v>5.0694444444444445E-2</v>
      </c>
      <c r="J1041">
        <v>0</v>
      </c>
      <c r="K1041" s="21">
        <v>45469</v>
      </c>
      <c r="L1041" t="s">
        <v>24</v>
      </c>
      <c r="M1041" s="6" t="s">
        <v>218</v>
      </c>
      <c r="N1041" t="s">
        <v>216</v>
      </c>
      <c r="O1041" s="22">
        <v>45469.707106481481</v>
      </c>
      <c r="Q1041" t="s">
        <v>26</v>
      </c>
      <c r="R1041" t="s">
        <v>92</v>
      </c>
      <c r="S1041" t="s">
        <v>190</v>
      </c>
      <c r="T1041" t="s">
        <v>29</v>
      </c>
    </row>
    <row r="1042" spans="1:20" x14ac:dyDescent="0.3">
      <c r="A1042">
        <v>2365359</v>
      </c>
      <c r="B1042" t="s">
        <v>217</v>
      </c>
      <c r="C1042" t="s">
        <v>208</v>
      </c>
      <c r="D1042" t="s">
        <v>166</v>
      </c>
      <c r="E1042" t="s">
        <v>21</v>
      </c>
      <c r="F1042" t="s">
        <v>22</v>
      </c>
      <c r="G1042" t="s">
        <v>37</v>
      </c>
      <c r="H1042" s="6" t="s">
        <v>215</v>
      </c>
      <c r="I1042" s="2">
        <v>9.2361111111111116E-2</v>
      </c>
      <c r="J1042">
        <v>0</v>
      </c>
      <c r="K1042" s="21">
        <v>45456</v>
      </c>
      <c r="L1042" t="s">
        <v>24</v>
      </c>
      <c r="M1042" s="6" t="s">
        <v>218</v>
      </c>
      <c r="N1042" t="s">
        <v>216</v>
      </c>
      <c r="O1042" s="22">
        <v>45456.974791666667</v>
      </c>
      <c r="Q1042" t="s">
        <v>26</v>
      </c>
      <c r="R1042" t="s">
        <v>54</v>
      </c>
      <c r="S1042" t="s">
        <v>190</v>
      </c>
      <c r="T1042" t="s">
        <v>29</v>
      </c>
    </row>
    <row r="1043" spans="1:20" x14ac:dyDescent="0.3">
      <c r="A1043">
        <v>2391301</v>
      </c>
      <c r="B1043" t="s">
        <v>217</v>
      </c>
      <c r="C1043" t="s">
        <v>207</v>
      </c>
      <c r="D1043" t="s">
        <v>162</v>
      </c>
      <c r="E1043" t="s">
        <v>21</v>
      </c>
      <c r="F1043" t="s">
        <v>163</v>
      </c>
      <c r="G1043" t="s">
        <v>33</v>
      </c>
      <c r="H1043" s="6" t="s">
        <v>215</v>
      </c>
      <c r="I1043" s="2">
        <v>2.5694444444444443E-2</v>
      </c>
      <c r="J1043">
        <v>0</v>
      </c>
      <c r="K1043" s="21">
        <v>45481</v>
      </c>
      <c r="L1043" t="s">
        <v>24</v>
      </c>
      <c r="M1043" s="6" t="s">
        <v>218</v>
      </c>
      <c r="N1043" t="s">
        <v>216</v>
      </c>
      <c r="O1043" s="22">
        <v>45481.598923611113</v>
      </c>
      <c r="Q1043" t="s">
        <v>26</v>
      </c>
      <c r="R1043" t="s">
        <v>81</v>
      </c>
      <c r="S1043" t="s">
        <v>191</v>
      </c>
      <c r="T1043" t="s">
        <v>29</v>
      </c>
    </row>
    <row r="1044" spans="1:20" x14ac:dyDescent="0.3">
      <c r="A1044">
        <v>2368534</v>
      </c>
      <c r="B1044" t="s">
        <v>217</v>
      </c>
      <c r="C1044" t="s">
        <v>208</v>
      </c>
      <c r="D1044" t="s">
        <v>166</v>
      </c>
      <c r="E1044" t="s">
        <v>21</v>
      </c>
      <c r="F1044" t="s">
        <v>22</v>
      </c>
      <c r="G1044" t="s">
        <v>37</v>
      </c>
      <c r="H1044" s="6" t="s">
        <v>215</v>
      </c>
      <c r="I1044" s="2">
        <v>0.14583333333333334</v>
      </c>
      <c r="J1044">
        <v>0</v>
      </c>
      <c r="K1044" s="21">
        <v>45460</v>
      </c>
      <c r="L1044" t="s">
        <v>24</v>
      </c>
      <c r="M1044" s="6" t="s">
        <v>218</v>
      </c>
      <c r="N1044" t="s">
        <v>216</v>
      </c>
      <c r="O1044" s="22">
        <v>45460.985115740739</v>
      </c>
      <c r="Q1044" t="s">
        <v>26</v>
      </c>
      <c r="R1044" t="s">
        <v>81</v>
      </c>
      <c r="S1044" t="s">
        <v>190</v>
      </c>
      <c r="T1044" t="s">
        <v>29</v>
      </c>
    </row>
    <row r="1045" spans="1:20" x14ac:dyDescent="0.3">
      <c r="A1045">
        <v>2332336</v>
      </c>
      <c r="B1045" t="s">
        <v>217</v>
      </c>
      <c r="C1045" t="s">
        <v>207</v>
      </c>
      <c r="D1045" t="s">
        <v>162</v>
      </c>
      <c r="E1045" t="s">
        <v>21</v>
      </c>
      <c r="F1045" t="s">
        <v>163</v>
      </c>
      <c r="G1045" t="s">
        <v>43</v>
      </c>
      <c r="H1045" s="6" t="s">
        <v>215</v>
      </c>
      <c r="I1045" s="2">
        <v>2.8472222222222222E-2</v>
      </c>
      <c r="J1045">
        <v>0</v>
      </c>
      <c r="K1045" s="21">
        <v>45422</v>
      </c>
      <c r="L1045" t="s">
        <v>24</v>
      </c>
      <c r="M1045" s="6" t="s">
        <v>218</v>
      </c>
      <c r="N1045" t="s">
        <v>216</v>
      </c>
      <c r="O1045" s="22">
        <v>45422.710995370369</v>
      </c>
      <c r="Q1045" t="s">
        <v>26</v>
      </c>
      <c r="R1045" t="s">
        <v>54</v>
      </c>
      <c r="S1045" t="s">
        <v>189</v>
      </c>
      <c r="T1045" t="s">
        <v>29</v>
      </c>
    </row>
    <row r="1046" spans="1:20" x14ac:dyDescent="0.3">
      <c r="A1046">
        <v>2389358</v>
      </c>
      <c r="B1046" t="s">
        <v>217</v>
      </c>
      <c r="C1046" t="s">
        <v>207</v>
      </c>
      <c r="D1046" t="s">
        <v>162</v>
      </c>
      <c r="E1046" t="s">
        <v>21</v>
      </c>
      <c r="F1046" t="s">
        <v>163</v>
      </c>
      <c r="G1046" t="s">
        <v>37</v>
      </c>
      <c r="H1046" s="6" t="s">
        <v>215</v>
      </c>
      <c r="I1046" s="2">
        <v>0.14583333333333334</v>
      </c>
      <c r="J1046">
        <v>0</v>
      </c>
      <c r="K1046" s="21">
        <v>45478</v>
      </c>
      <c r="L1046" t="s">
        <v>24</v>
      </c>
      <c r="M1046" s="6" t="s">
        <v>218</v>
      </c>
      <c r="N1046" t="s">
        <v>216</v>
      </c>
      <c r="O1046" s="22">
        <v>45478.699502314812</v>
      </c>
      <c r="Q1046" t="s">
        <v>26</v>
      </c>
      <c r="R1046" t="s">
        <v>54</v>
      </c>
      <c r="S1046" t="s">
        <v>191</v>
      </c>
      <c r="T1046" t="s">
        <v>29</v>
      </c>
    </row>
    <row r="1047" spans="1:20" x14ac:dyDescent="0.3">
      <c r="A1047">
        <v>2342154</v>
      </c>
      <c r="B1047" t="s">
        <v>217</v>
      </c>
      <c r="C1047" t="s">
        <v>207</v>
      </c>
      <c r="D1047" t="s">
        <v>162</v>
      </c>
      <c r="E1047" t="s">
        <v>21</v>
      </c>
      <c r="F1047" t="s">
        <v>163</v>
      </c>
      <c r="G1047" t="s">
        <v>37</v>
      </c>
      <c r="H1047" s="6" t="s">
        <v>215</v>
      </c>
      <c r="I1047" s="2">
        <v>0.21180555555555555</v>
      </c>
      <c r="J1047">
        <v>0</v>
      </c>
      <c r="K1047" s="21">
        <v>45433</v>
      </c>
      <c r="L1047" t="s">
        <v>24</v>
      </c>
      <c r="M1047" s="6" t="s">
        <v>218</v>
      </c>
      <c r="N1047" t="s">
        <v>216</v>
      </c>
      <c r="O1047" s="22">
        <v>45433.716435185182</v>
      </c>
      <c r="Q1047" t="s">
        <v>26</v>
      </c>
      <c r="R1047" t="s">
        <v>178</v>
      </c>
      <c r="S1047" t="s">
        <v>189</v>
      </c>
      <c r="T1047" t="s">
        <v>29</v>
      </c>
    </row>
    <row r="1048" spans="1:20" x14ac:dyDescent="0.3">
      <c r="A1048">
        <v>2398056</v>
      </c>
      <c r="B1048" t="s">
        <v>217</v>
      </c>
      <c r="C1048" t="s">
        <v>207</v>
      </c>
      <c r="D1048" t="s">
        <v>162</v>
      </c>
      <c r="E1048" t="s">
        <v>21</v>
      </c>
      <c r="F1048" t="s">
        <v>163</v>
      </c>
      <c r="G1048" t="s">
        <v>37</v>
      </c>
      <c r="H1048" s="6" t="s">
        <v>215</v>
      </c>
      <c r="I1048" s="2">
        <v>0.11458333333333333</v>
      </c>
      <c r="J1048">
        <v>0</v>
      </c>
      <c r="K1048" s="21">
        <v>45486</v>
      </c>
      <c r="L1048" t="s">
        <v>24</v>
      </c>
      <c r="M1048" s="6" t="s">
        <v>218</v>
      </c>
      <c r="N1048" t="s">
        <v>216</v>
      </c>
      <c r="O1048" s="22">
        <v>45486.70988425926</v>
      </c>
      <c r="Q1048" t="s">
        <v>26</v>
      </c>
      <c r="R1048" t="s">
        <v>81</v>
      </c>
      <c r="S1048" t="s">
        <v>191</v>
      </c>
      <c r="T1048" t="s">
        <v>29</v>
      </c>
    </row>
    <row r="1049" spans="1:20" x14ac:dyDescent="0.3">
      <c r="A1049">
        <v>2405354</v>
      </c>
      <c r="B1049" t="s">
        <v>217</v>
      </c>
      <c r="C1049" t="s">
        <v>208</v>
      </c>
      <c r="D1049" t="s">
        <v>166</v>
      </c>
      <c r="E1049" t="s">
        <v>21</v>
      </c>
      <c r="F1049" t="s">
        <v>22</v>
      </c>
      <c r="G1049" t="s">
        <v>37</v>
      </c>
      <c r="H1049" s="6" t="s">
        <v>215</v>
      </c>
      <c r="I1049" s="2">
        <v>3.125E-2</v>
      </c>
      <c r="J1049">
        <v>0</v>
      </c>
      <c r="K1049" s="21">
        <v>45493</v>
      </c>
      <c r="L1049" t="s">
        <v>24</v>
      </c>
      <c r="M1049" s="6" t="s">
        <v>218</v>
      </c>
      <c r="N1049" t="s">
        <v>216</v>
      </c>
      <c r="O1049" s="22">
        <v>45493.978796296295</v>
      </c>
      <c r="Q1049" t="s">
        <v>26</v>
      </c>
      <c r="R1049" t="s">
        <v>54</v>
      </c>
      <c r="S1049" t="s">
        <v>191</v>
      </c>
      <c r="T1049" t="s">
        <v>29</v>
      </c>
    </row>
    <row r="1050" spans="1:20" x14ac:dyDescent="0.3">
      <c r="A1050">
        <v>2365866</v>
      </c>
      <c r="B1050" t="s">
        <v>217</v>
      </c>
      <c r="C1050" t="s">
        <v>207</v>
      </c>
      <c r="D1050" t="s">
        <v>162</v>
      </c>
      <c r="E1050" t="s">
        <v>21</v>
      </c>
      <c r="F1050" t="s">
        <v>163</v>
      </c>
      <c r="G1050" t="s">
        <v>37</v>
      </c>
      <c r="H1050" s="6" t="s">
        <v>215</v>
      </c>
      <c r="I1050" s="2">
        <v>0.15972222222222221</v>
      </c>
      <c r="J1050">
        <v>0</v>
      </c>
      <c r="K1050" s="21">
        <v>45457</v>
      </c>
      <c r="L1050" t="s">
        <v>24</v>
      </c>
      <c r="M1050" s="6" t="s">
        <v>218</v>
      </c>
      <c r="N1050" t="s">
        <v>216</v>
      </c>
      <c r="O1050" s="22">
        <v>45457.703125</v>
      </c>
      <c r="Q1050" t="s">
        <v>26</v>
      </c>
      <c r="R1050" t="s">
        <v>54</v>
      </c>
      <c r="S1050" t="s">
        <v>190</v>
      </c>
      <c r="T1050" t="s">
        <v>29</v>
      </c>
    </row>
    <row r="1051" spans="1:20" x14ac:dyDescent="0.3">
      <c r="A1051">
        <v>2342670</v>
      </c>
      <c r="B1051" t="s">
        <v>217</v>
      </c>
      <c r="C1051" t="s">
        <v>208</v>
      </c>
      <c r="D1051" t="s">
        <v>166</v>
      </c>
      <c r="E1051" t="s">
        <v>21</v>
      </c>
      <c r="F1051" t="s">
        <v>22</v>
      </c>
      <c r="G1051" t="s">
        <v>37</v>
      </c>
      <c r="H1051" s="6" t="s">
        <v>215</v>
      </c>
      <c r="I1051" s="2">
        <v>0.10069444444444445</v>
      </c>
      <c r="J1051">
        <v>0</v>
      </c>
      <c r="K1051" s="21">
        <v>45433</v>
      </c>
      <c r="L1051" t="s">
        <v>24</v>
      </c>
      <c r="M1051" s="6" t="s">
        <v>218</v>
      </c>
      <c r="N1051" t="s">
        <v>216</v>
      </c>
      <c r="O1051" s="22">
        <v>45433.963333333333</v>
      </c>
      <c r="Q1051" t="s">
        <v>26</v>
      </c>
      <c r="R1051" t="s">
        <v>67</v>
      </c>
      <c r="S1051" t="s">
        <v>189</v>
      </c>
      <c r="T1051" t="s">
        <v>29</v>
      </c>
    </row>
    <row r="1052" spans="1:20" x14ac:dyDescent="0.3">
      <c r="A1052">
        <v>2399809</v>
      </c>
      <c r="B1052" t="s">
        <v>217</v>
      </c>
      <c r="C1052" t="s">
        <v>208</v>
      </c>
      <c r="D1052" t="s">
        <v>166</v>
      </c>
      <c r="E1052" t="s">
        <v>21</v>
      </c>
      <c r="F1052" t="s">
        <v>22</v>
      </c>
      <c r="G1052" t="s">
        <v>37</v>
      </c>
      <c r="H1052" s="6" t="s">
        <v>215</v>
      </c>
      <c r="I1052" s="2">
        <v>9.7222222222222224E-2</v>
      </c>
      <c r="J1052">
        <v>0</v>
      </c>
      <c r="K1052" s="21">
        <v>45488</v>
      </c>
      <c r="L1052" t="s">
        <v>24</v>
      </c>
      <c r="M1052" s="6" t="s">
        <v>218</v>
      </c>
      <c r="N1052" t="s">
        <v>216</v>
      </c>
      <c r="O1052" s="22">
        <v>45488.975300925929</v>
      </c>
      <c r="Q1052" t="s">
        <v>26</v>
      </c>
      <c r="R1052" t="s">
        <v>81</v>
      </c>
      <c r="S1052" t="s">
        <v>191</v>
      </c>
      <c r="T1052" t="s">
        <v>29</v>
      </c>
    </row>
    <row r="1053" spans="1:20" x14ac:dyDescent="0.3">
      <c r="A1053">
        <v>2315212</v>
      </c>
      <c r="B1053" t="s">
        <v>217</v>
      </c>
      <c r="C1053" t="s">
        <v>207</v>
      </c>
      <c r="D1053" t="s">
        <v>162</v>
      </c>
      <c r="E1053" t="s">
        <v>21</v>
      </c>
      <c r="F1053" t="s">
        <v>163</v>
      </c>
      <c r="G1053" t="s">
        <v>28</v>
      </c>
      <c r="H1053" s="6" t="s">
        <v>215</v>
      </c>
      <c r="I1053" s="2">
        <v>5.2083333333333336E-2</v>
      </c>
      <c r="J1053">
        <v>0</v>
      </c>
      <c r="K1053" s="21">
        <v>45404</v>
      </c>
      <c r="L1053" t="s">
        <v>24</v>
      </c>
      <c r="M1053" s="6" t="s">
        <v>218</v>
      </c>
      <c r="N1053" t="s">
        <v>216</v>
      </c>
      <c r="O1053" s="22">
        <v>45404.683067129627</v>
      </c>
      <c r="Q1053" t="s">
        <v>26</v>
      </c>
      <c r="R1053" t="s">
        <v>141</v>
      </c>
      <c r="S1053" t="s">
        <v>188</v>
      </c>
      <c r="T1053" t="s">
        <v>29</v>
      </c>
    </row>
    <row r="1054" spans="1:20" x14ac:dyDescent="0.3">
      <c r="A1054">
        <v>2410094</v>
      </c>
      <c r="B1054" t="s">
        <v>217</v>
      </c>
      <c r="C1054" t="s">
        <v>207</v>
      </c>
      <c r="D1054" t="s">
        <v>162</v>
      </c>
      <c r="E1054" t="s">
        <v>21</v>
      </c>
      <c r="F1054" t="s">
        <v>163</v>
      </c>
      <c r="G1054" t="s">
        <v>37</v>
      </c>
      <c r="H1054" s="6" t="s">
        <v>215</v>
      </c>
      <c r="I1054" s="2">
        <v>0.19097222222222221</v>
      </c>
      <c r="J1054">
        <v>0</v>
      </c>
      <c r="K1054" s="21">
        <v>45498</v>
      </c>
      <c r="L1054" t="s">
        <v>24</v>
      </c>
      <c r="M1054" s="6" t="s">
        <v>218</v>
      </c>
      <c r="N1054" t="s">
        <v>216</v>
      </c>
      <c r="O1054" s="22">
        <v>45498.708784722221</v>
      </c>
      <c r="Q1054" t="s">
        <v>26</v>
      </c>
      <c r="R1054" t="s">
        <v>81</v>
      </c>
      <c r="S1054" t="s">
        <v>191</v>
      </c>
      <c r="T1054" t="s">
        <v>29</v>
      </c>
    </row>
    <row r="1055" spans="1:20" x14ac:dyDescent="0.3">
      <c r="A1055">
        <v>2290082</v>
      </c>
      <c r="B1055" t="s">
        <v>217</v>
      </c>
      <c r="C1055" t="s">
        <v>208</v>
      </c>
      <c r="D1055" t="s">
        <v>166</v>
      </c>
      <c r="E1055" t="s">
        <v>21</v>
      </c>
      <c r="F1055" t="s">
        <v>22</v>
      </c>
      <c r="G1055" t="s">
        <v>37</v>
      </c>
      <c r="H1055" s="6" t="s">
        <v>215</v>
      </c>
      <c r="I1055" s="2">
        <v>0.15069444444444444</v>
      </c>
      <c r="J1055">
        <v>0</v>
      </c>
      <c r="K1055" s="21">
        <v>45378</v>
      </c>
      <c r="L1055" t="s">
        <v>24</v>
      </c>
      <c r="M1055" s="6" t="s">
        <v>218</v>
      </c>
      <c r="N1055" t="s">
        <v>216</v>
      </c>
      <c r="O1055" s="22">
        <v>45378.736863425926</v>
      </c>
      <c r="Q1055" t="s">
        <v>26</v>
      </c>
      <c r="R1055" t="s">
        <v>54</v>
      </c>
      <c r="S1055" t="s">
        <v>187</v>
      </c>
      <c r="T1055" t="s">
        <v>29</v>
      </c>
    </row>
    <row r="1056" spans="1:20" x14ac:dyDescent="0.3">
      <c r="A1056">
        <v>2330316</v>
      </c>
      <c r="B1056" t="s">
        <v>217</v>
      </c>
      <c r="C1056" t="s">
        <v>207</v>
      </c>
      <c r="D1056" t="s">
        <v>162</v>
      </c>
      <c r="E1056" t="s">
        <v>21</v>
      </c>
      <c r="F1056" t="s">
        <v>163</v>
      </c>
      <c r="G1056" t="s">
        <v>23</v>
      </c>
      <c r="H1056" s="6" t="s">
        <v>215</v>
      </c>
      <c r="I1056" s="2">
        <v>6.5972222222222224E-2</v>
      </c>
      <c r="J1056">
        <v>0</v>
      </c>
      <c r="K1056" s="21">
        <v>45420</v>
      </c>
      <c r="L1056" t="s">
        <v>24</v>
      </c>
      <c r="M1056" s="6" t="s">
        <v>218</v>
      </c>
      <c r="N1056" t="s">
        <v>216</v>
      </c>
      <c r="O1056" s="22">
        <v>45420.722199074073</v>
      </c>
      <c r="Q1056" t="s">
        <v>26</v>
      </c>
      <c r="R1056" t="s">
        <v>32</v>
      </c>
      <c r="S1056" t="s">
        <v>189</v>
      </c>
      <c r="T1056" t="s">
        <v>29</v>
      </c>
    </row>
    <row r="1057" spans="1:20" x14ac:dyDescent="0.3">
      <c r="A1057">
        <v>2391639</v>
      </c>
      <c r="B1057" t="s">
        <v>217</v>
      </c>
      <c r="C1057" t="s">
        <v>207</v>
      </c>
      <c r="D1057" t="s">
        <v>162</v>
      </c>
      <c r="E1057" t="s">
        <v>21</v>
      </c>
      <c r="F1057" t="s">
        <v>163</v>
      </c>
      <c r="G1057" t="s">
        <v>37</v>
      </c>
      <c r="H1057" s="6" t="s">
        <v>215</v>
      </c>
      <c r="I1057" s="2">
        <v>0.20208333333333334</v>
      </c>
      <c r="J1057">
        <v>0</v>
      </c>
      <c r="K1057" s="21">
        <v>45481</v>
      </c>
      <c r="L1057" t="s">
        <v>24</v>
      </c>
      <c r="M1057" s="6" t="s">
        <v>218</v>
      </c>
      <c r="N1057" t="s">
        <v>216</v>
      </c>
      <c r="O1057" s="22">
        <v>45481.689872685187</v>
      </c>
      <c r="Q1057" t="s">
        <v>26</v>
      </c>
      <c r="R1057" t="s">
        <v>81</v>
      </c>
      <c r="S1057" t="s">
        <v>191</v>
      </c>
      <c r="T1057" t="s">
        <v>29</v>
      </c>
    </row>
    <row r="1058" spans="1:20" x14ac:dyDescent="0.3">
      <c r="A1058">
        <v>2331745</v>
      </c>
      <c r="B1058" t="s">
        <v>217</v>
      </c>
      <c r="C1058" t="s">
        <v>208</v>
      </c>
      <c r="D1058" t="s">
        <v>166</v>
      </c>
      <c r="E1058" t="s">
        <v>21</v>
      </c>
      <c r="F1058" t="s">
        <v>22</v>
      </c>
      <c r="G1058" t="s">
        <v>43</v>
      </c>
      <c r="H1058" s="6" t="s">
        <v>215</v>
      </c>
      <c r="I1058" s="2">
        <v>4.1666666666666664E-2</v>
      </c>
      <c r="J1058">
        <v>0</v>
      </c>
      <c r="K1058" s="21">
        <v>45421</v>
      </c>
      <c r="L1058" t="s">
        <v>24</v>
      </c>
      <c r="M1058" s="6" t="s">
        <v>218</v>
      </c>
      <c r="N1058" t="s">
        <v>216</v>
      </c>
      <c r="O1058" s="22">
        <v>45421.94809027778</v>
      </c>
      <c r="Q1058" t="s">
        <v>26</v>
      </c>
      <c r="R1058" t="s">
        <v>179</v>
      </c>
      <c r="S1058" t="s">
        <v>189</v>
      </c>
      <c r="T1058" t="s">
        <v>29</v>
      </c>
    </row>
    <row r="1059" spans="1:20" x14ac:dyDescent="0.3">
      <c r="A1059">
        <v>2350007</v>
      </c>
      <c r="B1059" t="s">
        <v>217</v>
      </c>
      <c r="C1059" t="s">
        <v>207</v>
      </c>
      <c r="D1059" t="s">
        <v>162</v>
      </c>
      <c r="E1059" t="s">
        <v>21</v>
      </c>
      <c r="F1059" t="s">
        <v>163</v>
      </c>
      <c r="G1059" t="s">
        <v>23</v>
      </c>
      <c r="H1059" s="6" t="s">
        <v>215</v>
      </c>
      <c r="I1059" s="2">
        <v>5.2777777777777778E-2</v>
      </c>
      <c r="J1059">
        <v>0</v>
      </c>
      <c r="K1059" s="21">
        <v>45441</v>
      </c>
      <c r="L1059" t="s">
        <v>24</v>
      </c>
      <c r="M1059" s="6" t="s">
        <v>218</v>
      </c>
      <c r="N1059" t="s">
        <v>216</v>
      </c>
      <c r="O1059" s="22">
        <v>45441.70894675926</v>
      </c>
      <c r="Q1059" t="s">
        <v>26</v>
      </c>
      <c r="R1059" t="s">
        <v>54</v>
      </c>
      <c r="S1059" t="s">
        <v>189</v>
      </c>
      <c r="T1059" t="s">
        <v>29</v>
      </c>
    </row>
    <row r="1060" spans="1:20" x14ac:dyDescent="0.3">
      <c r="A1060">
        <v>2329104</v>
      </c>
      <c r="B1060" t="s">
        <v>217</v>
      </c>
      <c r="C1060" t="s">
        <v>207</v>
      </c>
      <c r="D1060" t="s">
        <v>162</v>
      </c>
      <c r="E1060" t="s">
        <v>21</v>
      </c>
      <c r="F1060" t="s">
        <v>163</v>
      </c>
      <c r="G1060" t="s">
        <v>37</v>
      </c>
      <c r="H1060" s="6" t="s">
        <v>215</v>
      </c>
      <c r="I1060" s="2">
        <v>0.15625</v>
      </c>
      <c r="J1060">
        <v>0</v>
      </c>
      <c r="K1060" s="21">
        <v>45419</v>
      </c>
      <c r="L1060" t="s">
        <v>24</v>
      </c>
      <c r="M1060" s="6" t="s">
        <v>218</v>
      </c>
      <c r="N1060" t="s">
        <v>216</v>
      </c>
      <c r="O1060" s="22">
        <v>45419.697800925926</v>
      </c>
      <c r="Q1060" t="s">
        <v>26</v>
      </c>
      <c r="R1060" t="s">
        <v>63</v>
      </c>
      <c r="S1060" t="s">
        <v>189</v>
      </c>
      <c r="T1060" t="s">
        <v>29</v>
      </c>
    </row>
    <row r="1061" spans="1:20" x14ac:dyDescent="0.3">
      <c r="A1061">
        <v>2330767</v>
      </c>
      <c r="B1061" t="s">
        <v>217</v>
      </c>
      <c r="C1061" t="s">
        <v>208</v>
      </c>
      <c r="D1061" t="s">
        <v>166</v>
      </c>
      <c r="E1061" t="s">
        <v>21</v>
      </c>
      <c r="F1061" t="s">
        <v>22</v>
      </c>
      <c r="G1061" t="s">
        <v>37</v>
      </c>
      <c r="H1061" s="6" t="s">
        <v>215</v>
      </c>
      <c r="I1061" s="2">
        <v>6.7361111111111108E-2</v>
      </c>
      <c r="J1061">
        <v>0</v>
      </c>
      <c r="K1061" s="21">
        <v>45420</v>
      </c>
      <c r="L1061" t="s">
        <v>24</v>
      </c>
      <c r="M1061" s="6" t="s">
        <v>218</v>
      </c>
      <c r="N1061" t="s">
        <v>216</v>
      </c>
      <c r="O1061" s="22">
        <v>45420.961574074077</v>
      </c>
      <c r="Q1061" t="s">
        <v>26</v>
      </c>
      <c r="R1061" t="s">
        <v>92</v>
      </c>
      <c r="S1061" t="s">
        <v>189</v>
      </c>
      <c r="T1061" t="s">
        <v>29</v>
      </c>
    </row>
    <row r="1062" spans="1:20" x14ac:dyDescent="0.3">
      <c r="A1062">
        <v>2382555</v>
      </c>
      <c r="B1062" t="s">
        <v>217</v>
      </c>
      <c r="C1062" t="s">
        <v>208</v>
      </c>
      <c r="D1062" t="s">
        <v>166</v>
      </c>
      <c r="E1062" t="s">
        <v>21</v>
      </c>
      <c r="F1062" t="s">
        <v>22</v>
      </c>
      <c r="G1062" t="s">
        <v>37</v>
      </c>
      <c r="H1062" s="6" t="s">
        <v>215</v>
      </c>
      <c r="I1062" s="2">
        <v>0.11041666666666666</v>
      </c>
      <c r="J1062">
        <v>0</v>
      </c>
      <c r="K1062" s="21">
        <v>45471</v>
      </c>
      <c r="L1062" t="s">
        <v>24</v>
      </c>
      <c r="M1062" s="6" t="s">
        <v>218</v>
      </c>
      <c r="N1062" t="s">
        <v>216</v>
      </c>
      <c r="O1062" s="22">
        <v>45471.962858796294</v>
      </c>
      <c r="Q1062" t="s">
        <v>26</v>
      </c>
      <c r="R1062" t="s">
        <v>81</v>
      </c>
      <c r="S1062" t="s">
        <v>190</v>
      </c>
      <c r="T1062" t="s">
        <v>29</v>
      </c>
    </row>
    <row r="1063" spans="1:20" x14ac:dyDescent="0.3">
      <c r="A1063">
        <v>2281852</v>
      </c>
      <c r="B1063" t="s">
        <v>217</v>
      </c>
      <c r="C1063" t="s">
        <v>208</v>
      </c>
      <c r="D1063" t="s">
        <v>166</v>
      </c>
      <c r="E1063" t="s">
        <v>21</v>
      </c>
      <c r="F1063" t="s">
        <v>22</v>
      </c>
      <c r="G1063" t="s">
        <v>37</v>
      </c>
      <c r="H1063" s="6" t="s">
        <v>215</v>
      </c>
      <c r="I1063" s="2">
        <v>5.347222222222222E-2</v>
      </c>
      <c r="J1063">
        <v>0</v>
      </c>
      <c r="K1063" s="21">
        <v>45371</v>
      </c>
      <c r="L1063" t="s">
        <v>24</v>
      </c>
      <c r="M1063" s="6" t="s">
        <v>218</v>
      </c>
      <c r="N1063" t="s">
        <v>216</v>
      </c>
      <c r="O1063" s="22">
        <v>45371.921724537038</v>
      </c>
      <c r="Q1063" t="s">
        <v>26</v>
      </c>
      <c r="R1063" t="s">
        <v>67</v>
      </c>
      <c r="S1063" t="s">
        <v>187</v>
      </c>
      <c r="T1063" t="s">
        <v>29</v>
      </c>
    </row>
    <row r="1064" spans="1:20" x14ac:dyDescent="0.3">
      <c r="A1064">
        <v>2411214</v>
      </c>
      <c r="B1064" t="s">
        <v>217</v>
      </c>
      <c r="C1064" t="s">
        <v>207</v>
      </c>
      <c r="D1064" t="s">
        <v>162</v>
      </c>
      <c r="E1064" t="s">
        <v>21</v>
      </c>
      <c r="F1064" t="s">
        <v>163</v>
      </c>
      <c r="G1064" t="s">
        <v>37</v>
      </c>
      <c r="H1064" s="6" t="s">
        <v>215</v>
      </c>
      <c r="I1064" s="2">
        <v>0.1423611111111111</v>
      </c>
      <c r="J1064">
        <v>0</v>
      </c>
      <c r="K1064" s="21">
        <v>45499</v>
      </c>
      <c r="L1064" t="s">
        <v>24</v>
      </c>
      <c r="M1064" s="6" t="s">
        <v>218</v>
      </c>
      <c r="N1064" t="s">
        <v>216</v>
      </c>
      <c r="O1064" s="22">
        <v>45499.704513888886</v>
      </c>
      <c r="Q1064" t="s">
        <v>26</v>
      </c>
      <c r="R1064" t="s">
        <v>81</v>
      </c>
      <c r="S1064" t="s">
        <v>191</v>
      </c>
      <c r="T1064" t="s">
        <v>29</v>
      </c>
    </row>
    <row r="1065" spans="1:20" x14ac:dyDescent="0.3">
      <c r="A1065">
        <v>2395105</v>
      </c>
      <c r="B1065" t="s">
        <v>217</v>
      </c>
      <c r="C1065" t="s">
        <v>208</v>
      </c>
      <c r="D1065" t="s">
        <v>166</v>
      </c>
      <c r="E1065" t="s">
        <v>21</v>
      </c>
      <c r="F1065" t="s">
        <v>22</v>
      </c>
      <c r="G1065" t="s">
        <v>59</v>
      </c>
      <c r="H1065" s="6" t="s">
        <v>215</v>
      </c>
      <c r="I1065" s="2">
        <v>4.1666666666666664E-2</v>
      </c>
      <c r="J1065">
        <v>0</v>
      </c>
      <c r="K1065" s="21">
        <v>45483</v>
      </c>
      <c r="L1065" t="s">
        <v>24</v>
      </c>
      <c r="M1065" s="6" t="s">
        <v>218</v>
      </c>
      <c r="N1065" t="s">
        <v>216</v>
      </c>
      <c r="O1065" s="22">
        <v>45483.976018518515</v>
      </c>
      <c r="Q1065" t="s">
        <v>26</v>
      </c>
      <c r="R1065" t="s">
        <v>35</v>
      </c>
      <c r="S1065" t="s">
        <v>191</v>
      </c>
      <c r="T1065" t="s">
        <v>53</v>
      </c>
    </row>
    <row r="1066" spans="1:20" x14ac:dyDescent="0.3">
      <c r="A1066">
        <v>2414426</v>
      </c>
      <c r="B1066" t="s">
        <v>217</v>
      </c>
      <c r="C1066" t="s">
        <v>208</v>
      </c>
      <c r="D1066" t="s">
        <v>166</v>
      </c>
      <c r="E1066" t="s">
        <v>21</v>
      </c>
      <c r="F1066" t="s">
        <v>22</v>
      </c>
      <c r="G1066" t="s">
        <v>59</v>
      </c>
      <c r="H1066" s="6" t="s">
        <v>215</v>
      </c>
      <c r="I1066" s="2">
        <v>7.6388888888888895E-2</v>
      </c>
      <c r="J1066">
        <v>0</v>
      </c>
      <c r="K1066" s="21">
        <v>45502</v>
      </c>
      <c r="L1066" t="s">
        <v>24</v>
      </c>
      <c r="M1066" s="6" t="s">
        <v>218</v>
      </c>
      <c r="N1066" t="s">
        <v>216</v>
      </c>
      <c r="O1066" s="22">
        <v>45502.97452546296</v>
      </c>
      <c r="Q1066" t="s">
        <v>26</v>
      </c>
      <c r="R1066" t="s">
        <v>35</v>
      </c>
      <c r="S1066" t="s">
        <v>191</v>
      </c>
      <c r="T1066" t="s">
        <v>53</v>
      </c>
    </row>
    <row r="1067" spans="1:20" x14ac:dyDescent="0.3">
      <c r="A1067">
        <v>2272524</v>
      </c>
      <c r="B1067" t="s">
        <v>217</v>
      </c>
      <c r="C1067" t="s">
        <v>208</v>
      </c>
      <c r="D1067" t="s">
        <v>166</v>
      </c>
      <c r="E1067" t="s">
        <v>21</v>
      </c>
      <c r="F1067" t="s">
        <v>22</v>
      </c>
      <c r="G1067" t="s">
        <v>23</v>
      </c>
      <c r="H1067" s="6" t="s">
        <v>215</v>
      </c>
      <c r="I1067" s="2">
        <v>4.8611111111111112E-2</v>
      </c>
      <c r="J1067">
        <v>0</v>
      </c>
      <c r="K1067" s="21">
        <v>45362</v>
      </c>
      <c r="L1067" t="s">
        <v>24</v>
      </c>
      <c r="M1067" s="6" t="s">
        <v>218</v>
      </c>
      <c r="N1067" t="s">
        <v>216</v>
      </c>
      <c r="O1067" s="22">
        <v>45362.949641203704</v>
      </c>
      <c r="Q1067" t="s">
        <v>26</v>
      </c>
      <c r="R1067" t="s">
        <v>39</v>
      </c>
      <c r="S1067" t="s">
        <v>187</v>
      </c>
      <c r="T1067" t="s">
        <v>29</v>
      </c>
    </row>
    <row r="1068" spans="1:20" x14ac:dyDescent="0.3">
      <c r="A1068">
        <v>2361716</v>
      </c>
      <c r="B1068" t="s">
        <v>217</v>
      </c>
      <c r="C1068" t="s">
        <v>208</v>
      </c>
      <c r="D1068" t="s">
        <v>166</v>
      </c>
      <c r="E1068" t="s">
        <v>21</v>
      </c>
      <c r="F1068" t="s">
        <v>22</v>
      </c>
      <c r="G1068" t="s">
        <v>37</v>
      </c>
      <c r="H1068" s="6" t="s">
        <v>215</v>
      </c>
      <c r="I1068" s="2">
        <v>8.5416666666666669E-2</v>
      </c>
      <c r="J1068">
        <v>0</v>
      </c>
      <c r="K1068" s="21">
        <v>45453</v>
      </c>
      <c r="L1068" t="s">
        <v>24</v>
      </c>
      <c r="M1068" s="6" t="s">
        <v>218</v>
      </c>
      <c r="N1068" t="s">
        <v>216</v>
      </c>
      <c r="O1068" s="22">
        <v>45453.963495370372</v>
      </c>
      <c r="Q1068" t="s">
        <v>26</v>
      </c>
      <c r="R1068" t="s">
        <v>81</v>
      </c>
      <c r="S1068" t="s">
        <v>190</v>
      </c>
      <c r="T1068" t="s">
        <v>29</v>
      </c>
    </row>
    <row r="1069" spans="1:20" x14ac:dyDescent="0.3">
      <c r="A1069">
        <v>2404599</v>
      </c>
      <c r="B1069" t="s">
        <v>217</v>
      </c>
      <c r="C1069" t="s">
        <v>208</v>
      </c>
      <c r="D1069" t="s">
        <v>166</v>
      </c>
      <c r="E1069" t="s">
        <v>21</v>
      </c>
      <c r="F1069" t="s">
        <v>22</v>
      </c>
      <c r="G1069" t="s">
        <v>59</v>
      </c>
      <c r="H1069" s="6" t="s">
        <v>215</v>
      </c>
      <c r="I1069" s="2">
        <v>1.7361111111111112E-2</v>
      </c>
      <c r="J1069">
        <v>0</v>
      </c>
      <c r="K1069" s="21">
        <v>45492</v>
      </c>
      <c r="L1069" t="s">
        <v>24</v>
      </c>
      <c r="M1069" s="6" t="s">
        <v>218</v>
      </c>
      <c r="N1069" t="s">
        <v>216</v>
      </c>
      <c r="O1069" s="22">
        <v>45492.980138888888</v>
      </c>
      <c r="Q1069" t="s">
        <v>26</v>
      </c>
      <c r="R1069" t="s">
        <v>91</v>
      </c>
      <c r="S1069" t="s">
        <v>191</v>
      </c>
      <c r="T1069" t="s">
        <v>53</v>
      </c>
    </row>
    <row r="1070" spans="1:20" x14ac:dyDescent="0.3">
      <c r="A1070">
        <v>2414349</v>
      </c>
      <c r="B1070" t="s">
        <v>217</v>
      </c>
      <c r="C1070" t="s">
        <v>208</v>
      </c>
      <c r="D1070" t="s">
        <v>166</v>
      </c>
      <c r="E1070" t="s">
        <v>21</v>
      </c>
      <c r="F1070" t="s">
        <v>22</v>
      </c>
      <c r="G1070" t="s">
        <v>59</v>
      </c>
      <c r="H1070" s="6" t="s">
        <v>215</v>
      </c>
      <c r="I1070" s="2">
        <v>2.4305555555555556E-2</v>
      </c>
      <c r="J1070">
        <v>0</v>
      </c>
      <c r="K1070" s="21">
        <v>45499</v>
      </c>
      <c r="L1070" t="s">
        <v>24</v>
      </c>
      <c r="M1070" s="6" t="s">
        <v>218</v>
      </c>
      <c r="N1070" t="s">
        <v>216</v>
      </c>
      <c r="O1070" s="22">
        <v>45502.945092592592</v>
      </c>
      <c r="Q1070" t="s">
        <v>26</v>
      </c>
      <c r="R1070" t="s">
        <v>35</v>
      </c>
      <c r="S1070" t="s">
        <v>191</v>
      </c>
      <c r="T1070" t="s">
        <v>53</v>
      </c>
    </row>
    <row r="1071" spans="1:20" x14ac:dyDescent="0.3">
      <c r="A1071">
        <v>2273827</v>
      </c>
      <c r="B1071" t="s">
        <v>217</v>
      </c>
      <c r="C1071" t="s">
        <v>208</v>
      </c>
      <c r="D1071" t="s">
        <v>166</v>
      </c>
      <c r="E1071" t="s">
        <v>21</v>
      </c>
      <c r="F1071" t="s">
        <v>22</v>
      </c>
      <c r="G1071" t="s">
        <v>59</v>
      </c>
      <c r="H1071" s="6" t="s">
        <v>215</v>
      </c>
      <c r="I1071" s="2">
        <v>2.0833333333333332E-2</v>
      </c>
      <c r="J1071">
        <v>0</v>
      </c>
      <c r="K1071" s="21">
        <v>45363</v>
      </c>
      <c r="L1071" t="s">
        <v>24</v>
      </c>
      <c r="M1071" s="6" t="s">
        <v>218</v>
      </c>
      <c r="N1071" t="s">
        <v>216</v>
      </c>
      <c r="O1071" s="22">
        <v>45363.927766203706</v>
      </c>
      <c r="Q1071" t="s">
        <v>26</v>
      </c>
      <c r="R1071" t="s">
        <v>35</v>
      </c>
      <c r="S1071" t="s">
        <v>187</v>
      </c>
      <c r="T1071" t="s">
        <v>53</v>
      </c>
    </row>
    <row r="1072" spans="1:20" x14ac:dyDescent="0.3">
      <c r="A1072">
        <v>2223530</v>
      </c>
      <c r="B1072" t="s">
        <v>217</v>
      </c>
      <c r="C1072" t="s">
        <v>207</v>
      </c>
      <c r="D1072" t="s">
        <v>162</v>
      </c>
      <c r="E1072" t="s">
        <v>21</v>
      </c>
      <c r="F1072" t="s">
        <v>163</v>
      </c>
      <c r="G1072" t="s">
        <v>59</v>
      </c>
      <c r="H1072" s="6" t="s">
        <v>215</v>
      </c>
      <c r="I1072" s="2">
        <v>5.5555555555555558E-3</v>
      </c>
      <c r="J1072">
        <v>0</v>
      </c>
      <c r="K1072" s="21">
        <v>45325</v>
      </c>
      <c r="L1072" t="s">
        <v>24</v>
      </c>
      <c r="M1072" s="6" t="s">
        <v>218</v>
      </c>
      <c r="N1072" t="s">
        <v>216</v>
      </c>
      <c r="O1072" s="22">
        <v>45325.601863425924</v>
      </c>
      <c r="Q1072" t="s">
        <v>26</v>
      </c>
      <c r="R1072" t="s">
        <v>35</v>
      </c>
      <c r="S1072" t="s">
        <v>186</v>
      </c>
      <c r="T1072" t="s">
        <v>53</v>
      </c>
    </row>
    <row r="1073" spans="1:20" x14ac:dyDescent="0.3">
      <c r="A1073">
        <v>2339434</v>
      </c>
      <c r="B1073" t="s">
        <v>217</v>
      </c>
      <c r="C1073" t="s">
        <v>208</v>
      </c>
      <c r="D1073" t="s">
        <v>166</v>
      </c>
      <c r="E1073" t="s">
        <v>21</v>
      </c>
      <c r="F1073" t="s">
        <v>22</v>
      </c>
      <c r="G1073" t="s">
        <v>37</v>
      </c>
      <c r="H1073" s="6" t="s">
        <v>215</v>
      </c>
      <c r="I1073" s="2">
        <v>0.11458333333333333</v>
      </c>
      <c r="J1073">
        <v>0</v>
      </c>
      <c r="K1073" s="21">
        <v>45429</v>
      </c>
      <c r="L1073" t="s">
        <v>24</v>
      </c>
      <c r="M1073" s="6" t="s">
        <v>218</v>
      </c>
      <c r="N1073" t="s">
        <v>216</v>
      </c>
      <c r="O1073" s="22">
        <v>45429.964675925927</v>
      </c>
      <c r="Q1073" t="s">
        <v>26</v>
      </c>
      <c r="R1073" t="s">
        <v>67</v>
      </c>
      <c r="S1073" t="s">
        <v>189</v>
      </c>
      <c r="T1073" t="s">
        <v>29</v>
      </c>
    </row>
    <row r="1074" spans="1:20" x14ac:dyDescent="0.3">
      <c r="A1074">
        <v>2353558</v>
      </c>
      <c r="B1074" t="s">
        <v>217</v>
      </c>
      <c r="C1074" t="s">
        <v>207</v>
      </c>
      <c r="D1074" t="s">
        <v>162</v>
      </c>
      <c r="E1074" t="s">
        <v>21</v>
      </c>
      <c r="F1074" t="s">
        <v>163</v>
      </c>
      <c r="G1074" t="s">
        <v>37</v>
      </c>
      <c r="H1074" s="6" t="s">
        <v>215</v>
      </c>
      <c r="I1074" s="2">
        <v>0.1388888888888889</v>
      </c>
      <c r="J1074">
        <v>0</v>
      </c>
      <c r="K1074" s="21">
        <v>45444</v>
      </c>
      <c r="L1074" t="s">
        <v>24</v>
      </c>
      <c r="M1074" s="6" t="s">
        <v>218</v>
      </c>
      <c r="N1074" t="s">
        <v>216</v>
      </c>
      <c r="O1074" s="22">
        <v>45444.663935185185</v>
      </c>
      <c r="Q1074" t="s">
        <v>26</v>
      </c>
      <c r="R1074" t="s">
        <v>81</v>
      </c>
      <c r="S1074" t="s">
        <v>190</v>
      </c>
      <c r="T1074" t="s">
        <v>29</v>
      </c>
    </row>
    <row r="1075" spans="1:20" x14ac:dyDescent="0.3">
      <c r="A1075">
        <v>2273634</v>
      </c>
      <c r="B1075" t="s">
        <v>217</v>
      </c>
      <c r="C1075" t="s">
        <v>208</v>
      </c>
      <c r="D1075" t="s">
        <v>166</v>
      </c>
      <c r="E1075" t="s">
        <v>21</v>
      </c>
      <c r="F1075" t="s">
        <v>22</v>
      </c>
      <c r="G1075" t="s">
        <v>37</v>
      </c>
      <c r="H1075" s="6" t="s">
        <v>215</v>
      </c>
      <c r="I1075" s="2">
        <v>0.12916666666666668</v>
      </c>
      <c r="J1075">
        <v>0</v>
      </c>
      <c r="K1075" s="21">
        <v>45363</v>
      </c>
      <c r="L1075" t="s">
        <v>24</v>
      </c>
      <c r="M1075" s="6" t="s">
        <v>218</v>
      </c>
      <c r="N1075" t="s">
        <v>216</v>
      </c>
      <c r="O1075" s="22">
        <v>45363.821875000001</v>
      </c>
      <c r="Q1075" t="s">
        <v>26</v>
      </c>
      <c r="R1075" t="s">
        <v>67</v>
      </c>
      <c r="S1075" t="s">
        <v>187</v>
      </c>
      <c r="T1075" t="s">
        <v>29</v>
      </c>
    </row>
    <row r="1076" spans="1:20" x14ac:dyDescent="0.3">
      <c r="A1076">
        <v>2384568</v>
      </c>
      <c r="B1076" t="s">
        <v>217</v>
      </c>
      <c r="C1076" t="s">
        <v>207</v>
      </c>
      <c r="D1076" t="s">
        <v>162</v>
      </c>
      <c r="E1076" t="s">
        <v>21</v>
      </c>
      <c r="F1076" t="s">
        <v>163</v>
      </c>
      <c r="G1076" t="s">
        <v>37</v>
      </c>
      <c r="H1076" s="6" t="s">
        <v>215</v>
      </c>
      <c r="I1076" s="2">
        <v>0.19097222222222221</v>
      </c>
      <c r="J1076">
        <v>0</v>
      </c>
      <c r="K1076" s="21">
        <v>45474</v>
      </c>
      <c r="L1076" t="s">
        <v>24</v>
      </c>
      <c r="M1076" s="6" t="s">
        <v>218</v>
      </c>
      <c r="N1076" t="s">
        <v>216</v>
      </c>
      <c r="O1076" s="22">
        <v>45474.688356481478</v>
      </c>
      <c r="Q1076" t="s">
        <v>26</v>
      </c>
      <c r="R1076" t="s">
        <v>81</v>
      </c>
      <c r="S1076" t="s">
        <v>191</v>
      </c>
      <c r="T1076" t="s">
        <v>29</v>
      </c>
    </row>
    <row r="1077" spans="1:20" x14ac:dyDescent="0.3">
      <c r="A1077">
        <v>2334202</v>
      </c>
      <c r="B1077" t="s">
        <v>217</v>
      </c>
      <c r="C1077" t="s">
        <v>207</v>
      </c>
      <c r="D1077" t="s">
        <v>162</v>
      </c>
      <c r="E1077" t="s">
        <v>21</v>
      </c>
      <c r="F1077" t="s">
        <v>163</v>
      </c>
      <c r="G1077" t="s">
        <v>59</v>
      </c>
      <c r="H1077" s="6" t="s">
        <v>215</v>
      </c>
      <c r="I1077" s="2">
        <v>4.1666666666666666E-3</v>
      </c>
      <c r="J1077">
        <v>0</v>
      </c>
      <c r="K1077" s="21">
        <v>45425</v>
      </c>
      <c r="L1077" t="s">
        <v>24</v>
      </c>
      <c r="M1077" s="6" t="s">
        <v>218</v>
      </c>
      <c r="N1077" t="s">
        <v>216</v>
      </c>
      <c r="O1077" s="22">
        <v>45425.646261574075</v>
      </c>
      <c r="Q1077" t="s">
        <v>26</v>
      </c>
      <c r="R1077" t="s">
        <v>35</v>
      </c>
      <c r="S1077" t="s">
        <v>189</v>
      </c>
      <c r="T1077" t="s">
        <v>53</v>
      </c>
    </row>
    <row r="1078" spans="1:20" x14ac:dyDescent="0.3">
      <c r="A1078">
        <v>2228514</v>
      </c>
      <c r="B1078" t="s">
        <v>217</v>
      </c>
      <c r="C1078" t="s">
        <v>207</v>
      </c>
      <c r="D1078" t="s">
        <v>162</v>
      </c>
      <c r="E1078" t="s">
        <v>21</v>
      </c>
      <c r="F1078" t="s">
        <v>163</v>
      </c>
      <c r="G1078" t="s">
        <v>37</v>
      </c>
      <c r="H1078" s="6" t="s">
        <v>215</v>
      </c>
      <c r="I1078" s="2">
        <v>0.13194444444444445</v>
      </c>
      <c r="J1078">
        <v>0</v>
      </c>
      <c r="K1078" s="21">
        <v>45330</v>
      </c>
      <c r="L1078" t="s">
        <v>24</v>
      </c>
      <c r="M1078" s="6" t="s">
        <v>218</v>
      </c>
      <c r="N1078" t="s">
        <v>216</v>
      </c>
      <c r="O1078" s="22">
        <v>45330.682685185187</v>
      </c>
      <c r="Q1078" t="s">
        <v>26</v>
      </c>
      <c r="R1078" t="s">
        <v>54</v>
      </c>
      <c r="S1078" t="s">
        <v>186</v>
      </c>
      <c r="T1078" t="s">
        <v>29</v>
      </c>
    </row>
    <row r="1079" spans="1:20" x14ac:dyDescent="0.3">
      <c r="A1079">
        <v>2283400</v>
      </c>
      <c r="B1079" t="s">
        <v>217</v>
      </c>
      <c r="C1079" t="s">
        <v>208</v>
      </c>
      <c r="D1079" t="s">
        <v>166</v>
      </c>
      <c r="E1079" t="s">
        <v>21</v>
      </c>
      <c r="F1079" t="s">
        <v>22</v>
      </c>
      <c r="G1079" t="s">
        <v>37</v>
      </c>
      <c r="H1079" s="6" t="s">
        <v>215</v>
      </c>
      <c r="I1079" s="2">
        <v>0.12152777777777778</v>
      </c>
      <c r="J1079">
        <v>0</v>
      </c>
      <c r="K1079" s="21">
        <v>45372</v>
      </c>
      <c r="L1079" t="s">
        <v>24</v>
      </c>
      <c r="M1079" s="6" t="s">
        <v>218</v>
      </c>
      <c r="N1079" t="s">
        <v>216</v>
      </c>
      <c r="O1079" s="22">
        <v>45372.812754629631</v>
      </c>
      <c r="Q1079" t="s">
        <v>26</v>
      </c>
      <c r="R1079" t="s">
        <v>67</v>
      </c>
      <c r="S1079" t="s">
        <v>187</v>
      </c>
      <c r="T1079" t="s">
        <v>29</v>
      </c>
    </row>
    <row r="1080" spans="1:20" x14ac:dyDescent="0.3">
      <c r="A1080">
        <v>2302263</v>
      </c>
      <c r="B1080" t="s">
        <v>217</v>
      </c>
      <c r="C1080" t="s">
        <v>208</v>
      </c>
      <c r="D1080" t="s">
        <v>166</v>
      </c>
      <c r="E1080" t="s">
        <v>21</v>
      </c>
      <c r="F1080" t="s">
        <v>22</v>
      </c>
      <c r="G1080" t="s">
        <v>37</v>
      </c>
      <c r="H1080" s="6" t="s">
        <v>215</v>
      </c>
      <c r="I1080" s="2">
        <v>3.7499999999999999E-2</v>
      </c>
      <c r="J1080">
        <v>0</v>
      </c>
      <c r="K1080" s="21">
        <v>45390</v>
      </c>
      <c r="L1080" t="s">
        <v>24</v>
      </c>
      <c r="M1080" s="6" t="s">
        <v>218</v>
      </c>
      <c r="N1080" t="s">
        <v>216</v>
      </c>
      <c r="O1080" s="22">
        <v>45390.924039351848</v>
      </c>
      <c r="Q1080" t="s">
        <v>26</v>
      </c>
      <c r="R1080" t="s">
        <v>54</v>
      </c>
      <c r="S1080" t="s">
        <v>188</v>
      </c>
      <c r="T1080" t="s">
        <v>29</v>
      </c>
    </row>
    <row r="1081" spans="1:20" x14ac:dyDescent="0.3">
      <c r="A1081">
        <v>2253954</v>
      </c>
      <c r="B1081" t="s">
        <v>217</v>
      </c>
      <c r="C1081" t="s">
        <v>208</v>
      </c>
      <c r="D1081" t="s">
        <v>166</v>
      </c>
      <c r="E1081" t="s">
        <v>21</v>
      </c>
      <c r="F1081" t="s">
        <v>22</v>
      </c>
      <c r="G1081" t="s">
        <v>23</v>
      </c>
      <c r="H1081" s="6" t="s">
        <v>215</v>
      </c>
      <c r="I1081" s="2">
        <v>2.013888888888889E-2</v>
      </c>
      <c r="J1081">
        <v>0</v>
      </c>
      <c r="K1081" s="21">
        <v>45348</v>
      </c>
      <c r="L1081" t="s">
        <v>24</v>
      </c>
      <c r="M1081" s="6" t="s">
        <v>218</v>
      </c>
      <c r="N1081" t="s">
        <v>216</v>
      </c>
      <c r="O1081" s="22">
        <v>45348.918935185182</v>
      </c>
      <c r="Q1081" t="s">
        <v>26</v>
      </c>
      <c r="R1081" t="s">
        <v>39</v>
      </c>
      <c r="S1081" t="s">
        <v>186</v>
      </c>
      <c r="T1081" t="s">
        <v>29</v>
      </c>
    </row>
    <row r="1082" spans="1:20" x14ac:dyDescent="0.3">
      <c r="A1082">
        <v>2390672</v>
      </c>
      <c r="B1082" t="s">
        <v>217</v>
      </c>
      <c r="C1082" t="s">
        <v>208</v>
      </c>
      <c r="D1082" t="s">
        <v>166</v>
      </c>
      <c r="E1082" t="s">
        <v>21</v>
      </c>
      <c r="F1082" t="s">
        <v>22</v>
      </c>
      <c r="G1082" t="s">
        <v>37</v>
      </c>
      <c r="H1082" s="6" t="s">
        <v>215</v>
      </c>
      <c r="I1082" s="2">
        <v>5.6944444444444443E-2</v>
      </c>
      <c r="J1082">
        <v>0</v>
      </c>
      <c r="K1082" s="21">
        <v>45479</v>
      </c>
      <c r="L1082" t="s">
        <v>24</v>
      </c>
      <c r="M1082" s="6" t="s">
        <v>218</v>
      </c>
      <c r="N1082" t="s">
        <v>216</v>
      </c>
      <c r="O1082" s="22">
        <v>45479.958333333336</v>
      </c>
      <c r="Q1082" t="s">
        <v>26</v>
      </c>
      <c r="R1082" t="s">
        <v>54</v>
      </c>
      <c r="S1082" t="s">
        <v>191</v>
      </c>
      <c r="T1082" t="s">
        <v>29</v>
      </c>
    </row>
    <row r="1083" spans="1:20" x14ac:dyDescent="0.3">
      <c r="A1083">
        <v>2414352</v>
      </c>
      <c r="B1083" t="s">
        <v>217</v>
      </c>
      <c r="C1083" t="s">
        <v>208</v>
      </c>
      <c r="D1083" t="s">
        <v>166</v>
      </c>
      <c r="E1083" t="s">
        <v>21</v>
      </c>
      <c r="F1083" t="s">
        <v>22</v>
      </c>
      <c r="G1083" t="s">
        <v>59</v>
      </c>
      <c r="H1083" s="6" t="s">
        <v>215</v>
      </c>
      <c r="I1083" s="2">
        <v>2.0833333333333332E-2</v>
      </c>
      <c r="J1083">
        <v>0</v>
      </c>
      <c r="K1083" s="21">
        <v>45500</v>
      </c>
      <c r="L1083" t="s">
        <v>24</v>
      </c>
      <c r="M1083" s="6" t="s">
        <v>218</v>
      </c>
      <c r="N1083" t="s">
        <v>216</v>
      </c>
      <c r="O1083" s="22">
        <v>45502.946099537039</v>
      </c>
      <c r="Q1083" t="s">
        <v>26</v>
      </c>
      <c r="R1083" t="s">
        <v>35</v>
      </c>
      <c r="S1083" t="s">
        <v>191</v>
      </c>
      <c r="T1083" t="s">
        <v>53</v>
      </c>
    </row>
    <row r="1084" spans="1:20" x14ac:dyDescent="0.3">
      <c r="A1084">
        <v>2310350</v>
      </c>
      <c r="B1084" t="s">
        <v>217</v>
      </c>
      <c r="C1084" t="s">
        <v>208</v>
      </c>
      <c r="D1084" t="s">
        <v>166</v>
      </c>
      <c r="E1084" t="s">
        <v>21</v>
      </c>
      <c r="F1084" t="s">
        <v>22</v>
      </c>
      <c r="G1084" t="s">
        <v>37</v>
      </c>
      <c r="H1084" s="6" t="s">
        <v>215</v>
      </c>
      <c r="I1084" s="2">
        <v>0.12777777777777777</v>
      </c>
      <c r="J1084">
        <v>0</v>
      </c>
      <c r="K1084" s="21">
        <v>45398</v>
      </c>
      <c r="L1084" t="s">
        <v>24</v>
      </c>
      <c r="M1084" s="6" t="s">
        <v>218</v>
      </c>
      <c r="N1084" t="s">
        <v>216</v>
      </c>
      <c r="O1084" s="22">
        <v>45398.904548611114</v>
      </c>
      <c r="Q1084" t="s">
        <v>26</v>
      </c>
      <c r="R1084" t="s">
        <v>54</v>
      </c>
      <c r="S1084" t="s">
        <v>188</v>
      </c>
      <c r="T1084" t="s">
        <v>29</v>
      </c>
    </row>
    <row r="1085" spans="1:20" x14ac:dyDescent="0.3">
      <c r="A1085">
        <v>2386430</v>
      </c>
      <c r="B1085" t="s">
        <v>217</v>
      </c>
      <c r="C1085" t="s">
        <v>208</v>
      </c>
      <c r="D1085" t="s">
        <v>166</v>
      </c>
      <c r="E1085" t="s">
        <v>21</v>
      </c>
      <c r="F1085" t="s">
        <v>22</v>
      </c>
      <c r="G1085" t="s">
        <v>37</v>
      </c>
      <c r="H1085" s="6" t="s">
        <v>215</v>
      </c>
      <c r="I1085" s="2">
        <v>3.1944444444444442E-2</v>
      </c>
      <c r="J1085">
        <v>0</v>
      </c>
      <c r="K1085" s="21">
        <v>45475</v>
      </c>
      <c r="L1085" t="s">
        <v>24</v>
      </c>
      <c r="M1085" s="6" t="s">
        <v>218</v>
      </c>
      <c r="N1085" t="s">
        <v>216</v>
      </c>
      <c r="O1085" s="22">
        <v>45475.983715277776</v>
      </c>
      <c r="Q1085" t="s">
        <v>26</v>
      </c>
      <c r="R1085" t="s">
        <v>81</v>
      </c>
      <c r="S1085" t="s">
        <v>191</v>
      </c>
      <c r="T1085" t="s">
        <v>29</v>
      </c>
    </row>
    <row r="1086" spans="1:20" x14ac:dyDescent="0.3">
      <c r="A1086">
        <v>2260911</v>
      </c>
      <c r="B1086" t="s">
        <v>217</v>
      </c>
      <c r="C1086" t="s">
        <v>208</v>
      </c>
      <c r="D1086" t="s">
        <v>166</v>
      </c>
      <c r="E1086" t="s">
        <v>21</v>
      </c>
      <c r="F1086" t="s">
        <v>22</v>
      </c>
      <c r="G1086" t="s">
        <v>37</v>
      </c>
      <c r="H1086" s="6" t="s">
        <v>215</v>
      </c>
      <c r="I1086" s="2">
        <v>8.8888888888888892E-2</v>
      </c>
      <c r="J1086">
        <v>0</v>
      </c>
      <c r="K1086" s="21">
        <v>45352</v>
      </c>
      <c r="L1086" t="s">
        <v>24</v>
      </c>
      <c r="M1086" s="6" t="s">
        <v>218</v>
      </c>
      <c r="N1086" t="s">
        <v>216</v>
      </c>
      <c r="O1086" s="22">
        <v>45352.92864583333</v>
      </c>
      <c r="Q1086" t="s">
        <v>26</v>
      </c>
      <c r="R1086" t="s">
        <v>54</v>
      </c>
      <c r="S1086" t="s">
        <v>187</v>
      </c>
      <c r="T1086" t="s">
        <v>29</v>
      </c>
    </row>
    <row r="1087" spans="1:20" x14ac:dyDescent="0.3">
      <c r="A1087">
        <v>2359467</v>
      </c>
      <c r="B1087" t="s">
        <v>217</v>
      </c>
      <c r="C1087" t="s">
        <v>208</v>
      </c>
      <c r="D1087" t="s">
        <v>166</v>
      </c>
      <c r="E1087" t="s">
        <v>21</v>
      </c>
      <c r="F1087" t="s">
        <v>22</v>
      </c>
      <c r="G1087" t="s">
        <v>37</v>
      </c>
      <c r="H1087" s="6" t="s">
        <v>215</v>
      </c>
      <c r="I1087" s="2">
        <v>8.1250000000000003E-2</v>
      </c>
      <c r="J1087">
        <v>0</v>
      </c>
      <c r="K1087" s="21">
        <v>45450</v>
      </c>
      <c r="L1087" t="s">
        <v>24</v>
      </c>
      <c r="M1087" s="6" t="s">
        <v>218</v>
      </c>
      <c r="N1087" t="s">
        <v>216</v>
      </c>
      <c r="O1087" s="22">
        <v>45450.941296296296</v>
      </c>
      <c r="Q1087" t="s">
        <v>26</v>
      </c>
      <c r="R1087" t="s">
        <v>106</v>
      </c>
      <c r="S1087" t="s">
        <v>190</v>
      </c>
      <c r="T1087" t="s">
        <v>29</v>
      </c>
    </row>
    <row r="1088" spans="1:20" x14ac:dyDescent="0.3">
      <c r="A1088">
        <v>2402233</v>
      </c>
      <c r="B1088" t="s">
        <v>217</v>
      </c>
      <c r="C1088" t="s">
        <v>208</v>
      </c>
      <c r="D1088" t="s">
        <v>166</v>
      </c>
      <c r="E1088" t="s">
        <v>21</v>
      </c>
      <c r="F1088" t="s">
        <v>22</v>
      </c>
      <c r="G1088" t="s">
        <v>37</v>
      </c>
      <c r="H1088" s="6" t="s">
        <v>215</v>
      </c>
      <c r="I1088" s="2">
        <v>0.10138888888888889</v>
      </c>
      <c r="J1088">
        <v>0</v>
      </c>
      <c r="K1088" s="21">
        <v>45490</v>
      </c>
      <c r="L1088" t="s">
        <v>24</v>
      </c>
      <c r="M1088" s="6" t="s">
        <v>218</v>
      </c>
      <c r="N1088" t="s">
        <v>216</v>
      </c>
      <c r="O1088" s="22">
        <v>45490.974803240744</v>
      </c>
      <c r="Q1088" t="s">
        <v>26</v>
      </c>
      <c r="R1088" t="s">
        <v>81</v>
      </c>
      <c r="S1088" t="s">
        <v>191</v>
      </c>
      <c r="T1088" t="s">
        <v>29</v>
      </c>
    </row>
    <row r="1089" spans="1:20" x14ac:dyDescent="0.3">
      <c r="A1089">
        <v>2341529</v>
      </c>
      <c r="B1089" t="s">
        <v>217</v>
      </c>
      <c r="C1089" t="s">
        <v>208</v>
      </c>
      <c r="D1089" t="s">
        <v>166</v>
      </c>
      <c r="E1089" t="s">
        <v>21</v>
      </c>
      <c r="F1089" t="s">
        <v>22</v>
      </c>
      <c r="G1089" t="s">
        <v>37</v>
      </c>
      <c r="H1089" s="6" t="s">
        <v>215</v>
      </c>
      <c r="I1089" s="2">
        <v>0.12638888888888888</v>
      </c>
      <c r="J1089">
        <v>0</v>
      </c>
      <c r="K1089" s="21">
        <v>45432</v>
      </c>
      <c r="L1089" t="s">
        <v>24</v>
      </c>
      <c r="M1089" s="6" t="s">
        <v>218</v>
      </c>
      <c r="N1089" t="s">
        <v>216</v>
      </c>
      <c r="O1089" s="22">
        <v>45432.973703703705</v>
      </c>
      <c r="Q1089" t="s">
        <v>26</v>
      </c>
      <c r="R1089" t="s">
        <v>67</v>
      </c>
      <c r="S1089" t="s">
        <v>189</v>
      </c>
      <c r="T1089" t="s">
        <v>29</v>
      </c>
    </row>
    <row r="1090" spans="1:20" x14ac:dyDescent="0.3">
      <c r="A1090">
        <v>2349339</v>
      </c>
      <c r="B1090" t="s">
        <v>217</v>
      </c>
      <c r="C1090" t="s">
        <v>208</v>
      </c>
      <c r="D1090" t="s">
        <v>166</v>
      </c>
      <c r="E1090" t="s">
        <v>21</v>
      </c>
      <c r="F1090" t="s">
        <v>22</v>
      </c>
      <c r="G1090" t="s">
        <v>37</v>
      </c>
      <c r="H1090" s="6" t="s">
        <v>215</v>
      </c>
      <c r="I1090" s="2">
        <v>0.1111111111111111</v>
      </c>
      <c r="J1090">
        <v>0</v>
      </c>
      <c r="K1090" s="21">
        <v>45440</v>
      </c>
      <c r="L1090" t="s">
        <v>24</v>
      </c>
      <c r="M1090" s="6" t="s">
        <v>218</v>
      </c>
      <c r="N1090" t="s">
        <v>216</v>
      </c>
      <c r="O1090" s="22">
        <v>45440.96130787037</v>
      </c>
      <c r="Q1090" t="s">
        <v>26</v>
      </c>
      <c r="R1090" t="s">
        <v>110</v>
      </c>
      <c r="S1090" t="s">
        <v>189</v>
      </c>
      <c r="T1090" t="s">
        <v>29</v>
      </c>
    </row>
    <row r="1091" spans="1:20" x14ac:dyDescent="0.3">
      <c r="A1091">
        <v>2367753</v>
      </c>
      <c r="B1091" t="s">
        <v>217</v>
      </c>
      <c r="C1091" t="s">
        <v>207</v>
      </c>
      <c r="D1091" t="s">
        <v>162</v>
      </c>
      <c r="E1091" t="s">
        <v>21</v>
      </c>
      <c r="F1091" t="s">
        <v>163</v>
      </c>
      <c r="G1091" t="s">
        <v>37</v>
      </c>
      <c r="H1091" s="6" t="s">
        <v>215</v>
      </c>
      <c r="I1091" s="2">
        <v>0.19791666666666666</v>
      </c>
      <c r="J1091">
        <v>0</v>
      </c>
      <c r="K1091" s="21">
        <v>45460</v>
      </c>
      <c r="L1091" t="s">
        <v>24</v>
      </c>
      <c r="M1091" s="6" t="s">
        <v>218</v>
      </c>
      <c r="N1091" t="s">
        <v>216</v>
      </c>
      <c r="O1091" s="22">
        <v>45460.662962962961</v>
      </c>
      <c r="Q1091" t="s">
        <v>26</v>
      </c>
      <c r="R1091" t="s">
        <v>81</v>
      </c>
      <c r="S1091" t="s">
        <v>190</v>
      </c>
      <c r="T1091" t="s">
        <v>29</v>
      </c>
    </row>
    <row r="1092" spans="1:20" x14ac:dyDescent="0.3">
      <c r="A1092">
        <v>2222730</v>
      </c>
      <c r="B1092" t="s">
        <v>217</v>
      </c>
      <c r="C1092" t="s">
        <v>207</v>
      </c>
      <c r="D1092" t="s">
        <v>162</v>
      </c>
      <c r="E1092" t="s">
        <v>21</v>
      </c>
      <c r="F1092" t="s">
        <v>163</v>
      </c>
      <c r="G1092" t="s">
        <v>59</v>
      </c>
      <c r="H1092" s="6" t="s">
        <v>215</v>
      </c>
      <c r="I1092" s="2">
        <v>8.3333333333333332E-3</v>
      </c>
      <c r="J1092">
        <v>0</v>
      </c>
      <c r="K1092" s="21">
        <v>45324</v>
      </c>
      <c r="L1092" t="s">
        <v>24</v>
      </c>
      <c r="M1092" s="6" t="s">
        <v>218</v>
      </c>
      <c r="N1092" t="s">
        <v>216</v>
      </c>
      <c r="O1092" s="22">
        <v>45324.698912037034</v>
      </c>
      <c r="Q1092" t="s">
        <v>26</v>
      </c>
      <c r="R1092" t="s">
        <v>35</v>
      </c>
      <c r="S1092" t="s">
        <v>186</v>
      </c>
      <c r="T1092" t="s">
        <v>53</v>
      </c>
    </row>
    <row r="1093" spans="1:20" x14ac:dyDescent="0.3">
      <c r="A1093">
        <v>2222974</v>
      </c>
      <c r="B1093" t="s">
        <v>217</v>
      </c>
      <c r="C1093" t="s">
        <v>208</v>
      </c>
      <c r="D1093" t="s">
        <v>166</v>
      </c>
      <c r="E1093" t="s">
        <v>21</v>
      </c>
      <c r="F1093" t="s">
        <v>22</v>
      </c>
      <c r="G1093" t="s">
        <v>33</v>
      </c>
      <c r="H1093" s="6" t="s">
        <v>215</v>
      </c>
      <c r="I1093" s="2">
        <v>2.6388888888888889E-2</v>
      </c>
      <c r="J1093">
        <v>0</v>
      </c>
      <c r="K1093" s="21">
        <v>45324</v>
      </c>
      <c r="L1093" t="s">
        <v>24</v>
      </c>
      <c r="M1093" s="6" t="s">
        <v>218</v>
      </c>
      <c r="N1093" t="s">
        <v>216</v>
      </c>
      <c r="O1093" s="22">
        <v>45324.768576388888</v>
      </c>
      <c r="Q1093" t="s">
        <v>26</v>
      </c>
      <c r="R1093" t="s">
        <v>180</v>
      </c>
      <c r="S1093" t="s">
        <v>186</v>
      </c>
      <c r="T1093" t="s">
        <v>29</v>
      </c>
    </row>
    <row r="1094" spans="1:20" x14ac:dyDescent="0.3">
      <c r="A1094">
        <v>2407394</v>
      </c>
      <c r="B1094" t="s">
        <v>217</v>
      </c>
      <c r="C1094" t="s">
        <v>207</v>
      </c>
      <c r="D1094" t="s">
        <v>162</v>
      </c>
      <c r="E1094" t="s">
        <v>21</v>
      </c>
      <c r="F1094" t="s">
        <v>163</v>
      </c>
      <c r="G1094" t="s">
        <v>37</v>
      </c>
      <c r="H1094" s="6" t="s">
        <v>215</v>
      </c>
      <c r="I1094" s="2">
        <v>0.2013888888888889</v>
      </c>
      <c r="J1094">
        <v>0</v>
      </c>
      <c r="K1094" s="21">
        <v>45496</v>
      </c>
      <c r="L1094" t="s">
        <v>24</v>
      </c>
      <c r="M1094" s="6" t="s">
        <v>218</v>
      </c>
      <c r="N1094" t="s">
        <v>216</v>
      </c>
      <c r="O1094" s="22">
        <v>45496.709907407407</v>
      </c>
      <c r="Q1094" t="s">
        <v>26</v>
      </c>
      <c r="R1094" t="s">
        <v>81</v>
      </c>
      <c r="S1094" t="s">
        <v>191</v>
      </c>
      <c r="T1094" t="s">
        <v>29</v>
      </c>
    </row>
    <row r="1095" spans="1:20" x14ac:dyDescent="0.3">
      <c r="A1095">
        <v>2248302</v>
      </c>
      <c r="B1095" t="s">
        <v>217</v>
      </c>
      <c r="C1095" t="s">
        <v>208</v>
      </c>
      <c r="D1095" t="s">
        <v>166</v>
      </c>
      <c r="E1095" t="s">
        <v>21</v>
      </c>
      <c r="F1095" t="s">
        <v>22</v>
      </c>
      <c r="G1095" t="s">
        <v>50</v>
      </c>
      <c r="H1095" s="6" t="s">
        <v>215</v>
      </c>
      <c r="I1095" s="2">
        <v>1.7361111111111112E-2</v>
      </c>
      <c r="J1095">
        <v>0</v>
      </c>
      <c r="K1095" s="21">
        <v>45344</v>
      </c>
      <c r="L1095" t="s">
        <v>24</v>
      </c>
      <c r="M1095" s="6" t="s">
        <v>218</v>
      </c>
      <c r="N1095" t="s">
        <v>216</v>
      </c>
      <c r="O1095" s="22">
        <v>45344.723622685182</v>
      </c>
      <c r="Q1095" t="s">
        <v>26</v>
      </c>
      <c r="R1095" t="s">
        <v>91</v>
      </c>
      <c r="S1095" t="s">
        <v>186</v>
      </c>
      <c r="T1095" t="s">
        <v>29</v>
      </c>
    </row>
    <row r="1096" spans="1:20" x14ac:dyDescent="0.3">
      <c r="A1096">
        <v>2226967</v>
      </c>
      <c r="B1096" t="s">
        <v>217</v>
      </c>
      <c r="C1096" t="s">
        <v>207</v>
      </c>
      <c r="D1096" t="s">
        <v>162</v>
      </c>
      <c r="E1096" t="s">
        <v>21</v>
      </c>
      <c r="F1096" t="s">
        <v>163</v>
      </c>
      <c r="G1096" t="s">
        <v>59</v>
      </c>
      <c r="H1096" s="6" t="s">
        <v>215</v>
      </c>
      <c r="I1096" s="2">
        <v>5.5555555555555558E-3</v>
      </c>
      <c r="J1096">
        <v>0</v>
      </c>
      <c r="K1096" s="21">
        <v>45329</v>
      </c>
      <c r="L1096" t="s">
        <v>24</v>
      </c>
      <c r="M1096" s="6" t="s">
        <v>218</v>
      </c>
      <c r="N1096" t="s">
        <v>216</v>
      </c>
      <c r="O1096" s="22">
        <v>45329.705787037034</v>
      </c>
      <c r="Q1096" t="s">
        <v>26</v>
      </c>
      <c r="R1096" t="s">
        <v>35</v>
      </c>
      <c r="S1096" t="s">
        <v>186</v>
      </c>
      <c r="T1096" t="s">
        <v>53</v>
      </c>
    </row>
    <row r="1097" spans="1:20" x14ac:dyDescent="0.3">
      <c r="A1097">
        <v>2383463</v>
      </c>
      <c r="B1097" t="s">
        <v>217</v>
      </c>
      <c r="C1097" t="s">
        <v>208</v>
      </c>
      <c r="D1097" t="s">
        <v>166</v>
      </c>
      <c r="E1097" t="s">
        <v>21</v>
      </c>
      <c r="F1097" t="s">
        <v>22</v>
      </c>
      <c r="G1097" t="s">
        <v>37</v>
      </c>
      <c r="H1097" s="6" t="s">
        <v>215</v>
      </c>
      <c r="I1097" s="2">
        <v>3.1944444444444442E-2</v>
      </c>
      <c r="J1097">
        <v>0</v>
      </c>
      <c r="K1097" s="21">
        <v>45472</v>
      </c>
      <c r="L1097" t="s">
        <v>24</v>
      </c>
      <c r="M1097" s="6" t="s">
        <v>218</v>
      </c>
      <c r="N1097" t="s">
        <v>216</v>
      </c>
      <c r="O1097" s="22">
        <v>45472.974039351851</v>
      </c>
      <c r="Q1097" t="s">
        <v>26</v>
      </c>
      <c r="R1097" t="s">
        <v>81</v>
      </c>
      <c r="S1097" t="s">
        <v>190</v>
      </c>
      <c r="T1097" t="s">
        <v>29</v>
      </c>
    </row>
    <row r="1098" spans="1:20" x14ac:dyDescent="0.3">
      <c r="A1098">
        <v>2222483</v>
      </c>
      <c r="B1098" t="s">
        <v>217</v>
      </c>
      <c r="C1098" t="s">
        <v>207</v>
      </c>
      <c r="D1098" t="s">
        <v>162</v>
      </c>
      <c r="E1098" t="s">
        <v>21</v>
      </c>
      <c r="F1098" t="s">
        <v>163</v>
      </c>
      <c r="G1098" t="s">
        <v>28</v>
      </c>
      <c r="H1098" s="6" t="s">
        <v>215</v>
      </c>
      <c r="I1098" s="2">
        <v>6.5972222222222224E-2</v>
      </c>
      <c r="J1098">
        <v>0</v>
      </c>
      <c r="K1098" s="21">
        <v>45324</v>
      </c>
      <c r="L1098" t="s">
        <v>24</v>
      </c>
      <c r="M1098" s="6" t="s">
        <v>218</v>
      </c>
      <c r="N1098" t="s">
        <v>216</v>
      </c>
      <c r="O1098" s="22">
        <v>45324.630937499998</v>
      </c>
      <c r="Q1098" t="s">
        <v>26</v>
      </c>
      <c r="R1098" t="s">
        <v>75</v>
      </c>
      <c r="S1098" t="s">
        <v>186</v>
      </c>
      <c r="T1098" t="s">
        <v>29</v>
      </c>
    </row>
    <row r="1099" spans="1:20" x14ac:dyDescent="0.3">
      <c r="A1099">
        <v>2306234</v>
      </c>
      <c r="B1099" t="s">
        <v>217</v>
      </c>
      <c r="C1099" t="s">
        <v>208</v>
      </c>
      <c r="D1099" t="s">
        <v>166</v>
      </c>
      <c r="E1099" t="s">
        <v>21</v>
      </c>
      <c r="F1099" t="s">
        <v>22</v>
      </c>
      <c r="G1099" t="s">
        <v>37</v>
      </c>
      <c r="H1099" s="6" t="s">
        <v>215</v>
      </c>
      <c r="I1099" s="2">
        <v>0.11805555555555555</v>
      </c>
      <c r="J1099">
        <v>0</v>
      </c>
      <c r="K1099" s="21">
        <v>45393</v>
      </c>
      <c r="L1099" t="s">
        <v>24</v>
      </c>
      <c r="M1099" s="6" t="s">
        <v>218</v>
      </c>
      <c r="N1099" t="s">
        <v>216</v>
      </c>
      <c r="O1099" s="22">
        <v>45393.89167824074</v>
      </c>
      <c r="Q1099" t="s">
        <v>26</v>
      </c>
      <c r="R1099" t="s">
        <v>54</v>
      </c>
      <c r="S1099" t="s">
        <v>188</v>
      </c>
      <c r="T1099" t="s">
        <v>29</v>
      </c>
    </row>
    <row r="1100" spans="1:20" x14ac:dyDescent="0.3">
      <c r="A1100">
        <v>2292359</v>
      </c>
      <c r="B1100" t="s">
        <v>217</v>
      </c>
      <c r="C1100" t="s">
        <v>207</v>
      </c>
      <c r="D1100" t="s">
        <v>162</v>
      </c>
      <c r="E1100" t="s">
        <v>21</v>
      </c>
      <c r="F1100" t="s">
        <v>163</v>
      </c>
      <c r="G1100" t="s">
        <v>43</v>
      </c>
      <c r="H1100" s="6" t="s">
        <v>215</v>
      </c>
      <c r="I1100" s="2">
        <v>4.8611111111111112E-2</v>
      </c>
      <c r="J1100">
        <v>0</v>
      </c>
      <c r="K1100" s="21">
        <v>45380</v>
      </c>
      <c r="L1100" t="s">
        <v>24</v>
      </c>
      <c r="M1100" s="6" t="s">
        <v>218</v>
      </c>
      <c r="N1100" t="s">
        <v>216</v>
      </c>
      <c r="O1100" s="22">
        <v>45380.659780092596</v>
      </c>
      <c r="Q1100" t="s">
        <v>26</v>
      </c>
      <c r="R1100" t="s">
        <v>41</v>
      </c>
      <c r="S1100" t="s">
        <v>187</v>
      </c>
      <c r="T1100" t="s">
        <v>29</v>
      </c>
    </row>
    <row r="1101" spans="1:20" x14ac:dyDescent="0.3">
      <c r="A1101">
        <v>2298608</v>
      </c>
      <c r="B1101" t="s">
        <v>217</v>
      </c>
      <c r="C1101" t="s">
        <v>208</v>
      </c>
      <c r="D1101" t="s">
        <v>166</v>
      </c>
      <c r="E1101" t="s">
        <v>21</v>
      </c>
      <c r="F1101" t="s">
        <v>22</v>
      </c>
      <c r="G1101" t="s">
        <v>37</v>
      </c>
      <c r="H1101" s="6" t="s">
        <v>215</v>
      </c>
      <c r="I1101" s="2">
        <v>0.23958333333333334</v>
      </c>
      <c r="J1101">
        <v>0</v>
      </c>
      <c r="K1101" s="21">
        <v>45386</v>
      </c>
      <c r="L1101" t="s">
        <v>24</v>
      </c>
      <c r="M1101" s="6" t="s">
        <v>218</v>
      </c>
      <c r="N1101" t="s">
        <v>216</v>
      </c>
      <c r="O1101" s="22">
        <v>45386.806956018518</v>
      </c>
      <c r="Q1101" t="s">
        <v>26</v>
      </c>
      <c r="R1101" t="s">
        <v>54</v>
      </c>
      <c r="S1101" t="s">
        <v>188</v>
      </c>
      <c r="T1101" t="s">
        <v>29</v>
      </c>
    </row>
    <row r="1102" spans="1:20" x14ac:dyDescent="0.3">
      <c r="A1102">
        <v>2359027</v>
      </c>
      <c r="B1102" t="s">
        <v>217</v>
      </c>
      <c r="C1102" t="s">
        <v>207</v>
      </c>
      <c r="D1102" t="s">
        <v>162</v>
      </c>
      <c r="E1102" t="s">
        <v>21</v>
      </c>
      <c r="F1102" t="s">
        <v>163</v>
      </c>
      <c r="G1102" t="s">
        <v>37</v>
      </c>
      <c r="H1102" s="6" t="s">
        <v>215</v>
      </c>
      <c r="I1102" s="2">
        <v>0.19097222222222221</v>
      </c>
      <c r="J1102">
        <v>0</v>
      </c>
      <c r="K1102" s="21">
        <v>45450</v>
      </c>
      <c r="L1102" t="s">
        <v>24</v>
      </c>
      <c r="M1102" s="6" t="s">
        <v>218</v>
      </c>
      <c r="N1102" t="s">
        <v>216</v>
      </c>
      <c r="O1102" s="22">
        <v>45450.710659722223</v>
      </c>
      <c r="Q1102" t="s">
        <v>26</v>
      </c>
      <c r="R1102" t="s">
        <v>106</v>
      </c>
      <c r="S1102" t="s">
        <v>190</v>
      </c>
      <c r="T1102" t="s">
        <v>29</v>
      </c>
    </row>
    <row r="1103" spans="1:20" x14ac:dyDescent="0.3">
      <c r="A1103">
        <v>2330319</v>
      </c>
      <c r="B1103" t="s">
        <v>217</v>
      </c>
      <c r="C1103" t="s">
        <v>207</v>
      </c>
      <c r="D1103" t="s">
        <v>162</v>
      </c>
      <c r="E1103" t="s">
        <v>21</v>
      </c>
      <c r="F1103" t="s">
        <v>163</v>
      </c>
      <c r="G1103" t="s">
        <v>37</v>
      </c>
      <c r="H1103" s="6" t="s">
        <v>215</v>
      </c>
      <c r="I1103" s="2">
        <v>0.1701388888888889</v>
      </c>
      <c r="J1103">
        <v>0</v>
      </c>
      <c r="K1103" s="21">
        <v>45420</v>
      </c>
      <c r="L1103" t="s">
        <v>24</v>
      </c>
      <c r="M1103" s="6" t="s">
        <v>218</v>
      </c>
      <c r="N1103" t="s">
        <v>216</v>
      </c>
      <c r="O1103" s="22">
        <v>45420.72284722222</v>
      </c>
      <c r="Q1103" t="s">
        <v>26</v>
      </c>
      <c r="R1103" t="s">
        <v>181</v>
      </c>
      <c r="S1103" t="s">
        <v>189</v>
      </c>
      <c r="T1103" t="s">
        <v>29</v>
      </c>
    </row>
    <row r="1104" spans="1:20" x14ac:dyDescent="0.3">
      <c r="A1104">
        <v>2311934</v>
      </c>
      <c r="B1104" t="s">
        <v>217</v>
      </c>
      <c r="C1104" t="s">
        <v>207</v>
      </c>
      <c r="D1104" t="s">
        <v>162</v>
      </c>
      <c r="E1104" t="s">
        <v>21</v>
      </c>
      <c r="F1104" t="s">
        <v>163</v>
      </c>
      <c r="G1104" t="s">
        <v>28</v>
      </c>
      <c r="H1104" s="6" t="s">
        <v>215</v>
      </c>
      <c r="I1104" s="2">
        <v>1.3888888888888888E-2</v>
      </c>
      <c r="J1104">
        <v>0</v>
      </c>
      <c r="K1104" s="21">
        <v>45400</v>
      </c>
      <c r="L1104" t="s">
        <v>24</v>
      </c>
      <c r="M1104" s="6" t="s">
        <v>218</v>
      </c>
      <c r="N1104" t="s">
        <v>216</v>
      </c>
      <c r="O1104" s="22">
        <v>45400.569293981483</v>
      </c>
      <c r="Q1104" t="s">
        <v>26</v>
      </c>
      <c r="R1104" t="s">
        <v>141</v>
      </c>
      <c r="S1104" t="s">
        <v>188</v>
      </c>
      <c r="T1104" t="s">
        <v>29</v>
      </c>
    </row>
    <row r="1105" spans="1:20" x14ac:dyDescent="0.3">
      <c r="A1105">
        <v>2313484</v>
      </c>
      <c r="B1105" t="s">
        <v>217</v>
      </c>
      <c r="C1105" t="s">
        <v>207</v>
      </c>
      <c r="D1105" t="s">
        <v>162</v>
      </c>
      <c r="E1105" t="s">
        <v>21</v>
      </c>
      <c r="F1105" t="s">
        <v>163</v>
      </c>
      <c r="G1105" t="s">
        <v>28</v>
      </c>
      <c r="H1105" s="6" t="s">
        <v>215</v>
      </c>
      <c r="I1105" s="2">
        <v>1.8055555555555554E-2</v>
      </c>
      <c r="J1105">
        <v>0</v>
      </c>
      <c r="K1105" s="21">
        <v>45401</v>
      </c>
      <c r="L1105" t="s">
        <v>24</v>
      </c>
      <c r="M1105" s="6" t="s">
        <v>218</v>
      </c>
      <c r="N1105" t="s">
        <v>216</v>
      </c>
      <c r="O1105" s="22">
        <v>45401.71465277778</v>
      </c>
      <c r="Q1105" t="s">
        <v>26</v>
      </c>
      <c r="R1105" t="s">
        <v>141</v>
      </c>
      <c r="S1105" t="s">
        <v>188</v>
      </c>
      <c r="T1105" t="s">
        <v>29</v>
      </c>
    </row>
    <row r="1106" spans="1:20" x14ac:dyDescent="0.3">
      <c r="A1106">
        <v>2236729</v>
      </c>
      <c r="B1106" t="s">
        <v>217</v>
      </c>
      <c r="C1106" t="s">
        <v>208</v>
      </c>
      <c r="D1106" t="s">
        <v>166</v>
      </c>
      <c r="E1106" t="s">
        <v>21</v>
      </c>
      <c r="F1106" t="s">
        <v>22</v>
      </c>
      <c r="G1106" t="s">
        <v>37</v>
      </c>
      <c r="H1106" s="6" t="s">
        <v>215</v>
      </c>
      <c r="I1106" s="2">
        <v>3.3333333333333333E-2</v>
      </c>
      <c r="J1106">
        <v>0</v>
      </c>
      <c r="K1106" s="21">
        <v>45336</v>
      </c>
      <c r="L1106" t="s">
        <v>24</v>
      </c>
      <c r="M1106" s="6" t="s">
        <v>218</v>
      </c>
      <c r="N1106" t="s">
        <v>216</v>
      </c>
      <c r="O1106" s="22">
        <v>45336.727511574078</v>
      </c>
      <c r="Q1106" t="s">
        <v>26</v>
      </c>
      <c r="R1106" t="s">
        <v>54</v>
      </c>
      <c r="S1106" t="s">
        <v>186</v>
      </c>
      <c r="T1106" t="s">
        <v>29</v>
      </c>
    </row>
    <row r="1107" spans="1:20" x14ac:dyDescent="0.3">
      <c r="A1107">
        <v>2302261</v>
      </c>
      <c r="B1107" t="s">
        <v>217</v>
      </c>
      <c r="C1107" t="s">
        <v>208</v>
      </c>
      <c r="D1107" t="s">
        <v>166</v>
      </c>
      <c r="E1107" t="s">
        <v>21</v>
      </c>
      <c r="F1107" t="s">
        <v>22</v>
      </c>
      <c r="G1107" t="s">
        <v>23</v>
      </c>
      <c r="H1107" s="6" t="s">
        <v>215</v>
      </c>
      <c r="I1107" s="2">
        <v>1.2500000000000001E-2</v>
      </c>
      <c r="J1107">
        <v>0</v>
      </c>
      <c r="K1107" s="21">
        <v>45390</v>
      </c>
      <c r="L1107" t="s">
        <v>24</v>
      </c>
      <c r="M1107" s="6" t="s">
        <v>218</v>
      </c>
      <c r="N1107" t="s">
        <v>216</v>
      </c>
      <c r="O1107" s="22">
        <v>45390.923460648148</v>
      </c>
      <c r="Q1107" t="s">
        <v>26</v>
      </c>
      <c r="R1107" t="s">
        <v>32</v>
      </c>
      <c r="S1107" t="s">
        <v>188</v>
      </c>
      <c r="T1107" t="s">
        <v>29</v>
      </c>
    </row>
    <row r="1108" spans="1:20" x14ac:dyDescent="0.3">
      <c r="A1108">
        <v>2353323</v>
      </c>
      <c r="B1108" t="s">
        <v>217</v>
      </c>
      <c r="C1108" t="s">
        <v>208</v>
      </c>
      <c r="D1108" t="s">
        <v>166</v>
      </c>
      <c r="E1108" t="s">
        <v>21</v>
      </c>
      <c r="F1108" t="s">
        <v>22</v>
      </c>
      <c r="G1108" t="s">
        <v>37</v>
      </c>
      <c r="H1108" s="6" t="s">
        <v>215</v>
      </c>
      <c r="I1108" s="2">
        <v>7.8472222222222221E-2</v>
      </c>
      <c r="J1108">
        <v>0</v>
      </c>
      <c r="K1108" s="21">
        <v>45443</v>
      </c>
      <c r="L1108" t="s">
        <v>24</v>
      </c>
      <c r="M1108" s="6" t="s">
        <v>218</v>
      </c>
      <c r="N1108" t="s">
        <v>216</v>
      </c>
      <c r="O1108" s="22">
        <v>45443.976018518515</v>
      </c>
      <c r="Q1108" t="s">
        <v>26</v>
      </c>
      <c r="R1108" t="s">
        <v>110</v>
      </c>
      <c r="S1108" t="s">
        <v>189</v>
      </c>
      <c r="T1108" t="s">
        <v>29</v>
      </c>
    </row>
    <row r="1109" spans="1:20" x14ac:dyDescent="0.3">
      <c r="A1109">
        <v>2301985</v>
      </c>
      <c r="B1109" t="s">
        <v>217</v>
      </c>
      <c r="C1109" t="s">
        <v>208</v>
      </c>
      <c r="D1109" t="s">
        <v>166</v>
      </c>
      <c r="E1109" t="s">
        <v>21</v>
      </c>
      <c r="F1109" t="s">
        <v>22</v>
      </c>
      <c r="G1109" t="s">
        <v>37</v>
      </c>
      <c r="H1109" s="6" t="s">
        <v>215</v>
      </c>
      <c r="I1109" s="2">
        <v>9.375E-2</v>
      </c>
      <c r="J1109">
        <v>0</v>
      </c>
      <c r="K1109" s="21">
        <v>45390</v>
      </c>
      <c r="L1109" t="s">
        <v>24</v>
      </c>
      <c r="M1109" s="6" t="s">
        <v>218</v>
      </c>
      <c r="N1109" t="s">
        <v>216</v>
      </c>
      <c r="O1109" s="22">
        <v>45390.793229166666</v>
      </c>
      <c r="Q1109" t="s">
        <v>26</v>
      </c>
      <c r="R1109" t="s">
        <v>54</v>
      </c>
      <c r="S1109" t="s">
        <v>188</v>
      </c>
      <c r="T1109" t="s">
        <v>29</v>
      </c>
    </row>
    <row r="1110" spans="1:20" x14ac:dyDescent="0.3">
      <c r="A1110">
        <v>2320257</v>
      </c>
      <c r="B1110" t="s">
        <v>217</v>
      </c>
      <c r="C1110" t="s">
        <v>208</v>
      </c>
      <c r="D1110" t="s">
        <v>166</v>
      </c>
      <c r="E1110" t="s">
        <v>21</v>
      </c>
      <c r="F1110" t="s">
        <v>22</v>
      </c>
      <c r="G1110" t="s">
        <v>37</v>
      </c>
      <c r="H1110" s="6" t="s">
        <v>215</v>
      </c>
      <c r="I1110" s="2">
        <v>0.12291666666666666</v>
      </c>
      <c r="J1110">
        <v>0</v>
      </c>
      <c r="K1110" s="21">
        <v>45408</v>
      </c>
      <c r="L1110" t="s">
        <v>24</v>
      </c>
      <c r="M1110" s="6" t="s">
        <v>218</v>
      </c>
      <c r="N1110" t="s">
        <v>216</v>
      </c>
      <c r="O1110" s="22">
        <v>45408.968229166669</v>
      </c>
      <c r="Q1110" t="s">
        <v>26</v>
      </c>
      <c r="R1110" t="s">
        <v>85</v>
      </c>
      <c r="S1110" t="s">
        <v>188</v>
      </c>
      <c r="T1110" t="s">
        <v>29</v>
      </c>
    </row>
    <row r="1111" spans="1:20" x14ac:dyDescent="0.3">
      <c r="A1111">
        <v>2226914</v>
      </c>
      <c r="B1111" t="s">
        <v>217</v>
      </c>
      <c r="C1111" t="s">
        <v>207</v>
      </c>
      <c r="D1111" t="s">
        <v>162</v>
      </c>
      <c r="E1111" t="s">
        <v>21</v>
      </c>
      <c r="F1111" t="s">
        <v>163</v>
      </c>
      <c r="G1111" t="s">
        <v>37</v>
      </c>
      <c r="H1111" s="6" t="s">
        <v>215</v>
      </c>
      <c r="I1111" s="2">
        <v>7.9861111111111105E-2</v>
      </c>
      <c r="J1111">
        <v>0</v>
      </c>
      <c r="K1111" s="21">
        <v>45329</v>
      </c>
      <c r="L1111" t="s">
        <v>24</v>
      </c>
      <c r="M1111" s="6" t="s">
        <v>218</v>
      </c>
      <c r="N1111" t="s">
        <v>216</v>
      </c>
      <c r="O1111" s="22">
        <v>45329.689016203702</v>
      </c>
      <c r="Q1111" t="s">
        <v>26</v>
      </c>
      <c r="R1111" t="s">
        <v>54</v>
      </c>
      <c r="S1111" t="s">
        <v>186</v>
      </c>
      <c r="T1111" t="s">
        <v>29</v>
      </c>
    </row>
    <row r="1112" spans="1:20" x14ac:dyDescent="0.3">
      <c r="A1112">
        <v>2389946</v>
      </c>
      <c r="B1112" t="s">
        <v>217</v>
      </c>
      <c r="C1112" t="s">
        <v>208</v>
      </c>
      <c r="D1112" t="s">
        <v>166</v>
      </c>
      <c r="E1112" t="s">
        <v>21</v>
      </c>
      <c r="F1112" t="s">
        <v>22</v>
      </c>
      <c r="G1112" t="s">
        <v>37</v>
      </c>
      <c r="H1112" s="6" t="s">
        <v>215</v>
      </c>
      <c r="I1112" s="2">
        <v>6.25E-2</v>
      </c>
      <c r="J1112">
        <v>0</v>
      </c>
      <c r="K1112" s="21">
        <v>45478</v>
      </c>
      <c r="L1112" t="s">
        <v>24</v>
      </c>
      <c r="M1112" s="6" t="s">
        <v>218</v>
      </c>
      <c r="N1112" t="s">
        <v>216</v>
      </c>
      <c r="O1112" s="22">
        <v>45478.973101851851</v>
      </c>
      <c r="Q1112" t="s">
        <v>26</v>
      </c>
      <c r="R1112" t="s">
        <v>54</v>
      </c>
      <c r="S1112" t="s">
        <v>191</v>
      </c>
      <c r="T1112" t="s">
        <v>29</v>
      </c>
    </row>
    <row r="1113" spans="1:20" x14ac:dyDescent="0.3">
      <c r="A1113">
        <v>2329128</v>
      </c>
      <c r="B1113" t="s">
        <v>217</v>
      </c>
      <c r="C1113" t="s">
        <v>207</v>
      </c>
      <c r="D1113" t="s">
        <v>162</v>
      </c>
      <c r="E1113" t="s">
        <v>21</v>
      </c>
      <c r="F1113" t="s">
        <v>163</v>
      </c>
      <c r="G1113" t="s">
        <v>59</v>
      </c>
      <c r="H1113" s="6" t="s">
        <v>215</v>
      </c>
      <c r="I1113" s="2">
        <v>8.3333333333333332E-3</v>
      </c>
      <c r="J1113">
        <v>0</v>
      </c>
      <c r="K1113" s="21">
        <v>45419</v>
      </c>
      <c r="L1113" t="s">
        <v>24</v>
      </c>
      <c r="M1113" s="6" t="s">
        <v>218</v>
      </c>
      <c r="N1113" t="s">
        <v>216</v>
      </c>
      <c r="O1113" s="22">
        <v>45419.705243055556</v>
      </c>
      <c r="Q1113" t="s">
        <v>26</v>
      </c>
      <c r="R1113" t="s">
        <v>35</v>
      </c>
      <c r="S1113" t="s">
        <v>189</v>
      </c>
      <c r="T1113" t="s">
        <v>53</v>
      </c>
    </row>
    <row r="1114" spans="1:20" x14ac:dyDescent="0.3">
      <c r="A1114">
        <v>2361152</v>
      </c>
      <c r="B1114" t="s">
        <v>217</v>
      </c>
      <c r="C1114" t="s">
        <v>207</v>
      </c>
      <c r="D1114" t="s">
        <v>162</v>
      </c>
      <c r="E1114" t="s">
        <v>21</v>
      </c>
      <c r="F1114" t="s">
        <v>163</v>
      </c>
      <c r="G1114" t="s">
        <v>37</v>
      </c>
      <c r="H1114" s="6" t="s">
        <v>215</v>
      </c>
      <c r="I1114" s="2">
        <v>0.21527777777777779</v>
      </c>
      <c r="J1114">
        <v>0</v>
      </c>
      <c r="K1114" s="21">
        <v>45453</v>
      </c>
      <c r="L1114" t="s">
        <v>24</v>
      </c>
      <c r="M1114" s="6" t="s">
        <v>218</v>
      </c>
      <c r="N1114" t="s">
        <v>216</v>
      </c>
      <c r="O1114" s="22">
        <v>45453.698333333334</v>
      </c>
      <c r="Q1114" t="s">
        <v>26</v>
      </c>
      <c r="R1114" t="s">
        <v>81</v>
      </c>
      <c r="S1114" t="s">
        <v>190</v>
      </c>
      <c r="T1114" t="s">
        <v>29</v>
      </c>
    </row>
    <row r="1115" spans="1:20" x14ac:dyDescent="0.3">
      <c r="A1115">
        <v>2311605</v>
      </c>
      <c r="B1115" t="s">
        <v>217</v>
      </c>
      <c r="C1115" t="s">
        <v>208</v>
      </c>
      <c r="D1115" t="s">
        <v>166</v>
      </c>
      <c r="E1115" t="s">
        <v>21</v>
      </c>
      <c r="F1115" t="s">
        <v>22</v>
      </c>
      <c r="G1115" t="s">
        <v>37</v>
      </c>
      <c r="H1115" s="6" t="s">
        <v>215</v>
      </c>
      <c r="I1115" s="2">
        <v>2.7777777777777776E-2</v>
      </c>
      <c r="J1115">
        <v>0</v>
      </c>
      <c r="K1115" s="21">
        <v>45399</v>
      </c>
      <c r="L1115" t="s">
        <v>24</v>
      </c>
      <c r="M1115" s="6" t="s">
        <v>218</v>
      </c>
      <c r="N1115" t="s">
        <v>216</v>
      </c>
      <c r="O1115" s="22">
        <v>45399.936226851853</v>
      </c>
      <c r="Q1115" t="s">
        <v>26</v>
      </c>
      <c r="R1115" t="s">
        <v>54</v>
      </c>
      <c r="S1115" t="s">
        <v>188</v>
      </c>
      <c r="T1115" t="s">
        <v>29</v>
      </c>
    </row>
    <row r="1116" spans="1:20" x14ac:dyDescent="0.3">
      <c r="A1116">
        <v>2401017</v>
      </c>
      <c r="B1116" t="s">
        <v>217</v>
      </c>
      <c r="C1116" t="s">
        <v>208</v>
      </c>
      <c r="D1116" t="s">
        <v>166</v>
      </c>
      <c r="E1116" t="s">
        <v>21</v>
      </c>
      <c r="F1116" t="s">
        <v>22</v>
      </c>
      <c r="G1116" t="s">
        <v>37</v>
      </c>
      <c r="H1116" s="6" t="s">
        <v>215</v>
      </c>
      <c r="I1116" s="2">
        <v>7.7083333333333337E-2</v>
      </c>
      <c r="J1116">
        <v>0</v>
      </c>
      <c r="K1116" s="21">
        <v>45489</v>
      </c>
      <c r="L1116" t="s">
        <v>24</v>
      </c>
      <c r="M1116" s="6" t="s">
        <v>218</v>
      </c>
      <c r="N1116" t="s">
        <v>216</v>
      </c>
      <c r="O1116" s="22">
        <v>45489.970648148148</v>
      </c>
      <c r="Q1116" t="s">
        <v>26</v>
      </c>
      <c r="R1116" t="s">
        <v>81</v>
      </c>
      <c r="S1116" t="s">
        <v>191</v>
      </c>
      <c r="T1116" t="s">
        <v>29</v>
      </c>
    </row>
    <row r="1117" spans="1:20" x14ac:dyDescent="0.3">
      <c r="A1117">
        <v>2409499</v>
      </c>
      <c r="B1117" t="s">
        <v>217</v>
      </c>
      <c r="C1117" t="s">
        <v>208</v>
      </c>
      <c r="D1117" t="s">
        <v>166</v>
      </c>
      <c r="E1117" t="s">
        <v>21</v>
      </c>
      <c r="F1117" t="s">
        <v>22</v>
      </c>
      <c r="G1117" t="s">
        <v>23</v>
      </c>
      <c r="H1117" s="6" t="s">
        <v>215</v>
      </c>
      <c r="I1117" s="2">
        <v>1.1805555555555555E-2</v>
      </c>
      <c r="J1117">
        <v>0</v>
      </c>
      <c r="K1117" s="21">
        <v>45497</v>
      </c>
      <c r="L1117" t="s">
        <v>24</v>
      </c>
      <c r="M1117" s="6" t="s">
        <v>218</v>
      </c>
      <c r="N1117" t="s">
        <v>216</v>
      </c>
      <c r="O1117" s="22">
        <v>45497.981377314813</v>
      </c>
      <c r="Q1117" t="s">
        <v>26</v>
      </c>
      <c r="R1117" t="s">
        <v>81</v>
      </c>
      <c r="S1117" t="s">
        <v>191</v>
      </c>
      <c r="T1117" t="s">
        <v>29</v>
      </c>
    </row>
    <row r="1118" spans="1:20" x14ac:dyDescent="0.3">
      <c r="A1118">
        <v>2250194</v>
      </c>
      <c r="B1118" t="s">
        <v>217</v>
      </c>
      <c r="C1118" t="s">
        <v>208</v>
      </c>
      <c r="D1118" t="s">
        <v>166</v>
      </c>
      <c r="E1118" t="s">
        <v>21</v>
      </c>
      <c r="F1118" t="s">
        <v>22</v>
      </c>
      <c r="G1118" t="s">
        <v>37</v>
      </c>
      <c r="H1118" s="6" t="s">
        <v>215</v>
      </c>
      <c r="I1118" s="2">
        <v>4.3749999999999997E-2</v>
      </c>
      <c r="J1118">
        <v>0</v>
      </c>
      <c r="K1118" s="21">
        <v>45345</v>
      </c>
      <c r="L1118" t="s">
        <v>24</v>
      </c>
      <c r="M1118" s="6" t="s">
        <v>218</v>
      </c>
      <c r="N1118" t="s">
        <v>216</v>
      </c>
      <c r="O1118" s="22">
        <v>45345.735995370371</v>
      </c>
      <c r="Q1118" t="s">
        <v>26</v>
      </c>
      <c r="R1118" t="s">
        <v>39</v>
      </c>
      <c r="S1118" t="s">
        <v>186</v>
      </c>
      <c r="T1118" t="s">
        <v>29</v>
      </c>
    </row>
    <row r="1119" spans="1:20" x14ac:dyDescent="0.3">
      <c r="A1119">
        <v>2394453</v>
      </c>
      <c r="B1119" t="s">
        <v>217</v>
      </c>
      <c r="C1119" t="s">
        <v>207</v>
      </c>
      <c r="D1119" t="s">
        <v>162</v>
      </c>
      <c r="E1119" t="s">
        <v>21</v>
      </c>
      <c r="F1119" t="s">
        <v>163</v>
      </c>
      <c r="G1119" t="s">
        <v>37</v>
      </c>
      <c r="H1119" s="6" t="s">
        <v>215</v>
      </c>
      <c r="I1119" s="2">
        <v>0.15277777777777779</v>
      </c>
      <c r="J1119">
        <v>0</v>
      </c>
      <c r="K1119" s="21">
        <v>45483</v>
      </c>
      <c r="L1119" t="s">
        <v>24</v>
      </c>
      <c r="M1119" s="6" t="s">
        <v>218</v>
      </c>
      <c r="N1119" t="s">
        <v>216</v>
      </c>
      <c r="O1119" s="22">
        <v>45483.691064814811</v>
      </c>
      <c r="Q1119" t="s">
        <v>26</v>
      </c>
      <c r="R1119" t="s">
        <v>81</v>
      </c>
      <c r="S1119" t="s">
        <v>191</v>
      </c>
      <c r="T1119" t="s">
        <v>29</v>
      </c>
    </row>
    <row r="1120" spans="1:20" x14ac:dyDescent="0.3">
      <c r="A1120">
        <v>2415160</v>
      </c>
      <c r="B1120" t="s">
        <v>217</v>
      </c>
      <c r="C1120" t="s">
        <v>207</v>
      </c>
      <c r="D1120" t="s">
        <v>162</v>
      </c>
      <c r="E1120" t="s">
        <v>21</v>
      </c>
      <c r="F1120" t="s">
        <v>163</v>
      </c>
      <c r="G1120" t="s">
        <v>37</v>
      </c>
      <c r="H1120" s="6" t="s">
        <v>215</v>
      </c>
      <c r="I1120" s="2">
        <v>0.27083333333333331</v>
      </c>
      <c r="J1120">
        <v>0</v>
      </c>
      <c r="K1120" s="21">
        <v>45503</v>
      </c>
      <c r="L1120" t="s">
        <v>24</v>
      </c>
      <c r="M1120" s="6" t="s">
        <v>218</v>
      </c>
      <c r="N1120" t="s">
        <v>216</v>
      </c>
      <c r="O1120" s="22">
        <v>45503.686909722222</v>
      </c>
      <c r="Q1120" t="s">
        <v>26</v>
      </c>
      <c r="R1120" t="s">
        <v>81</v>
      </c>
      <c r="S1120" t="s">
        <v>191</v>
      </c>
      <c r="T1120" t="s">
        <v>29</v>
      </c>
    </row>
    <row r="1121" spans="1:20" x14ac:dyDescent="0.3">
      <c r="A1121">
        <v>2396625</v>
      </c>
      <c r="B1121" t="s">
        <v>217</v>
      </c>
      <c r="C1121" t="s">
        <v>208</v>
      </c>
      <c r="D1121" t="s">
        <v>166</v>
      </c>
      <c r="E1121" t="s">
        <v>21</v>
      </c>
      <c r="F1121" t="s">
        <v>22</v>
      </c>
      <c r="G1121" t="s">
        <v>37</v>
      </c>
      <c r="H1121" s="6" t="s">
        <v>215</v>
      </c>
      <c r="I1121" s="2">
        <v>7.2916666666666671E-2</v>
      </c>
      <c r="J1121">
        <v>0</v>
      </c>
      <c r="K1121" s="21">
        <v>45484</v>
      </c>
      <c r="L1121" t="s">
        <v>24</v>
      </c>
      <c r="M1121" s="6" t="s">
        <v>218</v>
      </c>
      <c r="N1121" t="s">
        <v>216</v>
      </c>
      <c r="O1121" s="22">
        <v>45484.977407407408</v>
      </c>
      <c r="Q1121" t="s">
        <v>26</v>
      </c>
      <c r="R1121" t="s">
        <v>81</v>
      </c>
      <c r="S1121" t="s">
        <v>191</v>
      </c>
      <c r="T1121" t="s">
        <v>29</v>
      </c>
    </row>
    <row r="1122" spans="1:20" x14ac:dyDescent="0.3">
      <c r="A1122">
        <v>2313489</v>
      </c>
      <c r="B1122" t="s">
        <v>217</v>
      </c>
      <c r="C1122" t="s">
        <v>207</v>
      </c>
      <c r="D1122" t="s">
        <v>162</v>
      </c>
      <c r="E1122" t="s">
        <v>21</v>
      </c>
      <c r="F1122" t="s">
        <v>163</v>
      </c>
      <c r="G1122" t="s">
        <v>37</v>
      </c>
      <c r="H1122" s="6" t="s">
        <v>215</v>
      </c>
      <c r="I1122" s="2">
        <v>0.18402777777777779</v>
      </c>
      <c r="J1122">
        <v>0</v>
      </c>
      <c r="K1122" s="21">
        <v>45401</v>
      </c>
      <c r="L1122" t="s">
        <v>24</v>
      </c>
      <c r="M1122" s="6" t="s">
        <v>218</v>
      </c>
      <c r="N1122" t="s">
        <v>216</v>
      </c>
      <c r="O1122" s="22">
        <v>45401.716006944444</v>
      </c>
      <c r="Q1122" t="s">
        <v>26</v>
      </c>
      <c r="R1122" t="s">
        <v>54</v>
      </c>
      <c r="S1122" t="s">
        <v>188</v>
      </c>
      <c r="T1122" t="s">
        <v>29</v>
      </c>
    </row>
    <row r="1123" spans="1:20" x14ac:dyDescent="0.3">
      <c r="A1123">
        <v>2350691</v>
      </c>
      <c r="B1123" t="s">
        <v>217</v>
      </c>
      <c r="C1123" t="s">
        <v>208</v>
      </c>
      <c r="D1123" t="s">
        <v>166</v>
      </c>
      <c r="E1123" t="s">
        <v>21</v>
      </c>
      <c r="F1123" t="s">
        <v>22</v>
      </c>
      <c r="G1123" t="s">
        <v>37</v>
      </c>
      <c r="H1123" s="6" t="s">
        <v>215</v>
      </c>
      <c r="I1123" s="2">
        <v>6.1111111111111109E-2</v>
      </c>
      <c r="J1123">
        <v>0</v>
      </c>
      <c r="K1123" s="21">
        <v>45441</v>
      </c>
      <c r="L1123" t="s">
        <v>24</v>
      </c>
      <c r="M1123" s="6" t="s">
        <v>218</v>
      </c>
      <c r="N1123" t="s">
        <v>216</v>
      </c>
      <c r="O1123" s="22">
        <v>45441.969560185185</v>
      </c>
      <c r="Q1123" t="s">
        <v>26</v>
      </c>
      <c r="R1123" t="s">
        <v>110</v>
      </c>
      <c r="S1123" t="s">
        <v>189</v>
      </c>
      <c r="T1123" t="s">
        <v>29</v>
      </c>
    </row>
    <row r="1124" spans="1:20" x14ac:dyDescent="0.3">
      <c r="A1124">
        <v>2240006</v>
      </c>
      <c r="B1124" t="s">
        <v>217</v>
      </c>
      <c r="C1124" t="s">
        <v>207</v>
      </c>
      <c r="D1124" t="s">
        <v>162</v>
      </c>
      <c r="E1124" t="s">
        <v>21</v>
      </c>
      <c r="F1124" t="s">
        <v>163</v>
      </c>
      <c r="G1124" t="s">
        <v>37</v>
      </c>
      <c r="H1124" s="6" t="s">
        <v>215</v>
      </c>
      <c r="I1124" s="2">
        <v>0.17708333333333334</v>
      </c>
      <c r="J1124">
        <v>0</v>
      </c>
      <c r="K1124" s="21">
        <v>45338</v>
      </c>
      <c r="L1124" t="s">
        <v>24</v>
      </c>
      <c r="M1124" s="6" t="s">
        <v>218</v>
      </c>
      <c r="N1124" t="s">
        <v>216</v>
      </c>
      <c r="O1124" s="22">
        <v>45338.708229166667</v>
      </c>
      <c r="Q1124" t="s">
        <v>26</v>
      </c>
      <c r="R1124" t="s">
        <v>54</v>
      </c>
      <c r="S1124" t="s">
        <v>186</v>
      </c>
      <c r="T1124" t="s">
        <v>29</v>
      </c>
    </row>
    <row r="1125" spans="1:20" x14ac:dyDescent="0.3">
      <c r="A1125">
        <v>2331740</v>
      </c>
      <c r="B1125" t="s">
        <v>217</v>
      </c>
      <c r="C1125" t="s">
        <v>208</v>
      </c>
      <c r="D1125" t="s">
        <v>166</v>
      </c>
      <c r="E1125" t="s">
        <v>21</v>
      </c>
      <c r="F1125" t="s">
        <v>22</v>
      </c>
      <c r="G1125" t="s">
        <v>37</v>
      </c>
      <c r="H1125" s="6" t="s">
        <v>215</v>
      </c>
      <c r="I1125" s="2">
        <v>0.20833333333333334</v>
      </c>
      <c r="J1125">
        <v>0</v>
      </c>
      <c r="K1125" s="21">
        <v>45421</v>
      </c>
      <c r="L1125" t="s">
        <v>24</v>
      </c>
      <c r="M1125" s="6" t="s">
        <v>218</v>
      </c>
      <c r="N1125" t="s">
        <v>216</v>
      </c>
      <c r="O1125" s="22">
        <v>45421.946736111109</v>
      </c>
      <c r="Q1125" t="s">
        <v>26</v>
      </c>
      <c r="R1125" t="s">
        <v>92</v>
      </c>
      <c r="S1125" t="s">
        <v>189</v>
      </c>
      <c r="T1125" t="s">
        <v>29</v>
      </c>
    </row>
    <row r="1126" spans="1:20" x14ac:dyDescent="0.3">
      <c r="A1126">
        <v>2331368</v>
      </c>
      <c r="B1126" t="s">
        <v>217</v>
      </c>
      <c r="C1126" t="s">
        <v>207</v>
      </c>
      <c r="D1126" t="s">
        <v>162</v>
      </c>
      <c r="E1126" t="s">
        <v>21</v>
      </c>
      <c r="F1126" t="s">
        <v>163</v>
      </c>
      <c r="G1126" t="s">
        <v>37</v>
      </c>
      <c r="H1126" s="6" t="s">
        <v>215</v>
      </c>
      <c r="I1126" s="2">
        <v>0.1736111111111111</v>
      </c>
      <c r="J1126">
        <v>0</v>
      </c>
      <c r="K1126" s="21">
        <v>45421</v>
      </c>
      <c r="L1126" t="s">
        <v>24</v>
      </c>
      <c r="M1126" s="6" t="s">
        <v>218</v>
      </c>
      <c r="N1126" t="s">
        <v>216</v>
      </c>
      <c r="O1126" s="22">
        <v>45421.720069444447</v>
      </c>
      <c r="Q1126" t="s">
        <v>26</v>
      </c>
      <c r="R1126" t="s">
        <v>92</v>
      </c>
      <c r="S1126" t="s">
        <v>189</v>
      </c>
      <c r="T1126" t="s">
        <v>29</v>
      </c>
    </row>
    <row r="1127" spans="1:20" x14ac:dyDescent="0.3">
      <c r="A1127">
        <v>2380015</v>
      </c>
      <c r="B1127" t="s">
        <v>217</v>
      </c>
      <c r="C1127" t="s">
        <v>208</v>
      </c>
      <c r="D1127" t="s">
        <v>166</v>
      </c>
      <c r="E1127" t="s">
        <v>21</v>
      </c>
      <c r="F1127" t="s">
        <v>22</v>
      </c>
      <c r="G1127" t="s">
        <v>37</v>
      </c>
      <c r="H1127" s="6" t="s">
        <v>215</v>
      </c>
      <c r="I1127" s="2">
        <v>8.7499999999999994E-2</v>
      </c>
      <c r="J1127">
        <v>0</v>
      </c>
      <c r="K1127" s="21">
        <v>45469</v>
      </c>
      <c r="L1127" t="s">
        <v>24</v>
      </c>
      <c r="M1127" s="6" t="s">
        <v>218</v>
      </c>
      <c r="N1127" t="s">
        <v>216</v>
      </c>
      <c r="O1127" s="22">
        <v>45469.949502314812</v>
      </c>
      <c r="Q1127" t="s">
        <v>26</v>
      </c>
      <c r="R1127" t="s">
        <v>92</v>
      </c>
      <c r="S1127" t="s">
        <v>190</v>
      </c>
      <c r="T1127" t="s">
        <v>29</v>
      </c>
    </row>
    <row r="1128" spans="1:20" x14ac:dyDescent="0.3">
      <c r="A1128">
        <v>2279196</v>
      </c>
      <c r="B1128" t="s">
        <v>217</v>
      </c>
      <c r="C1128" t="s">
        <v>207</v>
      </c>
      <c r="D1128" t="s">
        <v>162</v>
      </c>
      <c r="E1128" t="s">
        <v>21</v>
      </c>
      <c r="F1128" t="s">
        <v>163</v>
      </c>
      <c r="G1128" t="s">
        <v>28</v>
      </c>
      <c r="H1128" s="6" t="s">
        <v>215</v>
      </c>
      <c r="I1128" s="2">
        <v>3.9583333333333331E-2</v>
      </c>
      <c r="J1128">
        <v>0</v>
      </c>
      <c r="K1128" s="21">
        <v>45369</v>
      </c>
      <c r="L1128" t="s">
        <v>24</v>
      </c>
      <c r="M1128" s="6" t="s">
        <v>218</v>
      </c>
      <c r="N1128" t="s">
        <v>216</v>
      </c>
      <c r="O1128" s="22">
        <v>45369.701064814813</v>
      </c>
      <c r="Q1128" t="s">
        <v>26</v>
      </c>
      <c r="R1128" t="s">
        <v>75</v>
      </c>
      <c r="S1128" t="s">
        <v>187</v>
      </c>
      <c r="T1128" t="s">
        <v>29</v>
      </c>
    </row>
    <row r="1129" spans="1:20" x14ac:dyDescent="0.3">
      <c r="A1129">
        <v>2389393</v>
      </c>
      <c r="B1129" t="s">
        <v>217</v>
      </c>
      <c r="C1129" t="s">
        <v>207</v>
      </c>
      <c r="D1129" t="s">
        <v>162</v>
      </c>
      <c r="E1129" t="s">
        <v>21</v>
      </c>
      <c r="F1129" t="s">
        <v>163</v>
      </c>
      <c r="G1129" t="s">
        <v>23</v>
      </c>
      <c r="H1129" s="6" t="s">
        <v>215</v>
      </c>
      <c r="I1129" s="2">
        <v>5.8333333333333334E-2</v>
      </c>
      <c r="J1129">
        <v>0</v>
      </c>
      <c r="K1129" s="21">
        <v>45478</v>
      </c>
      <c r="L1129" t="s">
        <v>24</v>
      </c>
      <c r="M1129" s="6" t="s">
        <v>218</v>
      </c>
      <c r="N1129" t="s">
        <v>216</v>
      </c>
      <c r="O1129" s="22">
        <v>45478.709143518521</v>
      </c>
      <c r="Q1129" t="s">
        <v>26</v>
      </c>
      <c r="R1129" t="s">
        <v>54</v>
      </c>
      <c r="S1129" t="s">
        <v>191</v>
      </c>
      <c r="T1129" t="s">
        <v>29</v>
      </c>
    </row>
    <row r="1130" spans="1:20" x14ac:dyDescent="0.3">
      <c r="A1130">
        <v>2267822</v>
      </c>
      <c r="B1130" t="s">
        <v>217</v>
      </c>
      <c r="C1130" t="s">
        <v>208</v>
      </c>
      <c r="D1130" t="s">
        <v>166</v>
      </c>
      <c r="E1130" t="s">
        <v>21</v>
      </c>
      <c r="F1130" t="s">
        <v>22</v>
      </c>
      <c r="G1130" t="s">
        <v>37</v>
      </c>
      <c r="H1130" s="6" t="s">
        <v>215</v>
      </c>
      <c r="I1130" s="2">
        <v>5.347222222222222E-2</v>
      </c>
      <c r="J1130">
        <v>0</v>
      </c>
      <c r="K1130" s="21">
        <v>45358</v>
      </c>
      <c r="L1130" t="s">
        <v>24</v>
      </c>
      <c r="M1130" s="6" t="s">
        <v>218</v>
      </c>
      <c r="N1130" t="s">
        <v>216</v>
      </c>
      <c r="O1130" s="22">
        <v>45358.744976851849</v>
      </c>
      <c r="Q1130" t="s">
        <v>26</v>
      </c>
      <c r="R1130" t="s">
        <v>54</v>
      </c>
      <c r="S1130" t="s">
        <v>187</v>
      </c>
      <c r="T1130" t="s">
        <v>29</v>
      </c>
    </row>
    <row r="1131" spans="1:20" x14ac:dyDescent="0.3">
      <c r="A1131">
        <v>2408882</v>
      </c>
      <c r="B1131" t="s">
        <v>217</v>
      </c>
      <c r="C1131" t="s">
        <v>207</v>
      </c>
      <c r="D1131" t="s">
        <v>162</v>
      </c>
      <c r="E1131" t="s">
        <v>21</v>
      </c>
      <c r="F1131" t="s">
        <v>163</v>
      </c>
      <c r="G1131" t="s">
        <v>37</v>
      </c>
      <c r="H1131" s="6" t="s">
        <v>215</v>
      </c>
      <c r="I1131" s="2">
        <v>0.1423611111111111</v>
      </c>
      <c r="J1131">
        <v>0</v>
      </c>
      <c r="K1131" s="21">
        <v>45497</v>
      </c>
      <c r="L1131" t="s">
        <v>24</v>
      </c>
      <c r="M1131" s="6" t="s">
        <v>218</v>
      </c>
      <c r="N1131" t="s">
        <v>216</v>
      </c>
      <c r="O1131" s="22">
        <v>45497.710185185184</v>
      </c>
      <c r="Q1131" t="s">
        <v>26</v>
      </c>
      <c r="R1131" t="s">
        <v>81</v>
      </c>
      <c r="S1131" t="s">
        <v>191</v>
      </c>
      <c r="T1131" t="s">
        <v>29</v>
      </c>
    </row>
    <row r="1132" spans="1:20" x14ac:dyDescent="0.3">
      <c r="A1132">
        <v>2244979</v>
      </c>
      <c r="B1132" t="s">
        <v>217</v>
      </c>
      <c r="C1132" t="s">
        <v>208</v>
      </c>
      <c r="D1132" t="s">
        <v>166</v>
      </c>
      <c r="E1132" t="s">
        <v>21</v>
      </c>
      <c r="F1132" t="s">
        <v>22</v>
      </c>
      <c r="G1132" t="s">
        <v>40</v>
      </c>
      <c r="H1132" s="6" t="s">
        <v>215</v>
      </c>
      <c r="I1132" s="2">
        <v>3.125E-2</v>
      </c>
      <c r="J1132">
        <v>0</v>
      </c>
      <c r="K1132" s="21">
        <v>45342</v>
      </c>
      <c r="L1132" t="s">
        <v>24</v>
      </c>
      <c r="M1132" s="6" t="s">
        <v>218</v>
      </c>
      <c r="N1132" t="s">
        <v>216</v>
      </c>
      <c r="O1132" s="22">
        <v>45342.914895833332</v>
      </c>
      <c r="Q1132" t="s">
        <v>26</v>
      </c>
      <c r="R1132" t="s">
        <v>169</v>
      </c>
      <c r="S1132" t="s">
        <v>186</v>
      </c>
      <c r="T1132" t="s">
        <v>29</v>
      </c>
    </row>
    <row r="1133" spans="1:20" x14ac:dyDescent="0.3">
      <c r="A1133">
        <v>2319175</v>
      </c>
      <c r="B1133" t="s">
        <v>217</v>
      </c>
      <c r="C1133" t="s">
        <v>208</v>
      </c>
      <c r="D1133" t="s">
        <v>166</v>
      </c>
      <c r="E1133" t="s">
        <v>21</v>
      </c>
      <c r="F1133" t="s">
        <v>22</v>
      </c>
      <c r="G1133" t="s">
        <v>37</v>
      </c>
      <c r="H1133" s="6" t="s">
        <v>215</v>
      </c>
      <c r="I1133" s="2">
        <v>6.3194444444444442E-2</v>
      </c>
      <c r="J1133">
        <v>0</v>
      </c>
      <c r="K1133" s="21">
        <v>45407</v>
      </c>
      <c r="L1133" t="s">
        <v>24</v>
      </c>
      <c r="M1133" s="6" t="s">
        <v>218</v>
      </c>
      <c r="N1133" t="s">
        <v>216</v>
      </c>
      <c r="O1133" s="22">
        <v>45407.921655092592</v>
      </c>
      <c r="Q1133" t="s">
        <v>26</v>
      </c>
      <c r="R1133" t="s">
        <v>85</v>
      </c>
      <c r="S1133" t="s">
        <v>188</v>
      </c>
      <c r="T1133" t="s">
        <v>29</v>
      </c>
    </row>
    <row r="1134" spans="1:20" x14ac:dyDescent="0.3">
      <c r="A1134">
        <v>2263418</v>
      </c>
      <c r="B1134" t="s">
        <v>217</v>
      </c>
      <c r="C1134" t="s">
        <v>208</v>
      </c>
      <c r="D1134" t="s">
        <v>166</v>
      </c>
      <c r="E1134" t="s">
        <v>21</v>
      </c>
      <c r="F1134" t="s">
        <v>22</v>
      </c>
      <c r="G1134" t="s">
        <v>37</v>
      </c>
      <c r="H1134" s="6" t="s">
        <v>215</v>
      </c>
      <c r="I1134" s="2">
        <v>0.16250000000000001</v>
      </c>
      <c r="J1134">
        <v>0</v>
      </c>
      <c r="K1134" s="21">
        <v>45355</v>
      </c>
      <c r="L1134" t="s">
        <v>24</v>
      </c>
      <c r="M1134" s="6" t="s">
        <v>218</v>
      </c>
      <c r="N1134" t="s">
        <v>216</v>
      </c>
      <c r="O1134" s="22">
        <v>45355.893379629626</v>
      </c>
      <c r="Q1134" t="s">
        <v>26</v>
      </c>
      <c r="R1134" t="s">
        <v>54</v>
      </c>
      <c r="S1134" t="s">
        <v>187</v>
      </c>
      <c r="T1134" t="s">
        <v>29</v>
      </c>
    </row>
    <row r="1135" spans="1:20" x14ac:dyDescent="0.3">
      <c r="A1135">
        <v>2380691</v>
      </c>
      <c r="B1135" t="s">
        <v>217</v>
      </c>
      <c r="C1135" t="s">
        <v>207</v>
      </c>
      <c r="D1135" t="s">
        <v>162</v>
      </c>
      <c r="E1135" t="s">
        <v>21</v>
      </c>
      <c r="F1135" t="s">
        <v>163</v>
      </c>
      <c r="G1135" t="s">
        <v>37</v>
      </c>
      <c r="H1135" s="6" t="s">
        <v>215</v>
      </c>
      <c r="I1135" s="2">
        <v>0.14930555555555555</v>
      </c>
      <c r="J1135">
        <v>0</v>
      </c>
      <c r="K1135" s="21">
        <v>45470</v>
      </c>
      <c r="L1135" t="s">
        <v>24</v>
      </c>
      <c r="M1135" s="6" t="s">
        <v>218</v>
      </c>
      <c r="N1135" t="s">
        <v>216</v>
      </c>
      <c r="O1135" s="22">
        <v>45470.70484953704</v>
      </c>
      <c r="Q1135" t="s">
        <v>26</v>
      </c>
      <c r="R1135" t="s">
        <v>81</v>
      </c>
      <c r="S1135" t="s">
        <v>190</v>
      </c>
      <c r="T1135" t="s">
        <v>29</v>
      </c>
    </row>
    <row r="1136" spans="1:20" x14ac:dyDescent="0.3">
      <c r="A1136">
        <v>2292479</v>
      </c>
      <c r="B1136" t="s">
        <v>217</v>
      </c>
      <c r="C1136" t="s">
        <v>207</v>
      </c>
      <c r="D1136" t="s">
        <v>162</v>
      </c>
      <c r="E1136" t="s">
        <v>21</v>
      </c>
      <c r="F1136" t="s">
        <v>163</v>
      </c>
      <c r="G1136" t="s">
        <v>37</v>
      </c>
      <c r="H1136" s="6" t="s">
        <v>215</v>
      </c>
      <c r="I1136" s="2">
        <v>0.1701388888888889</v>
      </c>
      <c r="J1136">
        <v>0</v>
      </c>
      <c r="K1136" s="21">
        <v>45380</v>
      </c>
      <c r="L1136" t="s">
        <v>24</v>
      </c>
      <c r="M1136" s="6" t="s">
        <v>218</v>
      </c>
      <c r="N1136" t="s">
        <v>216</v>
      </c>
      <c r="O1136" s="22">
        <v>45380.701192129629</v>
      </c>
      <c r="Q1136" t="s">
        <v>26</v>
      </c>
      <c r="R1136" t="s">
        <v>67</v>
      </c>
      <c r="S1136" t="s">
        <v>187</v>
      </c>
      <c r="T1136" t="s">
        <v>29</v>
      </c>
    </row>
    <row r="1137" spans="1:20" x14ac:dyDescent="0.3">
      <c r="A1137">
        <v>2387627</v>
      </c>
      <c r="B1137" t="s">
        <v>217</v>
      </c>
      <c r="C1137" t="s">
        <v>208</v>
      </c>
      <c r="D1137" t="s">
        <v>166</v>
      </c>
      <c r="E1137" t="s">
        <v>21</v>
      </c>
      <c r="F1137" t="s">
        <v>22</v>
      </c>
      <c r="G1137" t="s">
        <v>37</v>
      </c>
      <c r="H1137" s="6" t="s">
        <v>215</v>
      </c>
      <c r="I1137" s="2">
        <v>0.10555555555555556</v>
      </c>
      <c r="J1137">
        <v>0</v>
      </c>
      <c r="K1137" s="21">
        <v>45476</v>
      </c>
      <c r="L1137" t="s">
        <v>24</v>
      </c>
      <c r="M1137" s="6" t="s">
        <v>218</v>
      </c>
      <c r="N1137" t="s">
        <v>216</v>
      </c>
      <c r="O1137" s="22">
        <v>45476.969224537039</v>
      </c>
      <c r="Q1137" t="s">
        <v>26</v>
      </c>
      <c r="R1137" t="s">
        <v>81</v>
      </c>
      <c r="S1137" t="s">
        <v>191</v>
      </c>
      <c r="T1137" t="s">
        <v>29</v>
      </c>
    </row>
    <row r="1138" spans="1:20" x14ac:dyDescent="0.3">
      <c r="A1138">
        <v>2236590</v>
      </c>
      <c r="B1138" t="s">
        <v>217</v>
      </c>
      <c r="C1138" t="s">
        <v>207</v>
      </c>
      <c r="D1138" t="s">
        <v>162</v>
      </c>
      <c r="E1138" t="s">
        <v>21</v>
      </c>
      <c r="F1138" t="s">
        <v>163</v>
      </c>
      <c r="G1138" t="s">
        <v>37</v>
      </c>
      <c r="H1138" s="6" t="s">
        <v>215</v>
      </c>
      <c r="I1138" s="2">
        <v>0.28125</v>
      </c>
      <c r="J1138">
        <v>0</v>
      </c>
      <c r="K1138" s="21">
        <v>45336</v>
      </c>
      <c r="L1138" t="s">
        <v>24</v>
      </c>
      <c r="M1138" s="6" t="s">
        <v>218</v>
      </c>
      <c r="N1138" t="s">
        <v>216</v>
      </c>
      <c r="O1138" s="22">
        <v>45336.708032407405</v>
      </c>
      <c r="Q1138" t="s">
        <v>26</v>
      </c>
      <c r="R1138" t="s">
        <v>54</v>
      </c>
      <c r="S1138" t="s">
        <v>186</v>
      </c>
      <c r="T1138" t="s">
        <v>29</v>
      </c>
    </row>
    <row r="1139" spans="1:20" x14ac:dyDescent="0.3">
      <c r="A1139">
        <v>2318172</v>
      </c>
      <c r="B1139" t="s">
        <v>217</v>
      </c>
      <c r="C1139" t="s">
        <v>208</v>
      </c>
      <c r="D1139" t="s">
        <v>166</v>
      </c>
      <c r="E1139" t="s">
        <v>21</v>
      </c>
      <c r="F1139" t="s">
        <v>22</v>
      </c>
      <c r="G1139" t="s">
        <v>37</v>
      </c>
      <c r="H1139" s="6" t="s">
        <v>215</v>
      </c>
      <c r="I1139" s="2">
        <v>5.5555555555555552E-2</v>
      </c>
      <c r="J1139">
        <v>0</v>
      </c>
      <c r="K1139" s="21">
        <v>45406</v>
      </c>
      <c r="L1139" t="s">
        <v>24</v>
      </c>
      <c r="M1139" s="6" t="s">
        <v>218</v>
      </c>
      <c r="N1139" t="s">
        <v>216</v>
      </c>
      <c r="O1139" s="22">
        <v>45406.932685185187</v>
      </c>
      <c r="Q1139" t="s">
        <v>26</v>
      </c>
      <c r="R1139" t="s">
        <v>85</v>
      </c>
      <c r="S1139" t="s">
        <v>188</v>
      </c>
      <c r="T1139" t="s">
        <v>29</v>
      </c>
    </row>
    <row r="1140" spans="1:20" x14ac:dyDescent="0.3">
      <c r="A1140">
        <v>2412476</v>
      </c>
      <c r="B1140" t="s">
        <v>217</v>
      </c>
      <c r="C1140" t="s">
        <v>208</v>
      </c>
      <c r="D1140" t="s">
        <v>166</v>
      </c>
      <c r="E1140" t="s">
        <v>21</v>
      </c>
      <c r="F1140" t="s">
        <v>22</v>
      </c>
      <c r="G1140" t="s">
        <v>37</v>
      </c>
      <c r="H1140" s="6" t="s">
        <v>215</v>
      </c>
      <c r="I1140" s="2">
        <v>0.05</v>
      </c>
      <c r="J1140">
        <v>0</v>
      </c>
      <c r="K1140" s="21">
        <v>45500</v>
      </c>
      <c r="L1140" t="s">
        <v>24</v>
      </c>
      <c r="M1140" s="6" t="s">
        <v>218</v>
      </c>
      <c r="N1140" t="s">
        <v>216</v>
      </c>
      <c r="O1140" s="22">
        <v>45500.974456018521</v>
      </c>
      <c r="Q1140" t="s">
        <v>26</v>
      </c>
      <c r="R1140" t="s">
        <v>81</v>
      </c>
      <c r="S1140" t="s">
        <v>191</v>
      </c>
      <c r="T1140" t="s">
        <v>29</v>
      </c>
    </row>
    <row r="1141" spans="1:20" x14ac:dyDescent="0.3">
      <c r="A1141">
        <v>2270574</v>
      </c>
      <c r="B1141" t="s">
        <v>217</v>
      </c>
      <c r="C1141" t="s">
        <v>208</v>
      </c>
      <c r="D1141" t="s">
        <v>166</v>
      </c>
      <c r="E1141" t="s">
        <v>21</v>
      </c>
      <c r="F1141" t="s">
        <v>22</v>
      </c>
      <c r="G1141" t="s">
        <v>59</v>
      </c>
      <c r="H1141" s="6" t="s">
        <v>215</v>
      </c>
      <c r="I1141" s="2">
        <v>7.6388888888888886E-3</v>
      </c>
      <c r="J1141">
        <v>0</v>
      </c>
      <c r="K1141" s="21">
        <v>45360</v>
      </c>
      <c r="L1141" t="s">
        <v>24</v>
      </c>
      <c r="M1141" s="6" t="s">
        <v>218</v>
      </c>
      <c r="N1141" t="s">
        <v>216</v>
      </c>
      <c r="O1141" s="22">
        <v>45360.867303240739</v>
      </c>
      <c r="Q1141" t="s">
        <v>26</v>
      </c>
      <c r="R1141" t="s">
        <v>35</v>
      </c>
      <c r="S1141" t="s">
        <v>187</v>
      </c>
      <c r="T1141" t="s">
        <v>53</v>
      </c>
    </row>
    <row r="1142" spans="1:20" x14ac:dyDescent="0.3">
      <c r="A1142">
        <v>2298606</v>
      </c>
      <c r="B1142" t="s">
        <v>217</v>
      </c>
      <c r="C1142" t="s">
        <v>208</v>
      </c>
      <c r="D1142" t="s">
        <v>166</v>
      </c>
      <c r="E1142" t="s">
        <v>21</v>
      </c>
      <c r="F1142" t="s">
        <v>22</v>
      </c>
      <c r="G1142" t="s">
        <v>59</v>
      </c>
      <c r="H1142" s="6" t="s">
        <v>215</v>
      </c>
      <c r="I1142" s="2">
        <v>6.25E-2</v>
      </c>
      <c r="J1142">
        <v>0</v>
      </c>
      <c r="K1142" s="21">
        <v>45386</v>
      </c>
      <c r="L1142" t="s">
        <v>24</v>
      </c>
      <c r="M1142" s="6" t="s">
        <v>218</v>
      </c>
      <c r="N1142" t="s">
        <v>216</v>
      </c>
      <c r="O1142" s="22">
        <v>45386.806145833332</v>
      </c>
      <c r="Q1142" t="s">
        <v>26</v>
      </c>
      <c r="R1142" t="s">
        <v>35</v>
      </c>
      <c r="S1142" t="s">
        <v>188</v>
      </c>
      <c r="T1142" t="s">
        <v>53</v>
      </c>
    </row>
    <row r="1143" spans="1:20" x14ac:dyDescent="0.3">
      <c r="A1143">
        <v>2302447</v>
      </c>
      <c r="B1143" t="s">
        <v>217</v>
      </c>
      <c r="C1143" t="s">
        <v>208</v>
      </c>
      <c r="D1143" t="s">
        <v>166</v>
      </c>
      <c r="E1143" t="s">
        <v>21</v>
      </c>
      <c r="F1143" t="s">
        <v>22</v>
      </c>
      <c r="G1143" t="s">
        <v>28</v>
      </c>
      <c r="H1143" s="6" t="s">
        <v>215</v>
      </c>
      <c r="I1143" s="2">
        <v>6.3888888888888884E-2</v>
      </c>
      <c r="J1143">
        <v>0</v>
      </c>
      <c r="K1143" s="21">
        <v>45390</v>
      </c>
      <c r="L1143" t="s">
        <v>24</v>
      </c>
      <c r="M1143" s="6" t="s">
        <v>218</v>
      </c>
      <c r="N1143" t="s">
        <v>216</v>
      </c>
      <c r="O1143" s="22">
        <v>45390.974293981482</v>
      </c>
      <c r="Q1143" t="s">
        <v>26</v>
      </c>
      <c r="R1143" t="s">
        <v>75</v>
      </c>
      <c r="S1143" t="s">
        <v>188</v>
      </c>
      <c r="T1143" t="s">
        <v>29</v>
      </c>
    </row>
    <row r="1144" spans="1:20" x14ac:dyDescent="0.3">
      <c r="A1144">
        <v>2282026</v>
      </c>
      <c r="B1144" t="s">
        <v>217</v>
      </c>
      <c r="C1144" t="s">
        <v>208</v>
      </c>
      <c r="D1144" t="s">
        <v>166</v>
      </c>
      <c r="E1144" t="s">
        <v>21</v>
      </c>
      <c r="F1144" t="s">
        <v>22</v>
      </c>
      <c r="G1144" t="s">
        <v>37</v>
      </c>
      <c r="H1144" s="6" t="s">
        <v>215</v>
      </c>
      <c r="I1144" s="2">
        <v>9.0277777777777769E-3</v>
      </c>
      <c r="J1144">
        <v>0</v>
      </c>
      <c r="K1144" s="21">
        <v>45371</v>
      </c>
      <c r="L1144" t="s">
        <v>24</v>
      </c>
      <c r="M1144" s="6" t="s">
        <v>218</v>
      </c>
      <c r="N1144" t="s">
        <v>216</v>
      </c>
      <c r="O1144" s="22">
        <v>45371.975960648146</v>
      </c>
      <c r="Q1144" t="s">
        <v>26</v>
      </c>
      <c r="R1144" t="s">
        <v>67</v>
      </c>
      <c r="S1144" t="s">
        <v>187</v>
      </c>
      <c r="T1144" t="s">
        <v>29</v>
      </c>
    </row>
  </sheetData>
  <autoFilter ref="A1:T1144" xr:uid="{BDCF43FD-DE9A-4C09-86A6-D069E83CEC5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Panel</vt:lpstr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Ramon Rodriguez Cruz</dc:creator>
  <cp:keywords/>
  <dc:description/>
  <cp:lastModifiedBy>Ss Omar</cp:lastModifiedBy>
  <cp:revision/>
  <dcterms:created xsi:type="dcterms:W3CDTF">2024-08-01T17:33:25Z</dcterms:created>
  <dcterms:modified xsi:type="dcterms:W3CDTF">2025-10-28T03:52:08Z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600db50e-0263-49f3-be82-ca8f655d5b8d</vt:lpwstr>
  </property>
</Properties>
</file>