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cromar\Documents\Math 326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13" i="1" s="1"/>
  <c r="N3" i="1"/>
  <c r="N4" i="1"/>
  <c r="N15" i="1" s="1"/>
  <c r="N5" i="1"/>
  <c r="N16" i="1" s="1"/>
  <c r="N6" i="1"/>
  <c r="N17" i="1" s="1"/>
  <c r="N7" i="1"/>
  <c r="N8" i="1"/>
  <c r="N19" i="1" s="1"/>
  <c r="N9" i="1"/>
  <c r="N20" i="1" s="1"/>
  <c r="N14" i="1"/>
  <c r="Z14" i="1" s="1"/>
  <c r="N18" i="1"/>
  <c r="T2" i="1"/>
  <c r="T3" i="1"/>
  <c r="T4" i="1"/>
  <c r="T5" i="1"/>
  <c r="T6" i="1"/>
  <c r="T7" i="1"/>
  <c r="T8" i="1"/>
  <c r="T9" i="1"/>
  <c r="Z2" i="1"/>
  <c r="Z3" i="1"/>
  <c r="Z4" i="1"/>
  <c r="Z5" i="1"/>
  <c r="Z6" i="1"/>
  <c r="Z7" i="1"/>
  <c r="Z18" i="1" s="1"/>
  <c r="Z8" i="1"/>
  <c r="Z9" i="1"/>
  <c r="AF2" i="1"/>
  <c r="AF3" i="1"/>
  <c r="AF4" i="1"/>
  <c r="AF5" i="1"/>
  <c r="AF6" i="1"/>
  <c r="AF7" i="1"/>
  <c r="AF8" i="1"/>
  <c r="AF9" i="1"/>
  <c r="AL2" i="1"/>
  <c r="AL3" i="1"/>
  <c r="AL4" i="1"/>
  <c r="AL5" i="1"/>
  <c r="AL6" i="1"/>
  <c r="AL7" i="1"/>
  <c r="AL8" i="1"/>
  <c r="AL9" i="1"/>
  <c r="AR2" i="1"/>
  <c r="AR3" i="1"/>
  <c r="AR4" i="1"/>
  <c r="AR5" i="1"/>
  <c r="AR6" i="1"/>
  <c r="AR7" i="1"/>
  <c r="AR8" i="1"/>
  <c r="AR9" i="1"/>
  <c r="AX2" i="1"/>
  <c r="AX3" i="1"/>
  <c r="AX4" i="1"/>
  <c r="AX5" i="1"/>
  <c r="AX6" i="1"/>
  <c r="AX7" i="1"/>
  <c r="AX8" i="1"/>
  <c r="AX9" i="1"/>
  <c r="BD2" i="1"/>
  <c r="BD3" i="1"/>
  <c r="BD4" i="1"/>
  <c r="BD5" i="1"/>
  <c r="BD6" i="1"/>
  <c r="BD7" i="1"/>
  <c r="BD8" i="1"/>
  <c r="BD9" i="1"/>
  <c r="Z16" i="1" l="1"/>
  <c r="T14" i="1"/>
  <c r="AL14" i="1" s="1"/>
  <c r="T20" i="1"/>
  <c r="Z15" i="1"/>
  <c r="T18" i="1"/>
  <c r="AL18" i="1" s="1"/>
  <c r="AF18" i="1"/>
  <c r="AF14" i="1"/>
  <c r="AX14" i="1" s="1"/>
  <c r="T13" i="1"/>
  <c r="Z13" i="1"/>
  <c r="AF13" i="1"/>
  <c r="Z17" i="1"/>
  <c r="T17" i="1"/>
  <c r="AR17" i="1" s="1"/>
  <c r="T16" i="1"/>
  <c r="AL16" i="1" s="1"/>
  <c r="T15" i="1"/>
  <c r="AF17" i="1"/>
  <c r="T19" i="1"/>
  <c r="Z20" i="1"/>
  <c r="Z19" i="1"/>
  <c r="AF20" i="1"/>
  <c r="AF19" i="1"/>
  <c r="AF15" i="1"/>
  <c r="AF16" i="1"/>
  <c r="AL15" i="1" l="1"/>
  <c r="AR13" i="1"/>
  <c r="AX15" i="1"/>
  <c r="AL20" i="1"/>
  <c r="AR18" i="1"/>
  <c r="AX17" i="1"/>
  <c r="AX13" i="1"/>
  <c r="AX18" i="1"/>
  <c r="AX20" i="1"/>
  <c r="AR14" i="1"/>
  <c r="AR16" i="1"/>
  <c r="AL17" i="1"/>
  <c r="AL13" i="1"/>
  <c r="AX19" i="1"/>
  <c r="AL19" i="1"/>
  <c r="AR15" i="1"/>
  <c r="AR20" i="1"/>
  <c r="AR19" i="1"/>
  <c r="BD14" i="1"/>
  <c r="BJ14" i="1" s="1"/>
  <c r="AX16" i="1"/>
  <c r="AZ3" i="1"/>
  <c r="BA3" i="1"/>
  <c r="BB3" i="1"/>
  <c r="BC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BA2" i="1"/>
  <c r="BB2" i="1"/>
  <c r="BC2" i="1"/>
  <c r="AZ2" i="1"/>
  <c r="AW9" i="1"/>
  <c r="AV9" i="1"/>
  <c r="AU9" i="1"/>
  <c r="AT9" i="1"/>
  <c r="AU5" i="1"/>
  <c r="AV5" i="1"/>
  <c r="AW5" i="1"/>
  <c r="AT5" i="1"/>
  <c r="AW8" i="1"/>
  <c r="AV8" i="1"/>
  <c r="AU8" i="1"/>
  <c r="AT8" i="1"/>
  <c r="AU4" i="1"/>
  <c r="AV4" i="1"/>
  <c r="AW4" i="1"/>
  <c r="AT4" i="1"/>
  <c r="AW7" i="1"/>
  <c r="AV7" i="1"/>
  <c r="AU7" i="1"/>
  <c r="AT7" i="1"/>
  <c r="AU3" i="1"/>
  <c r="AV3" i="1"/>
  <c r="AW3" i="1"/>
  <c r="AT3" i="1"/>
  <c r="AW6" i="1"/>
  <c r="AV6" i="1"/>
  <c r="AU6" i="1"/>
  <c r="AT6" i="1"/>
  <c r="AU2" i="1"/>
  <c r="AV2" i="1"/>
  <c r="AW2" i="1"/>
  <c r="AT2" i="1"/>
  <c r="AQ9" i="1"/>
  <c r="AP9" i="1"/>
  <c r="AO9" i="1"/>
  <c r="AN9" i="1"/>
  <c r="AO7" i="1"/>
  <c r="AP7" i="1"/>
  <c r="AQ7" i="1"/>
  <c r="AN7" i="1"/>
  <c r="AQ8" i="1"/>
  <c r="AP8" i="1"/>
  <c r="AO8" i="1"/>
  <c r="AN8" i="1"/>
  <c r="AO6" i="1"/>
  <c r="AP6" i="1"/>
  <c r="AQ6" i="1"/>
  <c r="AN6" i="1"/>
  <c r="AQ5" i="1"/>
  <c r="AP5" i="1"/>
  <c r="AO5" i="1"/>
  <c r="AN5" i="1"/>
  <c r="AO3" i="1"/>
  <c r="AP3" i="1"/>
  <c r="AQ3" i="1"/>
  <c r="AN3" i="1"/>
  <c r="AQ4" i="1"/>
  <c r="AP4" i="1"/>
  <c r="AO4" i="1"/>
  <c r="AN4" i="1"/>
  <c r="AO2" i="1"/>
  <c r="AP2" i="1"/>
  <c r="AQ2" i="1"/>
  <c r="AN2" i="1"/>
  <c r="AI8" i="1"/>
  <c r="AJ8" i="1"/>
  <c r="AK8" i="1"/>
  <c r="AI9" i="1"/>
  <c r="AJ9" i="1"/>
  <c r="AK9" i="1"/>
  <c r="AH9" i="1"/>
  <c r="AH8" i="1"/>
  <c r="AI6" i="1"/>
  <c r="AJ6" i="1"/>
  <c r="AK6" i="1"/>
  <c r="AI7" i="1"/>
  <c r="AJ7" i="1"/>
  <c r="AK7" i="1"/>
  <c r="AH7" i="1"/>
  <c r="AH6" i="1"/>
  <c r="AH5" i="1"/>
  <c r="AI5" i="1"/>
  <c r="AJ5" i="1"/>
  <c r="AK5" i="1"/>
  <c r="AI4" i="1"/>
  <c r="AJ4" i="1"/>
  <c r="AK4" i="1"/>
  <c r="AH4" i="1"/>
  <c r="AH3" i="1"/>
  <c r="AI3" i="1"/>
  <c r="AJ3" i="1"/>
  <c r="AK3" i="1"/>
  <c r="AI2" i="1"/>
  <c r="AJ2" i="1"/>
  <c r="AK2" i="1"/>
  <c r="AH2" i="1"/>
  <c r="AE9" i="1"/>
  <c r="AD9" i="1"/>
  <c r="AC9" i="1"/>
  <c r="AB9" i="1"/>
  <c r="AE7" i="1"/>
  <c r="AD7" i="1"/>
  <c r="AC7" i="1"/>
  <c r="AB7" i="1"/>
  <c r="AE5" i="1"/>
  <c r="AD5" i="1"/>
  <c r="AC5" i="1"/>
  <c r="AB5" i="1"/>
  <c r="AC3" i="1"/>
  <c r="AD3" i="1"/>
  <c r="AE3" i="1"/>
  <c r="AB3" i="1"/>
  <c r="AE8" i="1"/>
  <c r="AD8" i="1"/>
  <c r="AC8" i="1"/>
  <c r="AB8" i="1"/>
  <c r="AE6" i="1"/>
  <c r="AD6" i="1"/>
  <c r="AC6" i="1"/>
  <c r="AB6" i="1"/>
  <c r="AE4" i="1"/>
  <c r="AD4" i="1"/>
  <c r="AC4" i="1"/>
  <c r="AB4" i="1"/>
  <c r="AC2" i="1"/>
  <c r="AD2" i="1"/>
  <c r="AE2" i="1"/>
  <c r="AB2" i="1"/>
  <c r="Y9" i="1"/>
  <c r="X9" i="1"/>
  <c r="W9" i="1"/>
  <c r="V9" i="1"/>
  <c r="Y8" i="1"/>
  <c r="X8" i="1"/>
  <c r="W8" i="1"/>
  <c r="V8" i="1"/>
  <c r="W4" i="1"/>
  <c r="X4" i="1"/>
  <c r="Y4" i="1"/>
  <c r="W5" i="1"/>
  <c r="X5" i="1"/>
  <c r="Y5" i="1"/>
  <c r="V5" i="1"/>
  <c r="V4" i="1"/>
  <c r="Y7" i="1"/>
  <c r="X7" i="1"/>
  <c r="W7" i="1"/>
  <c r="V7" i="1"/>
  <c r="Y6" i="1"/>
  <c r="X6" i="1"/>
  <c r="W6" i="1"/>
  <c r="V6" i="1"/>
  <c r="W2" i="1"/>
  <c r="X2" i="1"/>
  <c r="Y2" i="1"/>
  <c r="W3" i="1"/>
  <c r="X3" i="1"/>
  <c r="Y3" i="1"/>
  <c r="V3" i="1"/>
  <c r="V2" i="1"/>
  <c r="Q6" i="1"/>
  <c r="R6" i="1"/>
  <c r="S6" i="1"/>
  <c r="Q7" i="1"/>
  <c r="R7" i="1"/>
  <c r="S7" i="1"/>
  <c r="Q8" i="1"/>
  <c r="R8" i="1"/>
  <c r="S8" i="1"/>
  <c r="Q9" i="1"/>
  <c r="R9" i="1"/>
  <c r="S9" i="1"/>
  <c r="P7" i="1"/>
  <c r="P8" i="1"/>
  <c r="P9" i="1"/>
  <c r="P6" i="1"/>
  <c r="Q2" i="1"/>
  <c r="R2" i="1"/>
  <c r="S2" i="1"/>
  <c r="Q3" i="1"/>
  <c r="R3" i="1"/>
  <c r="S3" i="1"/>
  <c r="Q4" i="1"/>
  <c r="R4" i="1"/>
  <c r="S4" i="1"/>
  <c r="Q5" i="1"/>
  <c r="R5" i="1"/>
  <c r="S5" i="1"/>
  <c r="P3" i="1"/>
  <c r="P4" i="1"/>
  <c r="P5" i="1"/>
  <c r="P2" i="1"/>
  <c r="J3" i="1"/>
  <c r="J14" i="1" s="1"/>
  <c r="K3" i="1"/>
  <c r="K14" i="1" s="1"/>
  <c r="L3" i="1"/>
  <c r="L14" i="1" s="1"/>
  <c r="M3" i="1"/>
  <c r="M14" i="1" s="1"/>
  <c r="J4" i="1"/>
  <c r="J15" i="1" s="1"/>
  <c r="K4" i="1"/>
  <c r="K15" i="1" s="1"/>
  <c r="L4" i="1"/>
  <c r="L15" i="1" s="1"/>
  <c r="M4" i="1"/>
  <c r="M15" i="1" s="1"/>
  <c r="J5" i="1"/>
  <c r="J16" i="1" s="1"/>
  <c r="K5" i="1"/>
  <c r="K16" i="1" s="1"/>
  <c r="L5" i="1"/>
  <c r="L16" i="1" s="1"/>
  <c r="M5" i="1"/>
  <c r="M16" i="1" s="1"/>
  <c r="J6" i="1"/>
  <c r="J17" i="1" s="1"/>
  <c r="K6" i="1"/>
  <c r="K17" i="1" s="1"/>
  <c r="L6" i="1"/>
  <c r="L17" i="1" s="1"/>
  <c r="M6" i="1"/>
  <c r="M17" i="1" s="1"/>
  <c r="J7" i="1"/>
  <c r="J18" i="1" s="1"/>
  <c r="K7" i="1"/>
  <c r="K18" i="1" s="1"/>
  <c r="L7" i="1"/>
  <c r="L18" i="1" s="1"/>
  <c r="M7" i="1"/>
  <c r="M18" i="1" s="1"/>
  <c r="J8" i="1"/>
  <c r="J19" i="1" s="1"/>
  <c r="K8" i="1"/>
  <c r="K19" i="1" s="1"/>
  <c r="L8" i="1"/>
  <c r="L19" i="1" s="1"/>
  <c r="M8" i="1"/>
  <c r="M19" i="1" s="1"/>
  <c r="J9" i="1"/>
  <c r="J20" i="1" s="1"/>
  <c r="K9" i="1"/>
  <c r="K20" i="1" s="1"/>
  <c r="L9" i="1"/>
  <c r="L20" i="1" s="1"/>
  <c r="M9" i="1"/>
  <c r="M20" i="1" s="1"/>
  <c r="K2" i="1"/>
  <c r="K13" i="1" s="1"/>
  <c r="L2" i="1"/>
  <c r="L13" i="1" s="1"/>
  <c r="M2" i="1"/>
  <c r="M13" i="1" s="1"/>
  <c r="J2" i="1"/>
  <c r="J13" i="1" s="1"/>
  <c r="BD13" i="1" l="1"/>
  <c r="BJ13" i="1" s="1"/>
  <c r="BD15" i="1"/>
  <c r="BJ15" i="1" s="1"/>
  <c r="BD17" i="1"/>
  <c r="BJ17" i="1" s="1"/>
  <c r="BD20" i="1"/>
  <c r="BJ20" i="1" s="1"/>
  <c r="BD18" i="1"/>
  <c r="BJ18" i="1" s="1"/>
  <c r="BD16" i="1"/>
  <c r="BJ16" i="1" s="1"/>
  <c r="BD19" i="1"/>
  <c r="BJ19" i="1" s="1"/>
  <c r="P17" i="1"/>
  <c r="W17" i="1"/>
  <c r="V13" i="1"/>
  <c r="V14" i="1"/>
  <c r="W14" i="1"/>
  <c r="S16" i="1"/>
  <c r="S15" i="1"/>
  <c r="S14" i="1"/>
  <c r="S13" i="1"/>
  <c r="S18" i="1"/>
  <c r="X20" i="1"/>
  <c r="AE18" i="1"/>
  <c r="AD20" i="1"/>
  <c r="R16" i="1"/>
  <c r="AD15" i="1"/>
  <c r="W20" i="1"/>
  <c r="W13" i="1"/>
  <c r="Y19" i="1"/>
  <c r="R15" i="1"/>
  <c r="AP15" i="1" s="1"/>
  <c r="R13" i="1"/>
  <c r="R20" i="1"/>
  <c r="R19" i="1"/>
  <c r="V17" i="1"/>
  <c r="V19" i="1"/>
  <c r="AB17" i="1"/>
  <c r="AN17" i="1" s="1"/>
  <c r="AE19" i="1"/>
  <c r="AE14" i="1"/>
  <c r="AB18" i="1"/>
  <c r="S19" i="1"/>
  <c r="W16" i="1"/>
  <c r="AD19" i="1"/>
  <c r="Q13" i="1"/>
  <c r="Q20" i="1"/>
  <c r="Q17" i="1"/>
  <c r="Y14" i="1"/>
  <c r="AC17" i="1"/>
  <c r="AD17" i="1"/>
  <c r="X17" i="1"/>
  <c r="V15" i="1"/>
  <c r="X14" i="1"/>
  <c r="X18" i="1"/>
  <c r="P16" i="1"/>
  <c r="P20" i="1"/>
  <c r="S20" i="1"/>
  <c r="S17" i="1"/>
  <c r="Y17" i="1"/>
  <c r="V16" i="1"/>
  <c r="W15" i="1"/>
  <c r="AB15" i="1"/>
  <c r="AE17" i="1"/>
  <c r="AB16" i="1"/>
  <c r="Q19" i="1"/>
  <c r="AC15" i="1"/>
  <c r="W18" i="1"/>
  <c r="P15" i="1"/>
  <c r="R14" i="1"/>
  <c r="P19" i="1"/>
  <c r="R18" i="1"/>
  <c r="R17" i="1"/>
  <c r="Y18" i="1"/>
  <c r="Y20" i="1"/>
  <c r="AE13" i="1"/>
  <c r="AC16" i="1"/>
  <c r="AE20" i="1"/>
  <c r="Q18" i="1"/>
  <c r="AC14" i="1"/>
  <c r="P14" i="1"/>
  <c r="Q16" i="1"/>
  <c r="V18" i="1"/>
  <c r="W19" i="1"/>
  <c r="AD13" i="1"/>
  <c r="AB19" i="1"/>
  <c r="AD14" i="1"/>
  <c r="Q15" i="1"/>
  <c r="AC19" i="1"/>
  <c r="AD16" i="1"/>
  <c r="E35" i="1"/>
  <c r="F35" i="1" s="1"/>
  <c r="AB13" i="1"/>
  <c r="P13" i="1"/>
  <c r="AH13" i="1" s="1"/>
  <c r="X16" i="1"/>
  <c r="AC13" i="1"/>
  <c r="AB14" i="1"/>
  <c r="AD18" i="1"/>
  <c r="X19" i="1"/>
  <c r="P18" i="1"/>
  <c r="Q14" i="1"/>
  <c r="X13" i="1"/>
  <c r="AC18" i="1"/>
  <c r="Y13" i="1"/>
  <c r="Y16" i="1"/>
  <c r="Y15" i="1"/>
  <c r="V20" i="1"/>
  <c r="AB20" i="1"/>
  <c r="X15" i="1"/>
  <c r="AC20" i="1"/>
  <c r="AE15" i="1"/>
  <c r="AE16" i="1"/>
  <c r="AP18" i="1" l="1"/>
  <c r="AQ19" i="1"/>
  <c r="AJ20" i="1"/>
  <c r="AT18" i="1"/>
  <c r="AH17" i="1"/>
  <c r="AQ15" i="1"/>
  <c r="AH20" i="1"/>
  <c r="AV19" i="1"/>
  <c r="AK14" i="1"/>
  <c r="AN20" i="1"/>
  <c r="AU17" i="1"/>
  <c r="AH16" i="1"/>
  <c r="AI17" i="1"/>
  <c r="AU13" i="1"/>
  <c r="AU14" i="1"/>
  <c r="AI13" i="1"/>
  <c r="AW17" i="1"/>
  <c r="AQ18" i="1"/>
  <c r="AI16" i="1"/>
  <c r="AP16" i="1"/>
  <c r="AV14" i="1"/>
  <c r="AJ14" i="1"/>
  <c r="AQ17" i="1"/>
  <c r="AN13" i="1"/>
  <c r="AW19" i="1"/>
  <c r="AP20" i="1"/>
  <c r="AQ13" i="1"/>
  <c r="AP13" i="1"/>
  <c r="AQ16" i="1"/>
  <c r="AK16" i="1"/>
  <c r="AT14" i="1"/>
  <c r="AO19" i="1"/>
  <c r="AH14" i="1"/>
  <c r="AJ17" i="1"/>
  <c r="AT17" i="1"/>
  <c r="AV20" i="1"/>
  <c r="AV18" i="1"/>
  <c r="AO14" i="1"/>
  <c r="AO17" i="1"/>
  <c r="AT15" i="1"/>
  <c r="AJ15" i="1"/>
  <c r="AW13" i="1"/>
  <c r="AO13" i="1"/>
  <c r="AN16" i="1"/>
  <c r="AK20" i="1"/>
  <c r="AP19" i="1"/>
  <c r="AU16" i="1"/>
  <c r="AW18" i="1"/>
  <c r="AH19" i="1"/>
  <c r="AO20" i="1"/>
  <c r="AK19" i="1"/>
  <c r="AW14" i="1"/>
  <c r="AQ14" i="1"/>
  <c r="AK18" i="1"/>
  <c r="AT16" i="1"/>
  <c r="AN14" i="1"/>
  <c r="AI20" i="1"/>
  <c r="E37" i="1"/>
  <c r="F37" i="1" s="1"/>
  <c r="AK13" i="1"/>
  <c r="AW20" i="1"/>
  <c r="AU18" i="1"/>
  <c r="AI15" i="1"/>
  <c r="AU20" i="1"/>
  <c r="AW16" i="1"/>
  <c r="AT20" i="1"/>
  <c r="AT19" i="1"/>
  <c r="AO18" i="1"/>
  <c r="AI14" i="1"/>
  <c r="AO15" i="1"/>
  <c r="AV17" i="1"/>
  <c r="AI18" i="1"/>
  <c r="AH15" i="1"/>
  <c r="AI19" i="1"/>
  <c r="AJ13" i="1"/>
  <c r="AU19" i="1"/>
  <c r="AV16" i="1"/>
  <c r="AN15" i="1"/>
  <c r="AH18" i="1"/>
  <c r="AJ18" i="1"/>
  <c r="AK15" i="1"/>
  <c r="AU15" i="1"/>
  <c r="E36" i="1"/>
  <c r="F36" i="1" s="1"/>
  <c r="AP17" i="1"/>
  <c r="AW15" i="1"/>
  <c r="AQ20" i="1"/>
  <c r="AN19" i="1"/>
  <c r="AJ16" i="1"/>
  <c r="AV13" i="1"/>
  <c r="AK17" i="1"/>
  <c r="E38" i="1"/>
  <c r="F38" i="1" s="1"/>
  <c r="AV15" i="1"/>
  <c r="AT13" i="1"/>
  <c r="AJ19" i="1"/>
  <c r="AO16" i="1"/>
  <c r="AP14" i="1"/>
  <c r="AN18" i="1"/>
  <c r="AZ17" i="1" l="1"/>
  <c r="BF17" i="1" s="1"/>
  <c r="BA16" i="1"/>
  <c r="BG16" i="1" s="1"/>
  <c r="AZ20" i="1"/>
  <c r="BF20" i="1" s="1"/>
  <c r="BC19" i="1"/>
  <c r="BI19" i="1" s="1"/>
  <c r="BA17" i="1"/>
  <c r="BG17" i="1" s="1"/>
  <c r="AZ16" i="1"/>
  <c r="BF16" i="1" s="1"/>
  <c r="BC14" i="1"/>
  <c r="BI14" i="1" s="1"/>
  <c r="BC16" i="1"/>
  <c r="BI16" i="1" s="1"/>
  <c r="BB20" i="1"/>
  <c r="BH20" i="1" s="1"/>
  <c r="AZ15" i="1"/>
  <c r="BF15" i="1" s="1"/>
  <c r="BB14" i="1"/>
  <c r="BH14" i="1" s="1"/>
  <c r="BC20" i="1"/>
  <c r="BI20" i="1" s="1"/>
  <c r="BB19" i="1"/>
  <c r="BH19" i="1" s="1"/>
  <c r="BC17" i="1"/>
  <c r="BI17" i="1" s="1"/>
  <c r="AZ18" i="1"/>
  <c r="BF18" i="1" s="1"/>
  <c r="BA14" i="1"/>
  <c r="BG14" i="1" s="1"/>
  <c r="AZ14" i="1"/>
  <c r="BF14" i="1" s="1"/>
  <c r="BB17" i="1"/>
  <c r="BH17" i="1" s="1"/>
  <c r="BA18" i="1"/>
  <c r="BG18" i="1" s="1"/>
  <c r="BC18" i="1"/>
  <c r="BI18" i="1" s="1"/>
  <c r="BC13" i="1"/>
  <c r="BI13" i="1" s="1"/>
  <c r="BB15" i="1"/>
  <c r="BH15" i="1" s="1"/>
  <c r="BA13" i="1"/>
  <c r="BG13" i="1" s="1"/>
  <c r="E41" i="1"/>
  <c r="F41" i="1" s="1"/>
  <c r="AZ19" i="1"/>
  <c r="BF19" i="1" s="1"/>
  <c r="BA15" i="1"/>
  <c r="BG15" i="1" s="1"/>
  <c r="E39" i="1"/>
  <c r="F39" i="1" s="1"/>
  <c r="BB18" i="1"/>
  <c r="BH18" i="1" s="1"/>
  <c r="BA19" i="1"/>
  <c r="BG19" i="1" s="1"/>
  <c r="BA20" i="1"/>
  <c r="BG20" i="1" s="1"/>
  <c r="AZ13" i="1"/>
  <c r="BC15" i="1"/>
  <c r="BI15" i="1" s="1"/>
  <c r="E40" i="1"/>
  <c r="F40" i="1" s="1"/>
  <c r="BB13" i="1"/>
  <c r="BH13" i="1" s="1"/>
  <c r="BB16" i="1"/>
  <c r="BH16" i="1" s="1"/>
  <c r="E42" i="1" l="1"/>
  <c r="F42" i="1" s="1"/>
  <c r="BF13" i="1"/>
  <c r="E43" i="1" s="1"/>
  <c r="F43" i="1" s="1"/>
  <c r="G40" i="1" s="1"/>
  <c r="G42" i="1" l="1"/>
  <c r="G37" i="1"/>
  <c r="G38" i="1"/>
  <c r="G41" i="1"/>
  <c r="G36" i="1"/>
  <c r="G39" i="1"/>
</calcChain>
</file>

<file path=xl/sharedStrings.xml><?xml version="1.0" encoding="utf-8"?>
<sst xmlns="http://schemas.openxmlformats.org/spreadsheetml/2006/main" count="174" uniqueCount="32">
  <si>
    <t>Source:</t>
  </si>
  <si>
    <t>Gender</t>
  </si>
  <si>
    <t>Male</t>
  </si>
  <si>
    <t>Female</t>
  </si>
  <si>
    <t>Experience</t>
  </si>
  <si>
    <t>Over 18 Months</t>
  </si>
  <si>
    <t>Under 18 Months</t>
  </si>
  <si>
    <t/>
  </si>
  <si>
    <t>Assembly Sequence</t>
  </si>
  <si>
    <t>Assembly Times (Seconds)</t>
  </si>
  <si>
    <t>Neter, et. al., Applied Linear Statistical Models, Fourth Ed., Exercise 23.12, p. 954.</t>
  </si>
  <si>
    <t>Mean</t>
  </si>
  <si>
    <t>Sequence</t>
  </si>
  <si>
    <t>Gender*Sequence</t>
  </si>
  <si>
    <t>Gender*Experience</t>
  </si>
  <si>
    <t>Sequence*Experience</t>
  </si>
  <si>
    <t>Gender*Sequence*Experience</t>
  </si>
  <si>
    <t>Residuals</t>
  </si>
  <si>
    <t>Effects</t>
  </si>
  <si>
    <t>Gemder</t>
  </si>
  <si>
    <t>Exp</t>
  </si>
  <si>
    <t>Gender*seq</t>
  </si>
  <si>
    <t>Gender*Exp</t>
  </si>
  <si>
    <t>Sequ*Exp</t>
  </si>
  <si>
    <t>Three Way</t>
  </si>
  <si>
    <t>Error</t>
  </si>
  <si>
    <t>df</t>
  </si>
  <si>
    <t>SS</t>
  </si>
  <si>
    <t>MS</t>
  </si>
  <si>
    <t>F</t>
  </si>
  <si>
    <t>=</t>
  </si>
  <si>
    <t>Degrees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</si>
</sst>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abSelected="1" zoomScale="55" zoomScaleNormal="55" workbookViewId="0">
      <selection activeCell="G42" sqref="G42"/>
    </sheetView>
  </sheetViews>
  <sheetFormatPr defaultRowHeight="15" x14ac:dyDescent="0.25"/>
  <cols>
    <col min="1" max="1" width="9.42578125" bestFit="1" customWidth="1"/>
    <col min="2" max="2" width="19" style="3" bestFit="1" customWidth="1"/>
    <col min="3" max="3" width="20.140625" bestFit="1" customWidth="1"/>
    <col min="4" max="4" width="7" customWidth="1"/>
    <col min="5" max="5" width="16" bestFit="1" customWidth="1"/>
    <col min="6" max="6" width="14.7109375" bestFit="1" customWidth="1"/>
    <col min="7" max="7" width="15.28515625" customWidth="1"/>
    <col min="8" max="8" width="7" customWidth="1"/>
  </cols>
  <sheetData>
    <row r="1" spans="1:62" s="1" customFormat="1" x14ac:dyDescent="0.25">
      <c r="A1" s="1" t="s">
        <v>1</v>
      </c>
      <c r="B1" s="2" t="s">
        <v>8</v>
      </c>
      <c r="C1" s="1" t="s">
        <v>4</v>
      </c>
      <c r="D1" s="4" t="s">
        <v>9</v>
      </c>
      <c r="E1" s="4"/>
      <c r="F1" s="4"/>
      <c r="G1" s="4"/>
      <c r="H1" s="4"/>
      <c r="J1" s="1" t="s">
        <v>11</v>
      </c>
      <c r="P1" s="1" t="s">
        <v>1</v>
      </c>
      <c r="V1" s="1" t="s">
        <v>12</v>
      </c>
      <c r="AB1" s="1" t="s">
        <v>4</v>
      </c>
      <c r="AH1" s="1" t="s">
        <v>13</v>
      </c>
      <c r="AN1" s="1" t="s">
        <v>14</v>
      </c>
      <c r="AT1" s="1" t="s">
        <v>15</v>
      </c>
      <c r="AZ1" s="1" t="s">
        <v>16</v>
      </c>
      <c r="BF1" s="1" t="s">
        <v>17</v>
      </c>
    </row>
    <row r="2" spans="1:62" x14ac:dyDescent="0.25">
      <c r="A2" t="s">
        <v>2</v>
      </c>
      <c r="B2" s="3">
        <v>1</v>
      </c>
      <c r="C2" t="s">
        <v>6</v>
      </c>
      <c r="D2">
        <v>1250</v>
      </c>
      <c r="E2">
        <v>1175</v>
      </c>
      <c r="F2">
        <v>1236</v>
      </c>
      <c r="G2">
        <v>1239</v>
      </c>
      <c r="H2">
        <v>1193</v>
      </c>
      <c r="J2">
        <f>AVERAGE($D$2:$H$9)</f>
        <v>1072.7750000000001</v>
      </c>
      <c r="K2">
        <f t="shared" ref="K2:N9" si="0">AVERAGE($D$2:$H$9)</f>
        <v>1072.7750000000001</v>
      </c>
      <c r="L2">
        <f t="shared" si="0"/>
        <v>1072.7750000000001</v>
      </c>
      <c r="M2">
        <f t="shared" si="0"/>
        <v>1072.7750000000001</v>
      </c>
      <c r="N2">
        <f t="shared" si="0"/>
        <v>1072.7750000000001</v>
      </c>
      <c r="P2">
        <f>AVERAGE($D$2:$H$5)</f>
        <v>1166.55</v>
      </c>
      <c r="Q2">
        <f t="shared" ref="Q2:T2" si="1">AVERAGE($D$2:$H$5)</f>
        <v>1166.55</v>
      </c>
      <c r="R2">
        <f t="shared" si="1"/>
        <v>1166.55</v>
      </c>
      <c r="S2">
        <f t="shared" si="1"/>
        <v>1166.55</v>
      </c>
      <c r="T2">
        <f t="shared" si="1"/>
        <v>1166.55</v>
      </c>
      <c r="V2">
        <f>AVERAGE($D$2:$H$3,$D$6:$H$7)</f>
        <v>1044.1500000000001</v>
      </c>
      <c r="W2">
        <f t="shared" ref="W2:Z3" si="2">AVERAGE($D$2:$H$3,$D$6:$H$7)</f>
        <v>1044.1500000000001</v>
      </c>
      <c r="X2">
        <f t="shared" si="2"/>
        <v>1044.1500000000001</v>
      </c>
      <c r="Y2">
        <f t="shared" si="2"/>
        <v>1044.1500000000001</v>
      </c>
      <c r="Z2">
        <f t="shared" si="2"/>
        <v>1044.1500000000001</v>
      </c>
      <c r="AB2">
        <f>AVERAGE($D$2:$H$2,$D$4:$H$4,$D$6:$H$6,$D$8:$H$8)</f>
        <v>1151.6500000000001</v>
      </c>
      <c r="AC2">
        <f t="shared" ref="AC2:AF8" si="3">AVERAGE($D$2:$H$2,$D$4:$H$4,$D$6:$H$6,$D$8:$H$8)</f>
        <v>1151.6500000000001</v>
      </c>
      <c r="AD2">
        <f t="shared" si="3"/>
        <v>1151.6500000000001</v>
      </c>
      <c r="AE2">
        <f t="shared" si="3"/>
        <v>1151.6500000000001</v>
      </c>
      <c r="AF2">
        <f t="shared" si="3"/>
        <v>1151.6500000000001</v>
      </c>
      <c r="AH2">
        <f>AVERAGE($D$2:$H$3)</f>
        <v>1134.8</v>
      </c>
      <c r="AI2">
        <f t="shared" ref="AI2:AL3" si="4">AVERAGE($D$2:$H$3)</f>
        <v>1134.8</v>
      </c>
      <c r="AJ2">
        <f t="shared" si="4"/>
        <v>1134.8</v>
      </c>
      <c r="AK2">
        <f t="shared" si="4"/>
        <v>1134.8</v>
      </c>
      <c r="AL2">
        <f t="shared" si="4"/>
        <v>1134.8</v>
      </c>
      <c r="AN2">
        <f>AVERAGE($D$2:$H$2,$D$4:$H$4)</f>
        <v>1246.4000000000001</v>
      </c>
      <c r="AO2">
        <f t="shared" ref="AO2:AR4" si="5">AVERAGE($D$2:$H$2,$D$4:$H$4)</f>
        <v>1246.4000000000001</v>
      </c>
      <c r="AP2">
        <f t="shared" si="5"/>
        <v>1246.4000000000001</v>
      </c>
      <c r="AQ2">
        <f t="shared" si="5"/>
        <v>1246.4000000000001</v>
      </c>
      <c r="AR2">
        <f t="shared" si="5"/>
        <v>1246.4000000000001</v>
      </c>
      <c r="AT2">
        <f>AVERAGE($D$2:$H$2,$D$6:$H$6)</f>
        <v>1127.5</v>
      </c>
      <c r="AU2">
        <f t="shared" ref="AU2:AX2" si="6">AVERAGE($D$2:$H$2,$D$6:$H$6)</f>
        <v>1127.5</v>
      </c>
      <c r="AV2">
        <f t="shared" si="6"/>
        <v>1127.5</v>
      </c>
      <c r="AW2">
        <f t="shared" si="6"/>
        <v>1127.5</v>
      </c>
      <c r="AX2">
        <f t="shared" si="6"/>
        <v>1127.5</v>
      </c>
      <c r="AZ2">
        <f>AVERAGE($D2:$H2)</f>
        <v>1218.5999999999999</v>
      </c>
      <c r="BA2">
        <f t="shared" ref="BA2:BD9" si="7">AVERAGE($D2:$H2)</f>
        <v>1218.5999999999999</v>
      </c>
      <c r="BB2">
        <f t="shared" si="7"/>
        <v>1218.5999999999999</v>
      </c>
      <c r="BC2">
        <f t="shared" si="7"/>
        <v>1218.5999999999999</v>
      </c>
      <c r="BD2">
        <f t="shared" si="7"/>
        <v>1218.5999999999999</v>
      </c>
    </row>
    <row r="3" spans="1:62" x14ac:dyDescent="0.25">
      <c r="A3" t="s">
        <v>2</v>
      </c>
      <c r="B3" s="3">
        <v>1</v>
      </c>
      <c r="C3" t="s">
        <v>5</v>
      </c>
      <c r="D3">
        <v>1021</v>
      </c>
      <c r="E3">
        <v>1099</v>
      </c>
      <c r="F3">
        <v>1069</v>
      </c>
      <c r="G3">
        <v>996</v>
      </c>
      <c r="H3">
        <v>1070</v>
      </c>
      <c r="J3">
        <f t="shared" ref="J3:J9" si="8">AVERAGE($D$2:$H$9)</f>
        <v>1072.7750000000001</v>
      </c>
      <c r="K3">
        <f t="shared" si="0"/>
        <v>1072.7750000000001</v>
      </c>
      <c r="L3">
        <f t="shared" si="0"/>
        <v>1072.7750000000001</v>
      </c>
      <c r="M3">
        <f t="shared" si="0"/>
        <v>1072.7750000000001</v>
      </c>
      <c r="N3">
        <f t="shared" si="0"/>
        <v>1072.7750000000001</v>
      </c>
      <c r="P3">
        <f t="shared" ref="P3:T5" si="9">AVERAGE($D$2:$H$5)</f>
        <v>1166.55</v>
      </c>
      <c r="Q3">
        <f t="shared" si="9"/>
        <v>1166.55</v>
      </c>
      <c r="R3">
        <f t="shared" si="9"/>
        <v>1166.55</v>
      </c>
      <c r="S3">
        <f t="shared" si="9"/>
        <v>1166.55</v>
      </c>
      <c r="T3">
        <f t="shared" si="9"/>
        <v>1166.55</v>
      </c>
      <c r="V3">
        <f>AVERAGE($D$2:$H$3,$D$6:$H$7)</f>
        <v>1044.1500000000001</v>
      </c>
      <c r="W3">
        <f t="shared" si="2"/>
        <v>1044.1500000000001</v>
      </c>
      <c r="X3">
        <f t="shared" si="2"/>
        <v>1044.1500000000001</v>
      </c>
      <c r="Y3">
        <f t="shared" si="2"/>
        <v>1044.1500000000001</v>
      </c>
      <c r="Z3">
        <f t="shared" si="2"/>
        <v>1044.1500000000001</v>
      </c>
      <c r="AB3">
        <f>AVERAGE($D$3:$H$3,$D$5:$H$5,$D$7:$H$7,$D$9:$H$9)</f>
        <v>993.9</v>
      </c>
      <c r="AC3">
        <f t="shared" ref="AC3:AF9" si="10">AVERAGE($D$3:$H$3,$D$5:$H$5,$D$7:$H$7,$D$9:$H$9)</f>
        <v>993.9</v>
      </c>
      <c r="AD3">
        <f t="shared" si="10"/>
        <v>993.9</v>
      </c>
      <c r="AE3">
        <f t="shared" si="10"/>
        <v>993.9</v>
      </c>
      <c r="AF3">
        <f t="shared" si="10"/>
        <v>993.9</v>
      </c>
      <c r="AH3">
        <f>AVERAGE($D$2:$H$3)</f>
        <v>1134.8</v>
      </c>
      <c r="AI3">
        <f t="shared" si="4"/>
        <v>1134.8</v>
      </c>
      <c r="AJ3">
        <f t="shared" si="4"/>
        <v>1134.8</v>
      </c>
      <c r="AK3">
        <f t="shared" si="4"/>
        <v>1134.8</v>
      </c>
      <c r="AL3">
        <f t="shared" si="4"/>
        <v>1134.8</v>
      </c>
      <c r="AN3">
        <f>AVERAGE($D$3:$H$3,$D$5:$H$5)</f>
        <v>1086.7</v>
      </c>
      <c r="AO3">
        <f t="shared" ref="AO3:AR5" si="11">AVERAGE($D$3:$H$3,$D$5:$H$5)</f>
        <v>1086.7</v>
      </c>
      <c r="AP3">
        <f t="shared" si="11"/>
        <v>1086.7</v>
      </c>
      <c r="AQ3">
        <f t="shared" si="11"/>
        <v>1086.7</v>
      </c>
      <c r="AR3">
        <f t="shared" si="11"/>
        <v>1086.7</v>
      </c>
      <c r="AT3">
        <f>AVERAGE($D$3:$H$3,$D$7:$H$7)</f>
        <v>960.8</v>
      </c>
      <c r="AU3">
        <f t="shared" ref="AU3:AX3" si="12">AVERAGE($D$3:$H$3,$D$7:$H$7)</f>
        <v>960.8</v>
      </c>
      <c r="AV3">
        <f t="shared" si="12"/>
        <v>960.8</v>
      </c>
      <c r="AW3">
        <f t="shared" si="12"/>
        <v>960.8</v>
      </c>
      <c r="AX3">
        <f t="shared" si="12"/>
        <v>960.8</v>
      </c>
      <c r="AZ3">
        <f t="shared" ref="AZ3:AZ9" si="13">AVERAGE($D3:$H3)</f>
        <v>1051</v>
      </c>
      <c r="BA3">
        <f t="shared" si="7"/>
        <v>1051</v>
      </c>
      <c r="BB3">
        <f t="shared" si="7"/>
        <v>1051</v>
      </c>
      <c r="BC3">
        <f t="shared" si="7"/>
        <v>1051</v>
      </c>
      <c r="BD3">
        <f t="shared" si="7"/>
        <v>1051</v>
      </c>
    </row>
    <row r="4" spans="1:62" x14ac:dyDescent="0.25">
      <c r="A4" t="s">
        <v>2</v>
      </c>
      <c r="B4" s="3">
        <v>2</v>
      </c>
      <c r="C4" t="s">
        <v>6</v>
      </c>
      <c r="D4">
        <v>1319</v>
      </c>
      <c r="E4">
        <v>1251</v>
      </c>
      <c r="F4">
        <v>1241</v>
      </c>
      <c r="G4">
        <v>1295</v>
      </c>
      <c r="H4">
        <v>1265</v>
      </c>
      <c r="J4">
        <f t="shared" si="8"/>
        <v>1072.7750000000001</v>
      </c>
      <c r="K4">
        <f t="shared" si="0"/>
        <v>1072.7750000000001</v>
      </c>
      <c r="L4">
        <f t="shared" si="0"/>
        <v>1072.7750000000001</v>
      </c>
      <c r="M4">
        <f t="shared" si="0"/>
        <v>1072.7750000000001</v>
      </c>
      <c r="N4">
        <f t="shared" si="0"/>
        <v>1072.7750000000001</v>
      </c>
      <c r="P4">
        <f t="shared" si="9"/>
        <v>1166.55</v>
      </c>
      <c r="Q4">
        <f t="shared" si="9"/>
        <v>1166.55</v>
      </c>
      <c r="R4">
        <f t="shared" si="9"/>
        <v>1166.55</v>
      </c>
      <c r="S4">
        <f t="shared" si="9"/>
        <v>1166.55</v>
      </c>
      <c r="T4">
        <f t="shared" si="9"/>
        <v>1166.55</v>
      </c>
      <c r="V4">
        <f>AVERAGE($D$4:$H$5,$D$8:$H$9)</f>
        <v>1101.4000000000001</v>
      </c>
      <c r="W4">
        <f t="shared" ref="W4:Z5" si="14">AVERAGE($D$4:$H$5,$D$8:$H$9)</f>
        <v>1101.4000000000001</v>
      </c>
      <c r="X4">
        <f t="shared" si="14"/>
        <v>1101.4000000000001</v>
      </c>
      <c r="Y4">
        <f t="shared" si="14"/>
        <v>1101.4000000000001</v>
      </c>
      <c r="Z4">
        <f t="shared" si="14"/>
        <v>1101.4000000000001</v>
      </c>
      <c r="AB4">
        <f>AVERAGE($D$2:$H$2,$D$4:$H$4,$D$6:$H$6,$D$8:$H$8)</f>
        <v>1151.6500000000001</v>
      </c>
      <c r="AC4">
        <f t="shared" si="3"/>
        <v>1151.6500000000001</v>
      </c>
      <c r="AD4">
        <f t="shared" si="3"/>
        <v>1151.6500000000001</v>
      </c>
      <c r="AE4">
        <f t="shared" si="3"/>
        <v>1151.6500000000001</v>
      </c>
      <c r="AF4">
        <f t="shared" si="3"/>
        <v>1151.6500000000001</v>
      </c>
      <c r="AH4">
        <f>AVERAGE($D$4:$H$5)</f>
        <v>1198.3</v>
      </c>
      <c r="AI4">
        <f t="shared" ref="AI4:AL5" si="15">AVERAGE($D$4:$H$5)</f>
        <v>1198.3</v>
      </c>
      <c r="AJ4">
        <f t="shared" si="15"/>
        <v>1198.3</v>
      </c>
      <c r="AK4">
        <f t="shared" si="15"/>
        <v>1198.3</v>
      </c>
      <c r="AL4">
        <f t="shared" si="15"/>
        <v>1198.3</v>
      </c>
      <c r="AN4">
        <f>AVERAGE($D$2:$H$2,$D$4:$H$4)</f>
        <v>1246.4000000000001</v>
      </c>
      <c r="AO4">
        <f t="shared" si="5"/>
        <v>1246.4000000000001</v>
      </c>
      <c r="AP4">
        <f t="shared" si="5"/>
        <v>1246.4000000000001</v>
      </c>
      <c r="AQ4">
        <f t="shared" si="5"/>
        <v>1246.4000000000001</v>
      </c>
      <c r="AR4">
        <f t="shared" si="5"/>
        <v>1246.4000000000001</v>
      </c>
      <c r="AT4">
        <f>AVERAGE($D$4:$H$4,$D$8:$H$8)</f>
        <v>1175.8</v>
      </c>
      <c r="AU4">
        <f t="shared" ref="AU4:AX4" si="16">AVERAGE($D$4:$H$4,$D$8:$H$8)</f>
        <v>1175.8</v>
      </c>
      <c r="AV4">
        <f t="shared" si="16"/>
        <v>1175.8</v>
      </c>
      <c r="AW4">
        <f t="shared" si="16"/>
        <v>1175.8</v>
      </c>
      <c r="AX4">
        <f t="shared" si="16"/>
        <v>1175.8</v>
      </c>
      <c r="AZ4">
        <f t="shared" si="13"/>
        <v>1274.2</v>
      </c>
      <c r="BA4">
        <f t="shared" si="7"/>
        <v>1274.2</v>
      </c>
      <c r="BB4">
        <f t="shared" si="7"/>
        <v>1274.2</v>
      </c>
      <c r="BC4">
        <f t="shared" si="7"/>
        <v>1274.2</v>
      </c>
      <c r="BD4">
        <f t="shared" si="7"/>
        <v>1274.2</v>
      </c>
    </row>
    <row r="5" spans="1:62" x14ac:dyDescent="0.25">
      <c r="A5" t="s">
        <v>2</v>
      </c>
      <c r="B5" s="3">
        <v>2</v>
      </c>
      <c r="C5" t="s">
        <v>5</v>
      </c>
      <c r="D5">
        <v>1119</v>
      </c>
      <c r="E5">
        <v>1110</v>
      </c>
      <c r="F5">
        <v>1123</v>
      </c>
      <c r="G5">
        <v>1097</v>
      </c>
      <c r="H5">
        <v>1163</v>
      </c>
      <c r="I5" t="s">
        <v>30</v>
      </c>
      <c r="J5">
        <f t="shared" si="8"/>
        <v>1072.7750000000001</v>
      </c>
      <c r="K5">
        <f t="shared" si="0"/>
        <v>1072.7750000000001</v>
      </c>
      <c r="L5">
        <f t="shared" si="0"/>
        <v>1072.7750000000001</v>
      </c>
      <c r="M5">
        <f t="shared" si="0"/>
        <v>1072.7750000000001</v>
      </c>
      <c r="N5">
        <f t="shared" si="0"/>
        <v>1072.7750000000001</v>
      </c>
      <c r="P5">
        <f t="shared" si="9"/>
        <v>1166.55</v>
      </c>
      <c r="Q5">
        <f t="shared" si="9"/>
        <v>1166.55</v>
      </c>
      <c r="R5">
        <f t="shared" si="9"/>
        <v>1166.55</v>
      </c>
      <c r="S5">
        <f t="shared" si="9"/>
        <v>1166.55</v>
      </c>
      <c r="T5">
        <f t="shared" si="9"/>
        <v>1166.55</v>
      </c>
      <c r="V5">
        <f>AVERAGE($D$4:$H$5,$D$8:$H$9)</f>
        <v>1101.4000000000001</v>
      </c>
      <c r="W5">
        <f t="shared" si="14"/>
        <v>1101.4000000000001</v>
      </c>
      <c r="X5">
        <f t="shared" si="14"/>
        <v>1101.4000000000001</v>
      </c>
      <c r="Y5">
        <f t="shared" si="14"/>
        <v>1101.4000000000001</v>
      </c>
      <c r="Z5">
        <f t="shared" si="14"/>
        <v>1101.4000000000001</v>
      </c>
      <c r="AB5">
        <f>AVERAGE($D$3:$H$3,$D$5:$H$5,$D$7:$H$7,$D$9:$H$9)</f>
        <v>993.9</v>
      </c>
      <c r="AC5">
        <f t="shared" si="10"/>
        <v>993.9</v>
      </c>
      <c r="AD5">
        <f t="shared" si="10"/>
        <v>993.9</v>
      </c>
      <c r="AE5">
        <f t="shared" si="10"/>
        <v>993.9</v>
      </c>
      <c r="AF5">
        <f t="shared" si="10"/>
        <v>993.9</v>
      </c>
      <c r="AH5">
        <f>AVERAGE($D$4:$H$5)</f>
        <v>1198.3</v>
      </c>
      <c r="AI5">
        <f t="shared" si="15"/>
        <v>1198.3</v>
      </c>
      <c r="AJ5">
        <f t="shared" si="15"/>
        <v>1198.3</v>
      </c>
      <c r="AK5">
        <f t="shared" si="15"/>
        <v>1198.3</v>
      </c>
      <c r="AL5">
        <f t="shared" si="15"/>
        <v>1198.3</v>
      </c>
      <c r="AN5">
        <f>AVERAGE($D$3:$H$3,$D$5:$H$5)</f>
        <v>1086.7</v>
      </c>
      <c r="AO5">
        <f t="shared" si="11"/>
        <v>1086.7</v>
      </c>
      <c r="AP5">
        <f t="shared" si="11"/>
        <v>1086.7</v>
      </c>
      <c r="AQ5">
        <f t="shared" si="11"/>
        <v>1086.7</v>
      </c>
      <c r="AR5">
        <f t="shared" si="11"/>
        <v>1086.7</v>
      </c>
      <c r="AT5">
        <f>AVERAGE($D$5:$H$5,$D$9:$H$9)</f>
        <v>1027</v>
      </c>
      <c r="AU5">
        <f t="shared" ref="AU5:AX5" si="17">AVERAGE($D$5:$H$5,$D$9:$H$9)</f>
        <v>1027</v>
      </c>
      <c r="AV5">
        <f t="shared" si="17"/>
        <v>1027</v>
      </c>
      <c r="AW5">
        <f t="shared" si="17"/>
        <v>1027</v>
      </c>
      <c r="AX5">
        <f t="shared" si="17"/>
        <v>1027</v>
      </c>
      <c r="AZ5">
        <f t="shared" si="13"/>
        <v>1122.4000000000001</v>
      </c>
      <c r="BA5">
        <f t="shared" si="7"/>
        <v>1122.4000000000001</v>
      </c>
      <c r="BB5">
        <f t="shared" si="7"/>
        <v>1122.4000000000001</v>
      </c>
      <c r="BC5">
        <f t="shared" si="7"/>
        <v>1122.4000000000001</v>
      </c>
      <c r="BD5">
        <f t="shared" si="7"/>
        <v>1122.4000000000001</v>
      </c>
    </row>
    <row r="6" spans="1:62" x14ac:dyDescent="0.25">
      <c r="A6" t="s">
        <v>3</v>
      </c>
      <c r="B6" s="3">
        <v>1</v>
      </c>
      <c r="C6" t="s">
        <v>6</v>
      </c>
      <c r="D6">
        <v>1066</v>
      </c>
      <c r="E6">
        <v>1076</v>
      </c>
      <c r="F6">
        <v>1004</v>
      </c>
      <c r="G6">
        <v>1002</v>
      </c>
      <c r="H6">
        <v>1034</v>
      </c>
      <c r="J6">
        <f t="shared" si="8"/>
        <v>1072.7750000000001</v>
      </c>
      <c r="K6">
        <f t="shared" si="0"/>
        <v>1072.7750000000001</v>
      </c>
      <c r="L6">
        <f t="shared" si="0"/>
        <v>1072.7750000000001</v>
      </c>
      <c r="M6">
        <f t="shared" si="0"/>
        <v>1072.7750000000001</v>
      </c>
      <c r="N6">
        <f t="shared" si="0"/>
        <v>1072.7750000000001</v>
      </c>
      <c r="P6">
        <f>AVERAGE($D$6:$H$9)</f>
        <v>979</v>
      </c>
      <c r="Q6">
        <f t="shared" ref="Q6:T6" si="18">AVERAGE($D$6:$H$9)</f>
        <v>979</v>
      </c>
      <c r="R6">
        <f t="shared" si="18"/>
        <v>979</v>
      </c>
      <c r="S6">
        <f t="shared" si="18"/>
        <v>979</v>
      </c>
      <c r="T6">
        <f t="shared" si="18"/>
        <v>979</v>
      </c>
      <c r="V6">
        <f>AVERAGE($D$2:$H$3,$D$6:$H$7)</f>
        <v>1044.1500000000001</v>
      </c>
      <c r="W6">
        <f t="shared" ref="W6:Z7" si="19">AVERAGE($D$2:$H$3,$D$6:$H$7)</f>
        <v>1044.1500000000001</v>
      </c>
      <c r="X6">
        <f t="shared" si="19"/>
        <v>1044.1500000000001</v>
      </c>
      <c r="Y6">
        <f t="shared" si="19"/>
        <v>1044.1500000000001</v>
      </c>
      <c r="Z6">
        <f t="shared" si="19"/>
        <v>1044.1500000000001</v>
      </c>
      <c r="AB6">
        <f>AVERAGE($D$2:$H$2,$D$4:$H$4,$D$6:$H$6,$D$8:$H$8)</f>
        <v>1151.6500000000001</v>
      </c>
      <c r="AC6">
        <f t="shared" si="3"/>
        <v>1151.6500000000001</v>
      </c>
      <c r="AD6">
        <f t="shared" si="3"/>
        <v>1151.6500000000001</v>
      </c>
      <c r="AE6">
        <f t="shared" si="3"/>
        <v>1151.6500000000001</v>
      </c>
      <c r="AF6">
        <f t="shared" si="3"/>
        <v>1151.6500000000001</v>
      </c>
      <c r="AH6">
        <f>AVERAGE($D$6:$H$7)</f>
        <v>953.5</v>
      </c>
      <c r="AI6">
        <f t="shared" ref="AI6:AL7" si="20">AVERAGE($D$6:$H$7)</f>
        <v>953.5</v>
      </c>
      <c r="AJ6">
        <f t="shared" si="20"/>
        <v>953.5</v>
      </c>
      <c r="AK6">
        <f t="shared" si="20"/>
        <v>953.5</v>
      </c>
      <c r="AL6">
        <f t="shared" si="20"/>
        <v>953.5</v>
      </c>
      <c r="AN6">
        <f>AVERAGE($D$6:$H$6,$D$8:$H$8)</f>
        <v>1056.9000000000001</v>
      </c>
      <c r="AO6">
        <f t="shared" ref="AO6:AR8" si="21">AVERAGE($D$6:$H$6,$D$8:$H$8)</f>
        <v>1056.9000000000001</v>
      </c>
      <c r="AP6">
        <f t="shared" si="21"/>
        <v>1056.9000000000001</v>
      </c>
      <c r="AQ6">
        <f t="shared" si="21"/>
        <v>1056.9000000000001</v>
      </c>
      <c r="AR6">
        <f t="shared" si="21"/>
        <v>1056.9000000000001</v>
      </c>
      <c r="AT6">
        <f>AVERAGE($D$2:$H$2,$D$6:$H$6)</f>
        <v>1127.5</v>
      </c>
      <c r="AU6">
        <f t="shared" ref="AU6:AX6" si="22">AVERAGE($D$2:$H$2,$D$6:$H$6)</f>
        <v>1127.5</v>
      </c>
      <c r="AV6">
        <f t="shared" si="22"/>
        <v>1127.5</v>
      </c>
      <c r="AW6">
        <f t="shared" si="22"/>
        <v>1127.5</v>
      </c>
      <c r="AX6">
        <f t="shared" si="22"/>
        <v>1127.5</v>
      </c>
      <c r="AZ6">
        <f t="shared" si="13"/>
        <v>1036.4000000000001</v>
      </c>
      <c r="BA6">
        <f t="shared" si="7"/>
        <v>1036.4000000000001</v>
      </c>
      <c r="BB6">
        <f t="shared" si="7"/>
        <v>1036.4000000000001</v>
      </c>
      <c r="BC6">
        <f t="shared" si="7"/>
        <v>1036.4000000000001</v>
      </c>
      <c r="BD6">
        <f t="shared" si="7"/>
        <v>1036.4000000000001</v>
      </c>
    </row>
    <row r="7" spans="1:62" x14ac:dyDescent="0.25">
      <c r="A7" t="s">
        <v>3</v>
      </c>
      <c r="B7" s="3">
        <v>1</v>
      </c>
      <c r="C7" t="s">
        <v>5</v>
      </c>
      <c r="D7">
        <v>864</v>
      </c>
      <c r="E7">
        <v>848</v>
      </c>
      <c r="F7">
        <v>881</v>
      </c>
      <c r="G7">
        <v>892</v>
      </c>
      <c r="H7">
        <v>868</v>
      </c>
      <c r="J7">
        <f t="shared" si="8"/>
        <v>1072.7750000000001</v>
      </c>
      <c r="K7">
        <f t="shared" si="0"/>
        <v>1072.7750000000001</v>
      </c>
      <c r="L7">
        <f t="shared" si="0"/>
        <v>1072.7750000000001</v>
      </c>
      <c r="M7">
        <f t="shared" si="0"/>
        <v>1072.7750000000001</v>
      </c>
      <c r="N7">
        <f t="shared" si="0"/>
        <v>1072.7750000000001</v>
      </c>
      <c r="P7">
        <f t="shared" ref="P7:T9" si="23">AVERAGE($D$6:$H$9)</f>
        <v>979</v>
      </c>
      <c r="Q7">
        <f t="shared" si="23"/>
        <v>979</v>
      </c>
      <c r="R7">
        <f t="shared" si="23"/>
        <v>979</v>
      </c>
      <c r="S7">
        <f t="shared" si="23"/>
        <v>979</v>
      </c>
      <c r="T7">
        <f t="shared" si="23"/>
        <v>979</v>
      </c>
      <c r="V7">
        <f>AVERAGE($D$2:$H$3,$D$6:$H$7)</f>
        <v>1044.1500000000001</v>
      </c>
      <c r="W7">
        <f t="shared" si="19"/>
        <v>1044.1500000000001</v>
      </c>
      <c r="X7">
        <f t="shared" si="19"/>
        <v>1044.1500000000001</v>
      </c>
      <c r="Y7">
        <f t="shared" si="19"/>
        <v>1044.1500000000001</v>
      </c>
      <c r="Z7">
        <f t="shared" si="19"/>
        <v>1044.1500000000001</v>
      </c>
      <c r="AB7">
        <f>AVERAGE($D$3:$H$3,$D$5:$H$5,$D$7:$H$7,$D$9:$H$9)</f>
        <v>993.9</v>
      </c>
      <c r="AC7">
        <f t="shared" si="10"/>
        <v>993.9</v>
      </c>
      <c r="AD7">
        <f t="shared" si="10"/>
        <v>993.9</v>
      </c>
      <c r="AE7">
        <f t="shared" si="10"/>
        <v>993.9</v>
      </c>
      <c r="AF7">
        <f t="shared" si="10"/>
        <v>993.9</v>
      </c>
      <c r="AH7">
        <f>AVERAGE($D$6:$H$7)</f>
        <v>953.5</v>
      </c>
      <c r="AI7">
        <f t="shared" si="20"/>
        <v>953.5</v>
      </c>
      <c r="AJ7">
        <f t="shared" si="20"/>
        <v>953.5</v>
      </c>
      <c r="AK7">
        <f t="shared" si="20"/>
        <v>953.5</v>
      </c>
      <c r="AL7">
        <f t="shared" si="20"/>
        <v>953.5</v>
      </c>
      <c r="AN7">
        <f>AVERAGE($D$7:$H$7,$D$9:$H$9)</f>
        <v>901.1</v>
      </c>
      <c r="AO7">
        <f t="shared" ref="AO7:AR9" si="24">AVERAGE($D$7:$H$7,$D$9:$H$9)</f>
        <v>901.1</v>
      </c>
      <c r="AP7">
        <f t="shared" si="24"/>
        <v>901.1</v>
      </c>
      <c r="AQ7">
        <f t="shared" si="24"/>
        <v>901.1</v>
      </c>
      <c r="AR7">
        <f t="shared" si="24"/>
        <v>901.1</v>
      </c>
      <c r="AT7">
        <f>AVERAGE($D$3:$H$3,$D$7:$H$7)</f>
        <v>960.8</v>
      </c>
      <c r="AU7">
        <f t="shared" ref="AU7:AX7" si="25">AVERAGE($D$3:$H$3,$D$7:$H$7)</f>
        <v>960.8</v>
      </c>
      <c r="AV7">
        <f t="shared" si="25"/>
        <v>960.8</v>
      </c>
      <c r="AW7">
        <f t="shared" si="25"/>
        <v>960.8</v>
      </c>
      <c r="AX7">
        <f t="shared" si="25"/>
        <v>960.8</v>
      </c>
      <c r="AZ7">
        <f t="shared" si="13"/>
        <v>870.6</v>
      </c>
      <c r="BA7">
        <f t="shared" si="7"/>
        <v>870.6</v>
      </c>
      <c r="BB7">
        <f t="shared" si="7"/>
        <v>870.6</v>
      </c>
      <c r="BC7">
        <f t="shared" si="7"/>
        <v>870.6</v>
      </c>
      <c r="BD7">
        <f t="shared" si="7"/>
        <v>870.6</v>
      </c>
    </row>
    <row r="8" spans="1:62" x14ac:dyDescent="0.25">
      <c r="A8" t="s">
        <v>3</v>
      </c>
      <c r="B8" s="3">
        <v>2</v>
      </c>
      <c r="C8" t="s">
        <v>6</v>
      </c>
      <c r="D8">
        <v>1105</v>
      </c>
      <c r="E8">
        <v>1043</v>
      </c>
      <c r="F8">
        <v>1051</v>
      </c>
      <c r="G8">
        <v>1128</v>
      </c>
      <c r="H8">
        <v>1060</v>
      </c>
      <c r="J8">
        <f t="shared" si="8"/>
        <v>1072.7750000000001</v>
      </c>
      <c r="K8">
        <f t="shared" si="0"/>
        <v>1072.7750000000001</v>
      </c>
      <c r="L8">
        <f t="shared" si="0"/>
        <v>1072.7750000000001</v>
      </c>
      <c r="M8">
        <f t="shared" si="0"/>
        <v>1072.7750000000001</v>
      </c>
      <c r="N8">
        <f t="shared" si="0"/>
        <v>1072.7750000000001</v>
      </c>
      <c r="P8">
        <f t="shared" si="23"/>
        <v>979</v>
      </c>
      <c r="Q8">
        <f t="shared" si="23"/>
        <v>979</v>
      </c>
      <c r="R8">
        <f t="shared" si="23"/>
        <v>979</v>
      </c>
      <c r="S8">
        <f t="shared" si="23"/>
        <v>979</v>
      </c>
      <c r="T8">
        <f t="shared" si="23"/>
        <v>979</v>
      </c>
      <c r="V8">
        <f>AVERAGE($D$4:$H$5,$D$8:$H$9)</f>
        <v>1101.4000000000001</v>
      </c>
      <c r="W8">
        <f t="shared" ref="W8:Z9" si="26">AVERAGE($D$4:$H$5,$D$8:$H$9)</f>
        <v>1101.4000000000001</v>
      </c>
      <c r="X8">
        <f t="shared" si="26"/>
        <v>1101.4000000000001</v>
      </c>
      <c r="Y8">
        <f t="shared" si="26"/>
        <v>1101.4000000000001</v>
      </c>
      <c r="Z8">
        <f t="shared" si="26"/>
        <v>1101.4000000000001</v>
      </c>
      <c r="AB8">
        <f>AVERAGE($D$2:$H$2,$D$4:$H$4,$D$6:$H$6,$D$8:$H$8)</f>
        <v>1151.6500000000001</v>
      </c>
      <c r="AC8">
        <f t="shared" si="3"/>
        <v>1151.6500000000001</v>
      </c>
      <c r="AD8">
        <f t="shared" si="3"/>
        <v>1151.6500000000001</v>
      </c>
      <c r="AE8">
        <f t="shared" si="3"/>
        <v>1151.6500000000001</v>
      </c>
      <c r="AF8">
        <f t="shared" si="3"/>
        <v>1151.6500000000001</v>
      </c>
      <c r="AH8">
        <f>AVERAGE($D$8:$H$9)</f>
        <v>1004.5</v>
      </c>
      <c r="AI8">
        <f t="shared" ref="AI8:AL9" si="27">AVERAGE($D$8:$H$9)</f>
        <v>1004.5</v>
      </c>
      <c r="AJ8">
        <f t="shared" si="27"/>
        <v>1004.5</v>
      </c>
      <c r="AK8">
        <f t="shared" si="27"/>
        <v>1004.5</v>
      </c>
      <c r="AL8">
        <f t="shared" si="27"/>
        <v>1004.5</v>
      </c>
      <c r="AN8">
        <f>AVERAGE($D$6:$H$6,$D$8:$H$8)</f>
        <v>1056.9000000000001</v>
      </c>
      <c r="AO8">
        <f t="shared" si="21"/>
        <v>1056.9000000000001</v>
      </c>
      <c r="AP8">
        <f t="shared" si="21"/>
        <v>1056.9000000000001</v>
      </c>
      <c r="AQ8">
        <f t="shared" si="21"/>
        <v>1056.9000000000001</v>
      </c>
      <c r="AR8">
        <f t="shared" si="21"/>
        <v>1056.9000000000001</v>
      </c>
      <c r="AT8">
        <f>AVERAGE($D$4:$H$4,$D$8:$H$8)</f>
        <v>1175.8</v>
      </c>
      <c r="AU8">
        <f t="shared" ref="AU8:AX8" si="28">AVERAGE($D$4:$H$4,$D$8:$H$8)</f>
        <v>1175.8</v>
      </c>
      <c r="AV8">
        <f t="shared" si="28"/>
        <v>1175.8</v>
      </c>
      <c r="AW8">
        <f t="shared" si="28"/>
        <v>1175.8</v>
      </c>
      <c r="AX8">
        <f t="shared" si="28"/>
        <v>1175.8</v>
      </c>
      <c r="AZ8">
        <f t="shared" si="13"/>
        <v>1077.4000000000001</v>
      </c>
      <c r="BA8">
        <f t="shared" si="7"/>
        <v>1077.4000000000001</v>
      </c>
      <c r="BB8">
        <f t="shared" si="7"/>
        <v>1077.4000000000001</v>
      </c>
      <c r="BC8">
        <f t="shared" si="7"/>
        <v>1077.4000000000001</v>
      </c>
      <c r="BD8">
        <f t="shared" si="7"/>
        <v>1077.4000000000001</v>
      </c>
    </row>
    <row r="9" spans="1:62" x14ac:dyDescent="0.25">
      <c r="A9" t="s">
        <v>3</v>
      </c>
      <c r="B9" s="3">
        <v>2</v>
      </c>
      <c r="C9" t="s">
        <v>5</v>
      </c>
      <c r="D9">
        <v>927</v>
      </c>
      <c r="E9">
        <v>944</v>
      </c>
      <c r="F9">
        <v>957</v>
      </c>
      <c r="G9">
        <v>897</v>
      </c>
      <c r="H9">
        <v>933</v>
      </c>
      <c r="J9">
        <f t="shared" si="8"/>
        <v>1072.7750000000001</v>
      </c>
      <c r="K9">
        <f t="shared" si="0"/>
        <v>1072.7750000000001</v>
      </c>
      <c r="L9">
        <f t="shared" si="0"/>
        <v>1072.7750000000001</v>
      </c>
      <c r="M9">
        <f t="shared" si="0"/>
        <v>1072.7750000000001</v>
      </c>
      <c r="N9">
        <f t="shared" si="0"/>
        <v>1072.7750000000001</v>
      </c>
      <c r="P9">
        <f t="shared" si="23"/>
        <v>979</v>
      </c>
      <c r="Q9">
        <f t="shared" si="23"/>
        <v>979</v>
      </c>
      <c r="R9">
        <f t="shared" si="23"/>
        <v>979</v>
      </c>
      <c r="S9">
        <f t="shared" si="23"/>
        <v>979</v>
      </c>
      <c r="T9">
        <f t="shared" si="23"/>
        <v>979</v>
      </c>
      <c r="V9">
        <f>AVERAGE($D$4:$H$5,$D$8:$H$9)</f>
        <v>1101.4000000000001</v>
      </c>
      <c r="W9">
        <f t="shared" si="26"/>
        <v>1101.4000000000001</v>
      </c>
      <c r="X9">
        <f t="shared" si="26"/>
        <v>1101.4000000000001</v>
      </c>
      <c r="Y9">
        <f t="shared" si="26"/>
        <v>1101.4000000000001</v>
      </c>
      <c r="Z9">
        <f t="shared" si="26"/>
        <v>1101.4000000000001</v>
      </c>
      <c r="AB9">
        <f>AVERAGE($D$3:$H$3,$D$5:$H$5,$D$7:$H$7,$D$9:$H$9)</f>
        <v>993.9</v>
      </c>
      <c r="AC9">
        <f t="shared" si="10"/>
        <v>993.9</v>
      </c>
      <c r="AD9">
        <f t="shared" si="10"/>
        <v>993.9</v>
      </c>
      <c r="AE9">
        <f t="shared" si="10"/>
        <v>993.9</v>
      </c>
      <c r="AF9">
        <f t="shared" si="10"/>
        <v>993.9</v>
      </c>
      <c r="AH9">
        <f>AVERAGE($D$8:$H$9)</f>
        <v>1004.5</v>
      </c>
      <c r="AI9">
        <f t="shared" si="27"/>
        <v>1004.5</v>
      </c>
      <c r="AJ9">
        <f t="shared" si="27"/>
        <v>1004.5</v>
      </c>
      <c r="AK9">
        <f t="shared" si="27"/>
        <v>1004.5</v>
      </c>
      <c r="AL9">
        <f t="shared" si="27"/>
        <v>1004.5</v>
      </c>
      <c r="AN9">
        <f>AVERAGE($D$7:$H$7,$D$9:$H$9)</f>
        <v>901.1</v>
      </c>
      <c r="AO9">
        <f t="shared" si="24"/>
        <v>901.1</v>
      </c>
      <c r="AP9">
        <f t="shared" si="24"/>
        <v>901.1</v>
      </c>
      <c r="AQ9">
        <f t="shared" si="24"/>
        <v>901.1</v>
      </c>
      <c r="AR9">
        <f t="shared" si="24"/>
        <v>901.1</v>
      </c>
      <c r="AT9">
        <f>AVERAGE($D$5:$H$5,$D$9:$H$9)</f>
        <v>1027</v>
      </c>
      <c r="AU9">
        <f t="shared" ref="AU9:AX9" si="29">AVERAGE($D$5:$H$5,$D$9:$H$9)</f>
        <v>1027</v>
      </c>
      <c r="AV9">
        <f t="shared" si="29"/>
        <v>1027</v>
      </c>
      <c r="AW9">
        <f t="shared" si="29"/>
        <v>1027</v>
      </c>
      <c r="AX9">
        <f t="shared" si="29"/>
        <v>1027</v>
      </c>
      <c r="AZ9">
        <f t="shared" si="13"/>
        <v>931.6</v>
      </c>
      <c r="BA9">
        <f t="shared" si="7"/>
        <v>931.6</v>
      </c>
      <c r="BB9">
        <f t="shared" si="7"/>
        <v>931.6</v>
      </c>
      <c r="BC9">
        <f t="shared" si="7"/>
        <v>931.6</v>
      </c>
      <c r="BD9">
        <f t="shared" si="7"/>
        <v>931.6</v>
      </c>
    </row>
    <row r="10" spans="1:62" x14ac:dyDescent="0.25">
      <c r="M10" t="s">
        <v>7</v>
      </c>
      <c r="N10" t="s">
        <v>7</v>
      </c>
      <c r="O10" t="s">
        <v>7</v>
      </c>
      <c r="P10" t="s">
        <v>7</v>
      </c>
      <c r="Q10" t="s">
        <v>7</v>
      </c>
    </row>
    <row r="11" spans="1:62" x14ac:dyDescent="0.25">
      <c r="M11" t="s">
        <v>7</v>
      </c>
      <c r="N11" t="s">
        <v>7</v>
      </c>
      <c r="O11" t="s">
        <v>7</v>
      </c>
      <c r="P11" t="s">
        <v>7</v>
      </c>
      <c r="Q11" t="s">
        <v>7</v>
      </c>
    </row>
    <row r="12" spans="1:62" x14ac:dyDescent="0.25">
      <c r="A12" s="1" t="s">
        <v>0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</row>
    <row r="13" spans="1:62" x14ac:dyDescent="0.25">
      <c r="A13" t="s">
        <v>10</v>
      </c>
      <c r="J13">
        <f>J2</f>
        <v>1072.7750000000001</v>
      </c>
      <c r="K13">
        <f t="shared" ref="K13:N13" si="30">K2</f>
        <v>1072.7750000000001</v>
      </c>
      <c r="L13">
        <f t="shared" si="30"/>
        <v>1072.7750000000001</v>
      </c>
      <c r="M13">
        <f t="shared" si="30"/>
        <v>1072.7750000000001</v>
      </c>
      <c r="N13">
        <f t="shared" si="30"/>
        <v>1072.7750000000001</v>
      </c>
      <c r="O13" t="s">
        <v>7</v>
      </c>
      <c r="P13">
        <f>P2-J13</f>
        <v>93.774999999999864</v>
      </c>
      <c r="Q13">
        <f>Q2-K13</f>
        <v>93.774999999999864</v>
      </c>
      <c r="R13">
        <f>R2-L13</f>
        <v>93.774999999999864</v>
      </c>
      <c r="S13">
        <f>S2-M13</f>
        <v>93.774999999999864</v>
      </c>
      <c r="T13">
        <f>T2-N13</f>
        <v>93.774999999999864</v>
      </c>
      <c r="V13">
        <f>V2-J13</f>
        <v>-28.625</v>
      </c>
      <c r="W13">
        <f>W2-K13</f>
        <v>-28.625</v>
      </c>
      <c r="X13">
        <f>X2-L13</f>
        <v>-28.625</v>
      </c>
      <c r="Y13">
        <f>Y2-M13</f>
        <v>-28.625</v>
      </c>
      <c r="Z13">
        <f>Z2-N13</f>
        <v>-28.625</v>
      </c>
      <c r="AB13">
        <f>AB2-J13</f>
        <v>78.875</v>
      </c>
      <c r="AC13">
        <f>AC2-K13</f>
        <v>78.875</v>
      </c>
      <c r="AD13">
        <f>AD2-L13</f>
        <v>78.875</v>
      </c>
      <c r="AE13">
        <f>AE2-M13</f>
        <v>78.875</v>
      </c>
      <c r="AF13">
        <f>AF2-N13</f>
        <v>78.875</v>
      </c>
      <c r="AH13">
        <f>AH2-J13-P13-V13</f>
        <v>-3.125</v>
      </c>
      <c r="AI13">
        <f>AI2-K13-Q13-W13</f>
        <v>-3.125</v>
      </c>
      <c r="AJ13">
        <f>AJ2-L13-R13-X13</f>
        <v>-3.125</v>
      </c>
      <c r="AK13">
        <f>AK2-M13-S13-Y13</f>
        <v>-3.125</v>
      </c>
      <c r="AL13">
        <f>AL2-N13-T13-Z13</f>
        <v>-3.125</v>
      </c>
      <c r="AN13">
        <f>AN2-J13-P13-AB13</f>
        <v>0.97500000000013642</v>
      </c>
      <c r="AO13">
        <f>AO2-K13-Q13-AC13</f>
        <v>0.97500000000013642</v>
      </c>
      <c r="AP13">
        <f>AP2-L13-R13-AD13</f>
        <v>0.97500000000013642</v>
      </c>
      <c r="AQ13">
        <f>AQ2-M13-S13-AE13</f>
        <v>0.97500000000013642</v>
      </c>
      <c r="AR13">
        <f>AR2-N13-T13-AF13</f>
        <v>0.97500000000013642</v>
      </c>
      <c r="AT13">
        <f>AT2-J13-V13-AB13</f>
        <v>4.4749999999999091</v>
      </c>
      <c r="AU13">
        <f>AU2-K13-W13-AC13</f>
        <v>4.4749999999999091</v>
      </c>
      <c r="AV13">
        <f>AV2-L13-X13-AD13</f>
        <v>4.4749999999999091</v>
      </c>
      <c r="AW13">
        <f>AW2-M13-Y13-AE13</f>
        <v>4.4749999999999091</v>
      </c>
      <c r="AX13">
        <f>AX2-N13-Z13-AF13</f>
        <v>4.4749999999999091</v>
      </c>
      <c r="AZ13">
        <f>AZ2-J13-P13-V13-AB13-AH13-AN13-AT13</f>
        <v>-0.52500000000009095</v>
      </c>
      <c r="BA13">
        <f>BA2-K13-Q13-W13-AC13-AI13-AO13-AU13</f>
        <v>-0.52500000000009095</v>
      </c>
      <c r="BB13">
        <f>BB2-L13-R13-X13-AD13-AJ13-AP13-AV13</f>
        <v>-0.52500000000009095</v>
      </c>
      <c r="BC13">
        <f>BC2-M13-S13-Y13-AE13-AK13-AQ13-AW13</f>
        <v>-0.52500000000009095</v>
      </c>
      <c r="BD13">
        <f>BD2-N13-T13-Z13-AF13-AL13-AR13-AX13</f>
        <v>-0.52500000000009095</v>
      </c>
      <c r="BF13">
        <f>D2-J13-P13-V13-AB13-AH13-AN13-AT13-AZ13</f>
        <v>31.400000000000091</v>
      </c>
      <c r="BG13">
        <f>E2-K13-Q13-W13-AC13-AI13-AO13-AU13-BA13</f>
        <v>-43.599999999999909</v>
      </c>
      <c r="BH13">
        <f>F2-L13-R13-X13-AD13-AJ13-AP13-AV13-BB13</f>
        <v>17.400000000000091</v>
      </c>
      <c r="BI13">
        <f>G2-M13-S13-Y13-AE13-AK13-AQ13-AW13-BC13</f>
        <v>20.400000000000091</v>
      </c>
      <c r="BJ13">
        <f>H2-N13-T13-Z13-AF13-AL13-AR13-AX13-BD13</f>
        <v>-25.599999999999909</v>
      </c>
    </row>
    <row r="14" spans="1:62" x14ac:dyDescent="0.25">
      <c r="J14">
        <f t="shared" ref="J14:N20" si="31">J3</f>
        <v>1072.7750000000001</v>
      </c>
      <c r="K14">
        <f t="shared" si="31"/>
        <v>1072.7750000000001</v>
      </c>
      <c r="L14">
        <f t="shared" si="31"/>
        <v>1072.7750000000001</v>
      </c>
      <c r="M14">
        <f t="shared" si="31"/>
        <v>1072.7750000000001</v>
      </c>
      <c r="N14">
        <f t="shared" si="31"/>
        <v>1072.7750000000001</v>
      </c>
      <c r="O14" t="s">
        <v>7</v>
      </c>
      <c r="P14">
        <f>P3-J14</f>
        <v>93.774999999999864</v>
      </c>
      <c r="Q14">
        <f>Q3-K14</f>
        <v>93.774999999999864</v>
      </c>
      <c r="R14">
        <f>R3-L14</f>
        <v>93.774999999999864</v>
      </c>
      <c r="S14">
        <f>S3-M14</f>
        <v>93.774999999999864</v>
      </c>
      <c r="T14">
        <f>T3-N14</f>
        <v>93.774999999999864</v>
      </c>
      <c r="V14">
        <f>V3-J14</f>
        <v>-28.625</v>
      </c>
      <c r="W14">
        <f>W3-K14</f>
        <v>-28.625</v>
      </c>
      <c r="X14">
        <f>X3-L14</f>
        <v>-28.625</v>
      </c>
      <c r="Y14">
        <f>Y3-M14</f>
        <v>-28.625</v>
      </c>
      <c r="Z14">
        <f>Z3-N14</f>
        <v>-28.625</v>
      </c>
      <c r="AB14">
        <f>AB3-J14</f>
        <v>-78.875000000000114</v>
      </c>
      <c r="AC14">
        <f>AC3-K14</f>
        <v>-78.875000000000114</v>
      </c>
      <c r="AD14">
        <f>AD3-L14</f>
        <v>-78.875000000000114</v>
      </c>
      <c r="AE14">
        <f>AE3-M14</f>
        <v>-78.875000000000114</v>
      </c>
      <c r="AF14">
        <f>AF3-N14</f>
        <v>-78.875000000000114</v>
      </c>
      <c r="AH14">
        <f>AH3-J14-P14-V14</f>
        <v>-3.125</v>
      </c>
      <c r="AI14">
        <f>AI3-K14-Q14-W14</f>
        <v>-3.125</v>
      </c>
      <c r="AJ14">
        <f>AJ3-L14-R14-X14</f>
        <v>-3.125</v>
      </c>
      <c r="AK14">
        <f>AK3-M14-S14-Y14</f>
        <v>-3.125</v>
      </c>
      <c r="AL14">
        <f>AL3-N14-T14-Z14</f>
        <v>-3.125</v>
      </c>
      <c r="AN14">
        <f>AN3-J14-P14-AB14</f>
        <v>-0.97499999999979536</v>
      </c>
      <c r="AO14">
        <f>AO3-K14-Q14-AC14</f>
        <v>-0.97499999999979536</v>
      </c>
      <c r="AP14">
        <f>AP3-L14-R14-AD14</f>
        <v>-0.97499999999979536</v>
      </c>
      <c r="AQ14">
        <f>AQ3-M14-S14-AE14</f>
        <v>-0.97499999999979536</v>
      </c>
      <c r="AR14">
        <f>AR3-N14-T14-AF14</f>
        <v>-0.97499999999979536</v>
      </c>
      <c r="AT14">
        <f>AT3-J14-V14-AB14</f>
        <v>-4.4750000000000227</v>
      </c>
      <c r="AU14">
        <f>AU3-K14-W14-AC14</f>
        <v>-4.4750000000000227</v>
      </c>
      <c r="AV14">
        <f>AV3-L14-X14-AD14</f>
        <v>-4.4750000000000227</v>
      </c>
      <c r="AW14">
        <f>AW3-M14-Y14-AE14</f>
        <v>-4.4750000000000227</v>
      </c>
      <c r="AX14">
        <f>AX3-N14-Z14-AF14</f>
        <v>-4.4750000000000227</v>
      </c>
      <c r="AZ14">
        <f>AZ3-J14-P14-V14-AB14-AH14-AN14-AT14</f>
        <v>0.52499999999997726</v>
      </c>
      <c r="BA14">
        <f>BA3-K14-Q14-W14-AC14-AI14-AO14-AU14</f>
        <v>0.52499999999997726</v>
      </c>
      <c r="BB14">
        <f>BB3-L14-R14-X14-AD14-AJ14-AP14-AV14</f>
        <v>0.52499999999997726</v>
      </c>
      <c r="BC14">
        <f>BC3-M14-S14-Y14-AE14-AK14-AQ14-AW14</f>
        <v>0.52499999999997726</v>
      </c>
      <c r="BD14">
        <f>BD3-N14-T14-Z14-AF14-AL14-AR14-AX14</f>
        <v>0.52499999999997726</v>
      </c>
      <c r="BF14">
        <f>D3-J14-P14-V14-AB14-AH14-AN14-AT14-AZ14</f>
        <v>-30</v>
      </c>
      <c r="BG14">
        <f>E3-K14-Q14-W14-AC14-AI14-AO14-AU14-BA14</f>
        <v>48</v>
      </c>
      <c r="BH14">
        <f>F3-L14-R14-X14-AD14-AJ14-AP14-AV14-BB14</f>
        <v>18</v>
      </c>
      <c r="BI14">
        <f>G3-M14-S14-Y14-AE14-AK14-AQ14-AW14-BC14</f>
        <v>-55</v>
      </c>
      <c r="BJ14">
        <f>H3-N14-T14-Z14-AF14-AL14-AR14-AX14-BD14</f>
        <v>19</v>
      </c>
    </row>
    <row r="15" spans="1:62" x14ac:dyDescent="0.25">
      <c r="C15" s="1" t="s">
        <v>18</v>
      </c>
      <c r="J15">
        <f t="shared" si="31"/>
        <v>1072.7750000000001</v>
      </c>
      <c r="K15">
        <f t="shared" si="31"/>
        <v>1072.7750000000001</v>
      </c>
      <c r="L15">
        <f t="shared" si="31"/>
        <v>1072.7750000000001</v>
      </c>
      <c r="M15">
        <f t="shared" si="31"/>
        <v>1072.7750000000001</v>
      </c>
      <c r="N15">
        <f t="shared" si="31"/>
        <v>1072.7750000000001</v>
      </c>
      <c r="O15" t="s">
        <v>7</v>
      </c>
      <c r="P15">
        <f>P4-J15</f>
        <v>93.774999999999864</v>
      </c>
      <c r="Q15">
        <f>Q4-K15</f>
        <v>93.774999999999864</v>
      </c>
      <c r="R15">
        <f>R4-L15</f>
        <v>93.774999999999864</v>
      </c>
      <c r="S15">
        <f>S4-M15</f>
        <v>93.774999999999864</v>
      </c>
      <c r="T15">
        <f>T4-N15</f>
        <v>93.774999999999864</v>
      </c>
      <c r="V15">
        <f>V4-J15</f>
        <v>28.625</v>
      </c>
      <c r="W15">
        <f>W4-K15</f>
        <v>28.625</v>
      </c>
      <c r="X15">
        <f>X4-L15</f>
        <v>28.625</v>
      </c>
      <c r="Y15">
        <f>Y4-M15</f>
        <v>28.625</v>
      </c>
      <c r="Z15">
        <f>Z4-N15</f>
        <v>28.625</v>
      </c>
      <c r="AB15">
        <f>AB4-J15</f>
        <v>78.875</v>
      </c>
      <c r="AC15">
        <f>AC4-K15</f>
        <v>78.875</v>
      </c>
      <c r="AD15">
        <f>AD4-L15</f>
        <v>78.875</v>
      </c>
      <c r="AE15">
        <f>AE4-M15</f>
        <v>78.875</v>
      </c>
      <c r="AF15">
        <f>AF4-N15</f>
        <v>78.875</v>
      </c>
      <c r="AH15">
        <f>AH4-J15-P15-V15</f>
        <v>3.125</v>
      </c>
      <c r="AI15">
        <f>AI4-K15-Q15-W15</f>
        <v>3.125</v>
      </c>
      <c r="AJ15">
        <f>AJ4-L15-R15-X15</f>
        <v>3.125</v>
      </c>
      <c r="AK15">
        <f>AK4-M15-S15-Y15</f>
        <v>3.125</v>
      </c>
      <c r="AL15">
        <f>AL4-N15-T15-Z15</f>
        <v>3.125</v>
      </c>
      <c r="AN15">
        <f>AN4-J15-P15-AB15</f>
        <v>0.97500000000013642</v>
      </c>
      <c r="AO15">
        <f>AO4-K15-Q15-AC15</f>
        <v>0.97500000000013642</v>
      </c>
      <c r="AP15">
        <f>AP4-L15-R15-AD15</f>
        <v>0.97500000000013642</v>
      </c>
      <c r="AQ15">
        <f>AQ4-M15-S15-AE15</f>
        <v>0.97500000000013642</v>
      </c>
      <c r="AR15">
        <f>AR4-N15-T15-AF15</f>
        <v>0.97500000000013642</v>
      </c>
      <c r="AT15">
        <f>AT4-J15-V15-AB15</f>
        <v>-4.4750000000001364</v>
      </c>
      <c r="AU15">
        <f>AU4-K15-W15-AC15</f>
        <v>-4.4750000000001364</v>
      </c>
      <c r="AV15">
        <f>AV4-L15-X15-AD15</f>
        <v>-4.4750000000001364</v>
      </c>
      <c r="AW15">
        <f>AW4-M15-Y15-AE15</f>
        <v>-4.4750000000001364</v>
      </c>
      <c r="AX15">
        <f>AX4-N15-Z15-AF15</f>
        <v>-4.4750000000001364</v>
      </c>
      <c r="AZ15">
        <f>AZ4-J15-P15-V15-AB15-AH15-AN15-AT15</f>
        <v>0.52500000000009095</v>
      </c>
      <c r="BA15">
        <f>BA4-K15-Q15-W15-AC15-AI15-AO15-AU15</f>
        <v>0.52500000000009095</v>
      </c>
      <c r="BB15">
        <f>BB4-L15-R15-X15-AD15-AJ15-AP15-AV15</f>
        <v>0.52500000000009095</v>
      </c>
      <c r="BC15">
        <f>BC4-M15-S15-Y15-AE15-AK15-AQ15-AW15</f>
        <v>0.52500000000009095</v>
      </c>
      <c r="BD15">
        <f>BD4-N15-T15-Z15-AF15-AL15-AR15-AX15</f>
        <v>0.52500000000009095</v>
      </c>
      <c r="BF15">
        <f>D4-J15-P15-V15-AB15-AH15-AN15-AT15-AZ15</f>
        <v>44.799999999999955</v>
      </c>
      <c r="BG15">
        <f>E4-K15-Q15-W15-AC15-AI15-AO15-AU15-BA15</f>
        <v>-23.200000000000045</v>
      </c>
      <c r="BH15">
        <f>F4-L15-R15-X15-AD15-AJ15-AP15-AV15-BB15</f>
        <v>-33.200000000000045</v>
      </c>
      <c r="BI15">
        <f>G4-M15-S15-Y15-AE15-AK15-AQ15-AW15-BC15</f>
        <v>20.799999999999955</v>
      </c>
      <c r="BJ15">
        <f>H4-N15-T15-Z15-AF15-AL15-AR15-AX15-BD15</f>
        <v>-9.2000000000000455</v>
      </c>
    </row>
    <row r="16" spans="1:62" x14ac:dyDescent="0.25">
      <c r="J16">
        <f t="shared" si="31"/>
        <v>1072.7750000000001</v>
      </c>
      <c r="K16">
        <f t="shared" si="31"/>
        <v>1072.7750000000001</v>
      </c>
      <c r="L16">
        <f t="shared" si="31"/>
        <v>1072.7750000000001</v>
      </c>
      <c r="M16">
        <f t="shared" si="31"/>
        <v>1072.7750000000001</v>
      </c>
      <c r="N16">
        <f t="shared" si="31"/>
        <v>1072.7750000000001</v>
      </c>
      <c r="O16" t="s">
        <v>7</v>
      </c>
      <c r="P16">
        <f>P5-J16</f>
        <v>93.774999999999864</v>
      </c>
      <c r="Q16">
        <f>Q5-K16</f>
        <v>93.774999999999864</v>
      </c>
      <c r="R16">
        <f>R5-L16</f>
        <v>93.774999999999864</v>
      </c>
      <c r="S16">
        <f>S5-M16</f>
        <v>93.774999999999864</v>
      </c>
      <c r="T16">
        <f>T5-N16</f>
        <v>93.774999999999864</v>
      </c>
      <c r="V16">
        <f>V5-J16</f>
        <v>28.625</v>
      </c>
      <c r="W16">
        <f>W5-K16</f>
        <v>28.625</v>
      </c>
      <c r="X16">
        <f>X5-L16</f>
        <v>28.625</v>
      </c>
      <c r="Y16">
        <f>Y5-M16</f>
        <v>28.625</v>
      </c>
      <c r="Z16">
        <f>Z5-N16</f>
        <v>28.625</v>
      </c>
      <c r="AB16">
        <f>AB5-J16</f>
        <v>-78.875000000000114</v>
      </c>
      <c r="AC16">
        <f>AC5-K16</f>
        <v>-78.875000000000114</v>
      </c>
      <c r="AD16">
        <f>AD5-L16</f>
        <v>-78.875000000000114</v>
      </c>
      <c r="AE16">
        <f>AE5-M16</f>
        <v>-78.875000000000114</v>
      </c>
      <c r="AF16">
        <f>AF5-N16</f>
        <v>-78.875000000000114</v>
      </c>
      <c r="AH16">
        <f>AH5-J16-P16-V16</f>
        <v>3.125</v>
      </c>
      <c r="AI16">
        <f>AI5-K16-Q16-W16</f>
        <v>3.125</v>
      </c>
      <c r="AJ16">
        <f>AJ5-L16-R16-X16</f>
        <v>3.125</v>
      </c>
      <c r="AK16">
        <f>AK5-M16-S16-Y16</f>
        <v>3.125</v>
      </c>
      <c r="AL16">
        <f>AL5-N16-T16-Z16</f>
        <v>3.125</v>
      </c>
      <c r="AN16">
        <f>AN5-J16-P16-AB16</f>
        <v>-0.97499999999979536</v>
      </c>
      <c r="AO16">
        <f>AO5-K16-Q16-AC16</f>
        <v>-0.97499999999979536</v>
      </c>
      <c r="AP16">
        <f>AP5-L16-R16-AD16</f>
        <v>-0.97499999999979536</v>
      </c>
      <c r="AQ16">
        <f>AQ5-M16-S16-AE16</f>
        <v>-0.97499999999979536</v>
      </c>
      <c r="AR16">
        <f>AR5-N16-T16-AF16</f>
        <v>-0.97499999999979536</v>
      </c>
      <c r="AT16">
        <f>AT5-J16-V16-AB16</f>
        <v>4.4750000000000227</v>
      </c>
      <c r="AU16">
        <f>AU5-K16-W16-AC16</f>
        <v>4.4750000000000227</v>
      </c>
      <c r="AV16">
        <f>AV5-L16-X16-AD16</f>
        <v>4.4750000000000227</v>
      </c>
      <c r="AW16">
        <f>AW5-M16-Y16-AE16</f>
        <v>4.4750000000000227</v>
      </c>
      <c r="AX16">
        <f>AX5-N16-Z16-AF16</f>
        <v>4.4750000000000227</v>
      </c>
      <c r="AZ16">
        <f>AZ5-J16-P16-V16-AB16-AH16-AN16-AT16</f>
        <v>-0.52499999999997726</v>
      </c>
      <c r="BA16">
        <f>BA5-K16-Q16-W16-AC16-AI16-AO16-AU16</f>
        <v>-0.52499999999997726</v>
      </c>
      <c r="BB16">
        <f>BB5-L16-R16-X16-AD16-AJ16-AP16-AV16</f>
        <v>-0.52499999999997726</v>
      </c>
      <c r="BC16">
        <f>BC5-M16-S16-Y16-AE16-AK16-AQ16-AW16</f>
        <v>-0.52499999999997726</v>
      </c>
      <c r="BD16">
        <f>BD5-N16-T16-Z16-AF16-AL16-AR16-AX16</f>
        <v>-0.52499999999997726</v>
      </c>
      <c r="BF16">
        <f>D5-J16-P16-V16-AB16-AH16-AN16-AT16-AZ16</f>
        <v>-3.4000000000000909</v>
      </c>
      <c r="BG16">
        <f>E5-K16-Q16-W16-AC16-AI16-AO16-AU16-BA16</f>
        <v>-12.400000000000091</v>
      </c>
      <c r="BH16">
        <f>F5-L16-R16-X16-AD16-AJ16-AP16-AV16-BB16</f>
        <v>0.59999999999990905</v>
      </c>
      <c r="BI16">
        <f>G5-M16-S16-Y16-AE16-AK16-AQ16-AW16-BC16</f>
        <v>-25.400000000000091</v>
      </c>
      <c r="BJ16">
        <f>H5-N16-T16-Z16-AF16-AL16-AR16-AX16-BD16</f>
        <v>40.599999999999909</v>
      </c>
    </row>
    <row r="17" spans="3:62" x14ac:dyDescent="0.25">
      <c r="J17">
        <f t="shared" si="31"/>
        <v>1072.7750000000001</v>
      </c>
      <c r="K17">
        <f t="shared" si="31"/>
        <v>1072.7750000000001</v>
      </c>
      <c r="L17">
        <f t="shared" si="31"/>
        <v>1072.7750000000001</v>
      </c>
      <c r="M17">
        <f t="shared" si="31"/>
        <v>1072.7750000000001</v>
      </c>
      <c r="N17">
        <f t="shared" si="31"/>
        <v>1072.7750000000001</v>
      </c>
      <c r="O17" t="s">
        <v>7</v>
      </c>
      <c r="P17">
        <f>P6-J17</f>
        <v>-93.775000000000091</v>
      </c>
      <c r="Q17">
        <f>Q6-K17</f>
        <v>-93.775000000000091</v>
      </c>
      <c r="R17">
        <f>R6-L17</f>
        <v>-93.775000000000091</v>
      </c>
      <c r="S17">
        <f>S6-M17</f>
        <v>-93.775000000000091</v>
      </c>
      <c r="T17">
        <f>T6-N17</f>
        <v>-93.775000000000091</v>
      </c>
      <c r="V17">
        <f>V6-J17</f>
        <v>-28.625</v>
      </c>
      <c r="W17">
        <f>W6-K17</f>
        <v>-28.625</v>
      </c>
      <c r="X17">
        <f>X6-L17</f>
        <v>-28.625</v>
      </c>
      <c r="Y17">
        <f>Y6-M17</f>
        <v>-28.625</v>
      </c>
      <c r="Z17">
        <f>Z6-N17</f>
        <v>-28.625</v>
      </c>
      <c r="AB17">
        <f>AB6-J17</f>
        <v>78.875</v>
      </c>
      <c r="AC17">
        <f>AC6-K17</f>
        <v>78.875</v>
      </c>
      <c r="AD17">
        <f>AD6-L17</f>
        <v>78.875</v>
      </c>
      <c r="AE17">
        <f>AE6-M17</f>
        <v>78.875</v>
      </c>
      <c r="AF17">
        <f>AF6-N17</f>
        <v>78.875</v>
      </c>
      <c r="AH17">
        <f>AH6-J17-P17-V17</f>
        <v>3.125</v>
      </c>
      <c r="AI17">
        <f>AI6-K17-Q17-W17</f>
        <v>3.125</v>
      </c>
      <c r="AJ17">
        <f>AJ6-L17-R17-X17</f>
        <v>3.125</v>
      </c>
      <c r="AK17">
        <f>AK6-M17-S17-Y17</f>
        <v>3.125</v>
      </c>
      <c r="AL17">
        <f>AL6-N17-T17-Z17</f>
        <v>3.125</v>
      </c>
      <c r="AN17">
        <f>AN6-J17-P17-AB17</f>
        <v>-0.97499999999990905</v>
      </c>
      <c r="AO17">
        <f>AO6-K17-Q17-AC17</f>
        <v>-0.97499999999990905</v>
      </c>
      <c r="AP17">
        <f>AP6-L17-R17-AD17</f>
        <v>-0.97499999999990905</v>
      </c>
      <c r="AQ17">
        <f>AQ6-M17-S17-AE17</f>
        <v>-0.97499999999990905</v>
      </c>
      <c r="AR17">
        <f>AR6-N17-T17-AF17</f>
        <v>-0.97499999999990905</v>
      </c>
      <c r="AT17">
        <f>AT6-J17-V17-AB17</f>
        <v>4.4749999999999091</v>
      </c>
      <c r="AU17">
        <f>AU6-K17-W17-AC17</f>
        <v>4.4749999999999091</v>
      </c>
      <c r="AV17">
        <f>AV6-L17-X17-AD17</f>
        <v>4.4749999999999091</v>
      </c>
      <c r="AW17">
        <f>AW6-M17-Y17-AE17</f>
        <v>4.4749999999999091</v>
      </c>
      <c r="AX17">
        <f>AX6-N17-Z17-AF17</f>
        <v>4.4749999999999091</v>
      </c>
      <c r="AZ17">
        <f>AZ6-J17-P17-V17-AB17-AH17-AN17-AT17</f>
        <v>0.52500000000009095</v>
      </c>
      <c r="BA17">
        <f>BA6-K17-Q17-W17-AC17-AI17-AO17-AU17</f>
        <v>0.52500000000009095</v>
      </c>
      <c r="BB17">
        <f>BB6-L17-R17-X17-AD17-AJ17-AP17-AV17</f>
        <v>0.52500000000009095</v>
      </c>
      <c r="BC17">
        <f>BC6-M17-S17-Y17-AE17-AK17-AQ17-AW17</f>
        <v>0.52500000000009095</v>
      </c>
      <c r="BD17">
        <f>BD6-N17-T17-Z17-AF17-AL17-AR17-AX17</f>
        <v>0.52500000000009095</v>
      </c>
      <c r="BF17">
        <f>D6-J17-P17-V17-AB17-AH17-AN17-AT17-AZ17</f>
        <v>29.599999999999909</v>
      </c>
      <c r="BG17">
        <f>E6-K17-Q17-W17-AC17-AI17-AO17-AU17-BA17</f>
        <v>39.599999999999909</v>
      </c>
      <c r="BH17">
        <f>F6-L17-R17-X17-AD17-AJ17-AP17-AV17-BB17</f>
        <v>-32.400000000000091</v>
      </c>
      <c r="BI17">
        <f>G6-M17-S17-Y17-AE17-AK17-AQ17-AW17-BC17</f>
        <v>-34.400000000000091</v>
      </c>
      <c r="BJ17">
        <f>H6-N17-T17-Z17-AF17-AL17-AR17-AX17-BD17</f>
        <v>-2.4000000000000909</v>
      </c>
    </row>
    <row r="18" spans="3:62" x14ac:dyDescent="0.25">
      <c r="J18">
        <f t="shared" si="31"/>
        <v>1072.7750000000001</v>
      </c>
      <c r="K18">
        <f t="shared" si="31"/>
        <v>1072.7750000000001</v>
      </c>
      <c r="L18">
        <f t="shared" si="31"/>
        <v>1072.7750000000001</v>
      </c>
      <c r="M18">
        <f t="shared" si="31"/>
        <v>1072.7750000000001</v>
      </c>
      <c r="N18">
        <f t="shared" si="31"/>
        <v>1072.7750000000001</v>
      </c>
      <c r="O18" t="s">
        <v>7</v>
      </c>
      <c r="P18">
        <f>P7-J18</f>
        <v>-93.775000000000091</v>
      </c>
      <c r="Q18">
        <f>Q7-K18</f>
        <v>-93.775000000000091</v>
      </c>
      <c r="R18">
        <f>R7-L18</f>
        <v>-93.775000000000091</v>
      </c>
      <c r="S18">
        <f>S7-M18</f>
        <v>-93.775000000000091</v>
      </c>
      <c r="T18">
        <f>T7-N18</f>
        <v>-93.775000000000091</v>
      </c>
      <c r="V18">
        <f>V7-J18</f>
        <v>-28.625</v>
      </c>
      <c r="W18">
        <f>W7-K18</f>
        <v>-28.625</v>
      </c>
      <c r="X18">
        <f>X7-L18</f>
        <v>-28.625</v>
      </c>
      <c r="Y18">
        <f>Y7-M18</f>
        <v>-28.625</v>
      </c>
      <c r="Z18">
        <f>Z7-N18</f>
        <v>-28.625</v>
      </c>
      <c r="AB18">
        <f>AB7-J18</f>
        <v>-78.875000000000114</v>
      </c>
      <c r="AC18">
        <f>AC7-K18</f>
        <v>-78.875000000000114</v>
      </c>
      <c r="AD18">
        <f>AD7-L18</f>
        <v>-78.875000000000114</v>
      </c>
      <c r="AE18">
        <f>AE7-M18</f>
        <v>-78.875000000000114</v>
      </c>
      <c r="AF18">
        <f>AF7-N18</f>
        <v>-78.875000000000114</v>
      </c>
      <c r="AH18">
        <f>AH7-J18-P18-V18</f>
        <v>3.125</v>
      </c>
      <c r="AI18">
        <f>AI7-K18-Q18-W18</f>
        <v>3.125</v>
      </c>
      <c r="AJ18">
        <f>AJ7-L18-R18-X18</f>
        <v>3.125</v>
      </c>
      <c r="AK18">
        <f>AK7-M18-S18-Y18</f>
        <v>3.125</v>
      </c>
      <c r="AL18">
        <f>AL7-N18-T18-Z18</f>
        <v>3.125</v>
      </c>
      <c r="AN18">
        <f>AN7-J18-P18-AB18</f>
        <v>0.97500000000013642</v>
      </c>
      <c r="AO18">
        <f>AO7-K18-Q18-AC18</f>
        <v>0.97500000000013642</v>
      </c>
      <c r="AP18">
        <f>AP7-L18-R18-AD18</f>
        <v>0.97500000000013642</v>
      </c>
      <c r="AQ18">
        <f>AQ7-M18-S18-AE18</f>
        <v>0.97500000000013642</v>
      </c>
      <c r="AR18">
        <f>AR7-N18-T18-AF18</f>
        <v>0.97500000000013642</v>
      </c>
      <c r="AT18">
        <f>AT7-J18-V18-AB18</f>
        <v>-4.4750000000000227</v>
      </c>
      <c r="AU18">
        <f>AU7-K18-W18-AC18</f>
        <v>-4.4750000000000227</v>
      </c>
      <c r="AV18">
        <f>AV7-L18-X18-AD18</f>
        <v>-4.4750000000000227</v>
      </c>
      <c r="AW18">
        <f>AW7-M18-Y18-AE18</f>
        <v>-4.4750000000000227</v>
      </c>
      <c r="AX18">
        <f>AX7-N18-Z18-AF18</f>
        <v>-4.4750000000000227</v>
      </c>
      <c r="AZ18">
        <f>AZ7-J18-P18-V18-AB18-AH18-AN18-AT18</f>
        <v>-0.52499999999997726</v>
      </c>
      <c r="BA18">
        <f>BA7-K18-Q18-W18-AC18-AI18-AO18-AU18</f>
        <v>-0.52499999999997726</v>
      </c>
      <c r="BB18">
        <f>BB7-L18-R18-X18-AD18-AJ18-AP18-AV18</f>
        <v>-0.52499999999997726</v>
      </c>
      <c r="BC18">
        <f>BC7-M18-S18-Y18-AE18-AK18-AQ18-AW18</f>
        <v>-0.52499999999997726</v>
      </c>
      <c r="BD18">
        <f>BD7-N18-T18-Z18-AF18-AL18-AR18-AX18</f>
        <v>-0.52499999999997726</v>
      </c>
      <c r="BF18">
        <f>D7-J18-P18-V18-AB18-AH18-AN18-AT18-AZ18</f>
        <v>-6.6000000000000227</v>
      </c>
      <c r="BG18">
        <f>E7-K18-Q18-W18-AC18-AI18-AO18-AU18-BA18</f>
        <v>-22.600000000000023</v>
      </c>
      <c r="BH18">
        <f>F7-L18-R18-X18-AD18-AJ18-AP18-AV18-BB18</f>
        <v>10.399999999999977</v>
      </c>
      <c r="BI18">
        <f>G7-M18-S18-Y18-AE18-AK18-AQ18-AW18-BC18</f>
        <v>21.399999999999977</v>
      </c>
      <c r="BJ18">
        <f>H7-N18-T18-Z18-AF18-AL18-AR18-AX18-BD18</f>
        <v>-2.6000000000000227</v>
      </c>
    </row>
    <row r="19" spans="3:62" x14ac:dyDescent="0.25">
      <c r="J19">
        <f t="shared" si="31"/>
        <v>1072.7750000000001</v>
      </c>
      <c r="K19">
        <f t="shared" si="31"/>
        <v>1072.7750000000001</v>
      </c>
      <c r="L19">
        <f t="shared" si="31"/>
        <v>1072.7750000000001</v>
      </c>
      <c r="M19">
        <f t="shared" si="31"/>
        <v>1072.7750000000001</v>
      </c>
      <c r="N19">
        <f t="shared" si="31"/>
        <v>1072.7750000000001</v>
      </c>
      <c r="O19" t="s">
        <v>7</v>
      </c>
      <c r="P19">
        <f>P8-J19</f>
        <v>-93.775000000000091</v>
      </c>
      <c r="Q19">
        <f>Q8-K19</f>
        <v>-93.775000000000091</v>
      </c>
      <c r="R19">
        <f>R8-L19</f>
        <v>-93.775000000000091</v>
      </c>
      <c r="S19">
        <f>S8-M19</f>
        <v>-93.775000000000091</v>
      </c>
      <c r="T19">
        <f>T8-N19</f>
        <v>-93.775000000000091</v>
      </c>
      <c r="V19">
        <f>V8-J19</f>
        <v>28.625</v>
      </c>
      <c r="W19">
        <f>W8-K19</f>
        <v>28.625</v>
      </c>
      <c r="X19">
        <f>X8-L19</f>
        <v>28.625</v>
      </c>
      <c r="Y19">
        <f>Y8-M19</f>
        <v>28.625</v>
      </c>
      <c r="Z19">
        <f>Z8-N19</f>
        <v>28.625</v>
      </c>
      <c r="AB19">
        <f>AB8-J19</f>
        <v>78.875</v>
      </c>
      <c r="AC19">
        <f>AC8-K19</f>
        <v>78.875</v>
      </c>
      <c r="AD19">
        <f>AD8-L19</f>
        <v>78.875</v>
      </c>
      <c r="AE19">
        <f>AE8-M19</f>
        <v>78.875</v>
      </c>
      <c r="AF19">
        <f>AF8-N19</f>
        <v>78.875</v>
      </c>
      <c r="AH19">
        <f>AH8-J19-P19-V19</f>
        <v>-3.125</v>
      </c>
      <c r="AI19">
        <f>AI8-K19-Q19-W19</f>
        <v>-3.125</v>
      </c>
      <c r="AJ19">
        <f>AJ8-L19-R19-X19</f>
        <v>-3.125</v>
      </c>
      <c r="AK19">
        <f>AK8-M19-S19-Y19</f>
        <v>-3.125</v>
      </c>
      <c r="AL19">
        <f>AL8-N19-T19-Z19</f>
        <v>-3.125</v>
      </c>
      <c r="AN19">
        <f>AN8-J19-P19-AB19</f>
        <v>-0.97499999999990905</v>
      </c>
      <c r="AO19">
        <f>AO8-K19-Q19-AC19</f>
        <v>-0.97499999999990905</v>
      </c>
      <c r="AP19">
        <f>AP8-L19-R19-AD19</f>
        <v>-0.97499999999990905</v>
      </c>
      <c r="AQ19">
        <f>AQ8-M19-S19-AE19</f>
        <v>-0.97499999999990905</v>
      </c>
      <c r="AR19">
        <f>AR8-N19-T19-AF19</f>
        <v>-0.97499999999990905</v>
      </c>
      <c r="AT19">
        <f>AT8-J19-V19-AB19</f>
        <v>-4.4750000000001364</v>
      </c>
      <c r="AU19">
        <f>AU8-K19-W19-AC19</f>
        <v>-4.4750000000001364</v>
      </c>
      <c r="AV19">
        <f>AV8-L19-X19-AD19</f>
        <v>-4.4750000000001364</v>
      </c>
      <c r="AW19">
        <f>AW8-M19-Y19-AE19</f>
        <v>-4.4750000000001364</v>
      </c>
      <c r="AX19">
        <f>AX8-N19-Z19-AF19</f>
        <v>-4.4750000000001364</v>
      </c>
      <c r="AZ19">
        <f>AZ8-J19-P19-V19-AB19-AH19-AN19-AT19</f>
        <v>-0.52499999999986358</v>
      </c>
      <c r="BA19">
        <f>BA8-K19-Q19-W19-AC19-AI19-AO19-AU19</f>
        <v>-0.52499999999986358</v>
      </c>
      <c r="BB19">
        <f>BB8-L19-R19-X19-AD19-AJ19-AP19-AV19</f>
        <v>-0.52499999999986358</v>
      </c>
      <c r="BC19">
        <f>BC8-M19-S19-Y19-AE19-AK19-AQ19-AW19</f>
        <v>-0.52499999999986358</v>
      </c>
      <c r="BD19">
        <f>BD8-N19-T19-Z19-AF19-AL19-AR19-AX19</f>
        <v>-0.52499999999986358</v>
      </c>
      <c r="BF19">
        <f>D8-J19-P19-V19-AB19-AH19-AN19-AT19-AZ19</f>
        <v>27.599999999999909</v>
      </c>
      <c r="BG19">
        <f>E8-K19-Q19-W19-AC19-AI19-AO19-AU19-BA19</f>
        <v>-34.400000000000091</v>
      </c>
      <c r="BH19">
        <f>F8-L19-R19-X19-AD19-AJ19-AP19-AV19-BB19</f>
        <v>-26.400000000000091</v>
      </c>
      <c r="BI19">
        <f>G8-M19-S19-Y19-AE19-AK19-AQ19-AW19-BC19</f>
        <v>50.599999999999909</v>
      </c>
      <c r="BJ19">
        <f>H8-N19-T19-Z19-AF19-AL19-AR19-AX19-BD19</f>
        <v>-17.400000000000091</v>
      </c>
    </row>
    <row r="20" spans="3:62" x14ac:dyDescent="0.25">
      <c r="J20">
        <f t="shared" si="31"/>
        <v>1072.7750000000001</v>
      </c>
      <c r="K20">
        <f t="shared" si="31"/>
        <v>1072.7750000000001</v>
      </c>
      <c r="L20">
        <f t="shared" si="31"/>
        <v>1072.7750000000001</v>
      </c>
      <c r="M20">
        <f t="shared" si="31"/>
        <v>1072.7750000000001</v>
      </c>
      <c r="N20">
        <f t="shared" si="31"/>
        <v>1072.7750000000001</v>
      </c>
      <c r="O20" t="s">
        <v>7</v>
      </c>
      <c r="P20">
        <f>P9-J20</f>
        <v>-93.775000000000091</v>
      </c>
      <c r="Q20">
        <f>Q9-K20</f>
        <v>-93.775000000000091</v>
      </c>
      <c r="R20">
        <f>R9-L20</f>
        <v>-93.775000000000091</v>
      </c>
      <c r="S20">
        <f>S9-M20</f>
        <v>-93.775000000000091</v>
      </c>
      <c r="T20">
        <f>T9-N20</f>
        <v>-93.775000000000091</v>
      </c>
      <c r="V20">
        <f>V9-J20</f>
        <v>28.625</v>
      </c>
      <c r="W20">
        <f>W9-K20</f>
        <v>28.625</v>
      </c>
      <c r="X20">
        <f>X9-L20</f>
        <v>28.625</v>
      </c>
      <c r="Y20">
        <f>Y9-M20</f>
        <v>28.625</v>
      </c>
      <c r="Z20">
        <f>Z9-N20</f>
        <v>28.625</v>
      </c>
      <c r="AB20">
        <f>AB9-J20</f>
        <v>-78.875000000000114</v>
      </c>
      <c r="AC20">
        <f>AC9-K20</f>
        <v>-78.875000000000114</v>
      </c>
      <c r="AD20">
        <f>AD9-L20</f>
        <v>-78.875000000000114</v>
      </c>
      <c r="AE20">
        <f>AE9-M20</f>
        <v>-78.875000000000114</v>
      </c>
      <c r="AF20">
        <f>AF9-N20</f>
        <v>-78.875000000000114</v>
      </c>
      <c r="AH20">
        <f>AH9-J20-P20-V20</f>
        <v>-3.125</v>
      </c>
      <c r="AI20">
        <f>AI9-K20-Q20-W20</f>
        <v>-3.125</v>
      </c>
      <c r="AJ20">
        <f>AJ9-L20-R20-X20</f>
        <v>-3.125</v>
      </c>
      <c r="AK20">
        <f>AK9-M20-S20-Y20</f>
        <v>-3.125</v>
      </c>
      <c r="AL20">
        <f>AL9-N20-T20-Z20</f>
        <v>-3.125</v>
      </c>
      <c r="AN20">
        <f>AN9-J20-P20-AB20</f>
        <v>0.97500000000013642</v>
      </c>
      <c r="AO20">
        <f>AO9-K20-Q20-AC20</f>
        <v>0.97500000000013642</v>
      </c>
      <c r="AP20">
        <f>AP9-L20-R20-AD20</f>
        <v>0.97500000000013642</v>
      </c>
      <c r="AQ20">
        <f>AQ9-M20-S20-AE20</f>
        <v>0.97500000000013642</v>
      </c>
      <c r="AR20">
        <f>AR9-N20-T20-AF20</f>
        <v>0.97500000000013642</v>
      </c>
      <c r="AT20">
        <f>AT9-J20-V20-AB20</f>
        <v>4.4750000000000227</v>
      </c>
      <c r="AU20">
        <f>AU9-K20-W20-AC20</f>
        <v>4.4750000000000227</v>
      </c>
      <c r="AV20">
        <f>AV9-L20-X20-AD20</f>
        <v>4.4750000000000227</v>
      </c>
      <c r="AW20">
        <f>AW9-M20-Y20-AE20</f>
        <v>4.4750000000000227</v>
      </c>
      <c r="AX20">
        <f>AX9-N20-Z20-AF20</f>
        <v>4.4750000000000227</v>
      </c>
      <c r="AZ20">
        <f>AZ9-J20-P20-V20-AB20-AH20-AN20-AT20</f>
        <v>0.52499999999997726</v>
      </c>
      <c r="BA20">
        <f>BA9-K20-Q20-W20-AC20-AI20-AO20-AU20</f>
        <v>0.52499999999997726</v>
      </c>
      <c r="BB20">
        <f>BB9-L20-R20-X20-AD20-AJ20-AP20-AV20</f>
        <v>0.52499999999997726</v>
      </c>
      <c r="BC20">
        <f>BC9-M20-S20-Y20-AE20-AK20-AQ20-AW20</f>
        <v>0.52499999999997726</v>
      </c>
      <c r="BD20">
        <f>BD9-N20-T20-Z20-AF20-AL20-AR20-AX20</f>
        <v>0.52499999999997726</v>
      </c>
      <c r="BF20">
        <f>D9-J20-P20-V20-AB20-AH20-AN20-AT20-AZ20</f>
        <v>-4.6000000000000227</v>
      </c>
      <c r="BG20">
        <f>E9-K20-Q20-W20-AC20-AI20-AO20-AU20-BA20</f>
        <v>12.399999999999977</v>
      </c>
      <c r="BH20">
        <f>F9-L20-R20-X20-AD20-AJ20-AP20-AV20-BB20</f>
        <v>25.399999999999977</v>
      </c>
      <c r="BI20">
        <f>G9-M20-S20-Y20-AE20-AK20-AQ20-AW20-BC20</f>
        <v>-34.600000000000023</v>
      </c>
      <c r="BJ20">
        <f>H9-N20-T20-Z20-AF20-AL20-AR20-AX20-BD20</f>
        <v>1.3999999999999773</v>
      </c>
    </row>
    <row r="21" spans="3:62" x14ac:dyDescent="0.25">
      <c r="M21" t="s">
        <v>7</v>
      </c>
      <c r="N21" t="s">
        <v>7</v>
      </c>
      <c r="O21" t="s">
        <v>7</v>
      </c>
      <c r="P21" t="s">
        <v>7</v>
      </c>
      <c r="Q21" t="s">
        <v>7</v>
      </c>
    </row>
    <row r="22" spans="3:62" x14ac:dyDescent="0.25">
      <c r="M22" t="s">
        <v>7</v>
      </c>
      <c r="N22" t="s">
        <v>7</v>
      </c>
      <c r="O22" t="s">
        <v>7</v>
      </c>
      <c r="P22" t="s">
        <v>7</v>
      </c>
      <c r="Q22" t="s">
        <v>7</v>
      </c>
    </row>
    <row r="23" spans="3:62" x14ac:dyDescent="0.25">
      <c r="M23" t="s">
        <v>7</v>
      </c>
      <c r="N23" t="s">
        <v>7</v>
      </c>
      <c r="O23" t="s">
        <v>7</v>
      </c>
      <c r="P23" t="s">
        <v>7</v>
      </c>
      <c r="Q23" t="s">
        <v>7</v>
      </c>
    </row>
    <row r="24" spans="3:62" x14ac:dyDescent="0.25">
      <c r="M24" t="s">
        <v>7</v>
      </c>
      <c r="N24" t="s">
        <v>7</v>
      </c>
      <c r="O24" t="s">
        <v>7</v>
      </c>
      <c r="P24" t="s">
        <v>7</v>
      </c>
      <c r="Q24" t="s">
        <v>7</v>
      </c>
    </row>
    <row r="25" spans="3:62" x14ac:dyDescent="0.25">
      <c r="C25" s="1" t="s">
        <v>31</v>
      </c>
      <c r="J25">
        <v>1</v>
      </c>
      <c r="M25" t="s">
        <v>7</v>
      </c>
      <c r="N25" t="s">
        <v>7</v>
      </c>
      <c r="O25" t="s">
        <v>7</v>
      </c>
      <c r="P25">
        <v>1</v>
      </c>
      <c r="Q25" t="s">
        <v>7</v>
      </c>
      <c r="V25">
        <v>1</v>
      </c>
      <c r="AB25">
        <v>1</v>
      </c>
      <c r="AH25">
        <v>1</v>
      </c>
      <c r="AN25">
        <v>1</v>
      </c>
      <c r="AT25">
        <v>1</v>
      </c>
      <c r="AZ25">
        <v>1</v>
      </c>
      <c r="BF25">
        <v>32</v>
      </c>
    </row>
    <row r="26" spans="3:62" x14ac:dyDescent="0.25">
      <c r="M26" t="s">
        <v>7</v>
      </c>
      <c r="N26" t="s">
        <v>7</v>
      </c>
      <c r="O26" t="s">
        <v>7</v>
      </c>
      <c r="P26" t="s">
        <v>7</v>
      </c>
      <c r="Q26" t="s">
        <v>7</v>
      </c>
    </row>
    <row r="27" spans="3:62" x14ac:dyDescent="0.25">
      <c r="M27" t="s">
        <v>7</v>
      </c>
      <c r="N27" t="s">
        <v>7</v>
      </c>
      <c r="O27" t="s">
        <v>7</v>
      </c>
      <c r="P27" t="s">
        <v>7</v>
      </c>
      <c r="Q27" t="s">
        <v>7</v>
      </c>
    </row>
    <row r="28" spans="3:62" x14ac:dyDescent="0.25">
      <c r="M28" t="s">
        <v>7</v>
      </c>
      <c r="N28" t="s">
        <v>7</v>
      </c>
      <c r="O28" t="s">
        <v>7</v>
      </c>
      <c r="P28" t="s">
        <v>7</v>
      </c>
      <c r="Q28" t="s">
        <v>7</v>
      </c>
    </row>
    <row r="29" spans="3:62" x14ac:dyDescent="0.25">
      <c r="M29" t="s">
        <v>7</v>
      </c>
      <c r="N29" t="s">
        <v>7</v>
      </c>
      <c r="O29" t="s">
        <v>7</v>
      </c>
      <c r="P29" t="s">
        <v>7</v>
      </c>
      <c r="Q29" t="s">
        <v>7</v>
      </c>
    </row>
    <row r="30" spans="3:62" x14ac:dyDescent="0.25">
      <c r="M30" t="s">
        <v>7</v>
      </c>
      <c r="N30" t="s">
        <v>7</v>
      </c>
      <c r="O30" t="s">
        <v>7</v>
      </c>
      <c r="P30" t="s">
        <v>7</v>
      </c>
      <c r="Q30" t="s">
        <v>7</v>
      </c>
    </row>
    <row r="31" spans="3:62" x14ac:dyDescent="0.25">
      <c r="M31" t="s">
        <v>7</v>
      </c>
      <c r="N31" t="s">
        <v>7</v>
      </c>
      <c r="O31" t="s">
        <v>7</v>
      </c>
      <c r="P31" t="s">
        <v>7</v>
      </c>
      <c r="Q31" t="s">
        <v>7</v>
      </c>
    </row>
    <row r="32" spans="3:62" x14ac:dyDescent="0.25">
      <c r="M32" t="s">
        <v>7</v>
      </c>
      <c r="N32" t="s">
        <v>7</v>
      </c>
      <c r="O32" t="s">
        <v>7</v>
      </c>
      <c r="P32" t="s">
        <v>7</v>
      </c>
      <c r="Q32" t="s">
        <v>7</v>
      </c>
    </row>
    <row r="33" spans="3:17" x14ac:dyDescent="0.25">
      <c r="M33" t="s">
        <v>7</v>
      </c>
      <c r="N33" t="s">
        <v>7</v>
      </c>
      <c r="O33" t="s">
        <v>7</v>
      </c>
      <c r="P33" t="s">
        <v>7</v>
      </c>
      <c r="Q33" t="s">
        <v>7</v>
      </c>
    </row>
    <row r="34" spans="3:17" x14ac:dyDescent="0.25">
      <c r="D34" t="s">
        <v>26</v>
      </c>
      <c r="E34" t="s">
        <v>27</v>
      </c>
      <c r="F34" t="s">
        <v>28</v>
      </c>
      <c r="G34" t="s">
        <v>29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</row>
    <row r="35" spans="3:17" x14ac:dyDescent="0.25">
      <c r="C35" t="s">
        <v>11</v>
      </c>
      <c r="D35">
        <v>1</v>
      </c>
      <c r="E35">
        <f>SUMSQ(J13:N20)</f>
        <v>46033848.025000013</v>
      </c>
      <c r="F35">
        <f>E35/D35</f>
        <v>46033848.025000013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</row>
    <row r="36" spans="3:17" x14ac:dyDescent="0.25">
      <c r="C36" t="s">
        <v>19</v>
      </c>
      <c r="D36">
        <v>1</v>
      </c>
      <c r="E36">
        <f>SUMSQ(P13:T20)</f>
        <v>351750.02500000014</v>
      </c>
      <c r="F36">
        <f>E36/D36</f>
        <v>351750.02500000014</v>
      </c>
      <c r="G36">
        <f>F36/$F$43</f>
        <v>361.53403995631788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</row>
    <row r="37" spans="3:17" x14ac:dyDescent="0.25">
      <c r="C37" t="s">
        <v>12</v>
      </c>
      <c r="D37">
        <v>1</v>
      </c>
      <c r="E37">
        <f>SUMSQ(V13:Z20)</f>
        <v>32775.625</v>
      </c>
      <c r="F37">
        <f t="shared" ref="F37:F43" si="32">E37/D37</f>
        <v>32775.625</v>
      </c>
      <c r="G37">
        <f>F37/$F$43</f>
        <v>33.687287210123969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</row>
    <row r="38" spans="3:17" x14ac:dyDescent="0.25">
      <c r="C38" t="s">
        <v>20</v>
      </c>
      <c r="D38">
        <v>1</v>
      </c>
      <c r="E38">
        <f>SUMSQ(AB13:AF20)</f>
        <v>248850.62500000044</v>
      </c>
      <c r="F38">
        <f t="shared" si="32"/>
        <v>248850.62500000044</v>
      </c>
      <c r="G38">
        <f>F38/$F$43</f>
        <v>255.77246739898541</v>
      </c>
      <c r="M38" t="s">
        <v>7</v>
      </c>
      <c r="N38" t="s">
        <v>7</v>
      </c>
      <c r="O38" t="s">
        <v>7</v>
      </c>
      <c r="P38" t="s">
        <v>7</v>
      </c>
      <c r="Q38" t="s">
        <v>7</v>
      </c>
    </row>
    <row r="39" spans="3:17" x14ac:dyDescent="0.25">
      <c r="C39" t="s">
        <v>21</v>
      </c>
      <c r="D39">
        <v>1</v>
      </c>
      <c r="E39">
        <f>SUMSQ(AH13:AL20)</f>
        <v>390.625</v>
      </c>
      <c r="F39">
        <f t="shared" si="32"/>
        <v>390.625</v>
      </c>
      <c r="G39">
        <f>F39/$F$43</f>
        <v>0.40149033211280261</v>
      </c>
      <c r="M39" t="s">
        <v>7</v>
      </c>
      <c r="N39" t="s">
        <v>7</v>
      </c>
      <c r="O39" t="s">
        <v>7</v>
      </c>
      <c r="P39" t="s">
        <v>7</v>
      </c>
      <c r="Q39" t="s">
        <v>7</v>
      </c>
    </row>
    <row r="40" spans="3:17" x14ac:dyDescent="0.25">
      <c r="C40" t="s">
        <v>22</v>
      </c>
      <c r="D40">
        <v>1</v>
      </c>
      <c r="E40">
        <f>SUMSQ(AN13:AR20)</f>
        <v>38.024999999999537</v>
      </c>
      <c r="F40">
        <f t="shared" si="32"/>
        <v>38.024999999999537</v>
      </c>
      <c r="G40">
        <f>F40/$F$43</f>
        <v>3.9082674889188186E-2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</row>
    <row r="41" spans="3:17" x14ac:dyDescent="0.25">
      <c r="C41" t="s">
        <v>23</v>
      </c>
      <c r="D41">
        <v>1</v>
      </c>
      <c r="E41">
        <f>SUMSQ(AT13:AX20)</f>
        <v>801.0250000000085</v>
      </c>
      <c r="F41">
        <f t="shared" si="32"/>
        <v>801.0250000000085</v>
      </c>
      <c r="G41">
        <f>F41/$F$43</f>
        <v>0.82330571079849257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</row>
    <row r="42" spans="3:17" x14ac:dyDescent="0.25">
      <c r="C42" t="s">
        <v>24</v>
      </c>
      <c r="D42">
        <v>1</v>
      </c>
      <c r="E42">
        <f>SUMSQ(AZ13:BD20)</f>
        <v>11.025000000000237</v>
      </c>
      <c r="F42">
        <f t="shared" si="32"/>
        <v>11.025000000000237</v>
      </c>
      <c r="G42">
        <f>F42/$F$43</f>
        <v>1.1331663133551984E-2</v>
      </c>
    </row>
    <row r="43" spans="3:17" x14ac:dyDescent="0.25">
      <c r="C43" t="s">
        <v>25</v>
      </c>
      <c r="D43">
        <v>32</v>
      </c>
      <c r="E43">
        <f>SUMSQ(BF13:BJ20)</f>
        <v>31134.000000000007</v>
      </c>
      <c r="F43">
        <f t="shared" si="32"/>
        <v>972.93750000000023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Craig</dc:creator>
  <cp:lastModifiedBy>BYU Idaho</cp:lastModifiedBy>
  <dcterms:created xsi:type="dcterms:W3CDTF">2015-07-13T23:31:01Z</dcterms:created>
  <dcterms:modified xsi:type="dcterms:W3CDTF">2016-07-05T23:48:32Z</dcterms:modified>
</cp:coreProperties>
</file>