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pa88/GitHub/northsea_mpa_sust_fish/Data/"/>
    </mc:Choice>
  </mc:AlternateContent>
  <xr:revisionPtr revIDLastSave="0" documentId="13_ncr:1_{C9066FEB-4ACD-0645-AE62-AF81AAC36D95}" xr6:coauthVersionLast="47" xr6:coauthVersionMax="47" xr10:uidLastSave="{00000000-0000-0000-0000-000000000000}"/>
  <bookViews>
    <workbookView xWindow="15340" yWindow="-21600" windowWidth="19080" windowHeight="21600" activeTab="2" xr2:uid="{6C9829FD-DC47-9042-ABCE-AB11A61A76C3}"/>
  </bookViews>
  <sheets>
    <sheet name="Sheet1" sheetId="1" r:id="rId1"/>
    <sheet name="Sheet2" sheetId="2" r:id="rId2"/>
    <sheet name="Sheet3" sheetId="6" r:id="rId3"/>
  </sheets>
  <definedNames>
    <definedName name="_xlnm._FilterDatabase" localSheetId="0" hidden="1">Sheet1!$A$1:$F$70</definedName>
    <definedName name="_xlnm._FilterDatabase" localSheetId="1" hidden="1">Sheet2!$A$1:$F$63</definedName>
    <definedName name="_xlnm._FilterDatabase" localSheetId="2" hidden="1">Sheet3!$A$1:$F$63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6" l="1"/>
  <c r="G62" i="6"/>
  <c r="G61" i="6"/>
  <c r="G60" i="6"/>
  <c r="G59" i="6"/>
  <c r="G58" i="6"/>
  <c r="G57" i="6"/>
  <c r="G56" i="6"/>
  <c r="G55" i="6"/>
  <c r="G54" i="6"/>
  <c r="G53" i="6"/>
  <c r="G51" i="6"/>
  <c r="G50" i="6"/>
  <c r="G49" i="6"/>
  <c r="E61" i="6"/>
  <c r="E62" i="6"/>
  <c r="E63" i="6"/>
  <c r="E60" i="6"/>
  <c r="E57" i="6"/>
  <c r="E58" i="6"/>
  <c r="E59" i="6"/>
  <c r="E56" i="6"/>
  <c r="E53" i="6"/>
  <c r="E54" i="6"/>
  <c r="E55" i="6"/>
  <c r="E52" i="6"/>
  <c r="G52" i="6" s="1"/>
  <c r="E49" i="6"/>
  <c r="E50" i="6"/>
  <c r="E51" i="6"/>
  <c r="E48" i="6"/>
  <c r="G48" i="6" s="1"/>
  <c r="E33" i="6"/>
  <c r="G47" i="6"/>
  <c r="G46" i="6"/>
  <c r="G45" i="6"/>
  <c r="G44" i="6"/>
  <c r="G42" i="6"/>
  <c r="G43" i="6"/>
  <c r="G41" i="6"/>
  <c r="G40" i="6"/>
  <c r="G34" i="6"/>
  <c r="G35" i="6"/>
  <c r="G33" i="6"/>
  <c r="G32" i="6"/>
  <c r="G31" i="6"/>
  <c r="G30" i="6"/>
  <c r="G29" i="6"/>
  <c r="G28" i="6"/>
  <c r="G27" i="6"/>
  <c r="G26" i="6"/>
  <c r="E14" i="6"/>
  <c r="E15" i="6"/>
  <c r="E16" i="6"/>
  <c r="E18" i="6"/>
  <c r="E17" i="6"/>
  <c r="G17" i="6" s="1"/>
  <c r="G25" i="6"/>
  <c r="G24" i="6"/>
  <c r="E25" i="6"/>
  <c r="E24" i="6"/>
  <c r="E21" i="6"/>
  <c r="G21" i="6" s="1"/>
  <c r="G18" i="6"/>
  <c r="G20" i="6"/>
  <c r="E20" i="6"/>
  <c r="E22" i="6"/>
  <c r="G14" i="6"/>
  <c r="G16" i="6"/>
  <c r="G19" i="6"/>
  <c r="G13" i="6"/>
  <c r="G10" i="6"/>
  <c r="E47" i="6"/>
  <c r="E46" i="6"/>
  <c r="E45" i="6"/>
  <c r="E43" i="6"/>
  <c r="E42" i="6"/>
  <c r="E41" i="6"/>
  <c r="E39" i="6"/>
  <c r="E38" i="6"/>
  <c r="E37" i="6"/>
  <c r="E35" i="6"/>
  <c r="E34" i="6"/>
  <c r="E7" i="6"/>
  <c r="E5" i="6"/>
  <c r="G5" i="6" s="1"/>
  <c r="E2" i="6"/>
  <c r="E4" i="6" s="1"/>
  <c r="E3" i="6"/>
  <c r="G3" i="6" s="1"/>
  <c r="E11" i="6"/>
  <c r="G12" i="6" s="1"/>
  <c r="G36" i="6"/>
  <c r="E12" i="2"/>
  <c r="E11" i="2"/>
  <c r="E9" i="2"/>
  <c r="G10" i="2" s="1"/>
  <c r="E8" i="2"/>
  <c r="G8" i="2" s="1"/>
  <c r="E6" i="2"/>
  <c r="E5" i="2"/>
  <c r="G5" i="2" s="1"/>
  <c r="E3" i="2"/>
  <c r="E2" i="2"/>
  <c r="E33" i="2"/>
  <c r="E34" i="2"/>
  <c r="E35" i="2"/>
  <c r="E37" i="2"/>
  <c r="E41" i="2"/>
  <c r="E45" i="2"/>
  <c r="E38" i="2"/>
  <c r="E42" i="2"/>
  <c r="E46" i="2"/>
  <c r="E39" i="2"/>
  <c r="E43" i="2"/>
  <c r="E47" i="2"/>
  <c r="G11" i="2"/>
  <c r="G26" i="2"/>
  <c r="G36" i="2"/>
  <c r="G28" i="2"/>
  <c r="G29" i="2"/>
  <c r="G30" i="2"/>
  <c r="G31" i="2"/>
  <c r="G9" i="2"/>
  <c r="G15" i="2"/>
  <c r="G16" i="2"/>
  <c r="G17" i="2"/>
  <c r="G14" i="2"/>
  <c r="G13" i="2"/>
  <c r="E63" i="2"/>
  <c r="E62" i="2"/>
  <c r="E61" i="2"/>
  <c r="E59" i="2"/>
  <c r="E58" i="2"/>
  <c r="E57" i="2"/>
  <c r="E55" i="2"/>
  <c r="E54" i="2"/>
  <c r="E53" i="2"/>
  <c r="E51" i="2"/>
  <c r="E50" i="2"/>
  <c r="E49" i="2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25" i="1"/>
  <c r="E21" i="1"/>
  <c r="E24" i="1"/>
  <c r="E20" i="1"/>
  <c r="E23" i="1"/>
  <c r="E19" i="1"/>
  <c r="E22" i="1"/>
  <c r="E18" i="1"/>
  <c r="E62" i="1"/>
  <c r="E63" i="1"/>
  <c r="E61" i="1"/>
  <c r="E58" i="1"/>
  <c r="E59" i="1"/>
  <c r="E57" i="1"/>
  <c r="E54" i="1"/>
  <c r="E55" i="1"/>
  <c r="E53" i="1"/>
  <c r="E50" i="1"/>
  <c r="E51" i="1"/>
  <c r="E49" i="1"/>
  <c r="E46" i="1"/>
  <c r="E47" i="1"/>
  <c r="E45" i="1"/>
  <c r="E42" i="1"/>
  <c r="E43" i="1"/>
  <c r="E41" i="1"/>
  <c r="E38" i="1"/>
  <c r="E39" i="1"/>
  <c r="E37" i="1"/>
  <c r="E34" i="1"/>
  <c r="E35" i="1"/>
  <c r="E33" i="1"/>
  <c r="G15" i="6" l="1"/>
  <c r="G11" i="6"/>
  <c r="G2" i="6"/>
  <c r="G4" i="6"/>
  <c r="E8" i="6"/>
  <c r="G6" i="2"/>
  <c r="G3" i="2"/>
  <c r="G2" i="2"/>
  <c r="G4" i="2"/>
  <c r="G27" i="2"/>
  <c r="G38" i="2"/>
  <c r="G7" i="2"/>
  <c r="G12" i="2"/>
  <c r="G37" i="2"/>
  <c r="G9" i="6" l="1"/>
  <c r="G8" i="6"/>
  <c r="G39" i="2"/>
  <c r="G39" i="6" l="1"/>
  <c r="G37" i="6"/>
  <c r="G38" i="6"/>
  <c r="E6" i="6"/>
  <c r="G7" i="6" s="1"/>
  <c r="G6" i="6" l="1"/>
  <c r="G23" i="6"/>
  <c r="G22" i="6"/>
</calcChain>
</file>

<file path=xl/sharedStrings.xml><?xml version="1.0" encoding="utf-8"?>
<sst xmlns="http://schemas.openxmlformats.org/spreadsheetml/2006/main" count="392" uniqueCount="12">
  <si>
    <t>variables</t>
  </si>
  <si>
    <t>protection_type</t>
  </si>
  <si>
    <t>protected_area</t>
  </si>
  <si>
    <t>mean_value</t>
  </si>
  <si>
    <t>f_msy</t>
  </si>
  <si>
    <t>Area protected</t>
  </si>
  <si>
    <t>Region</t>
  </si>
  <si>
    <t>Stock</t>
  </si>
  <si>
    <t>Fishing level</t>
  </si>
  <si>
    <t>gwl</t>
  </si>
  <si>
    <t>Global warming level</t>
  </si>
  <si>
    <t>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</si>
</sst>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E76D-77BB-7740-8089-817535C8CE0B}">
  <dimension ref="A1:F74"/>
  <sheetViews>
    <sheetView workbookViewId="0">
      <selection activeCell="E35" sqref="E35"/>
    </sheetView>
  </sheetViews>
  <sheetFormatPr baseColWidth="10" defaultRowHeight="16" x14ac:dyDescent="0.2"/>
  <cols>
    <col min="1" max="1" width="13.33203125" bestFit="1" customWidth="1"/>
  </cols>
  <sheetData>
    <row r="1" spans="1:6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C2" t="s">
        <v>6</v>
      </c>
      <c r="D2">
        <v>10</v>
      </c>
      <c r="E2">
        <v>2.5</v>
      </c>
      <c r="F2">
        <v>1</v>
      </c>
    </row>
    <row r="3" spans="1:6" x14ac:dyDescent="0.2">
      <c r="A3" t="s">
        <v>5</v>
      </c>
      <c r="C3" t="s">
        <v>6</v>
      </c>
      <c r="D3">
        <v>15</v>
      </c>
      <c r="E3">
        <v>2.5</v>
      </c>
      <c r="F3">
        <v>0.5</v>
      </c>
    </row>
    <row r="4" spans="1:6" x14ac:dyDescent="0.2">
      <c r="A4" t="s">
        <v>5</v>
      </c>
      <c r="C4" t="s">
        <v>6</v>
      </c>
      <c r="D4">
        <v>30</v>
      </c>
      <c r="E4">
        <v>5.4</v>
      </c>
      <c r="F4">
        <v>0.75</v>
      </c>
    </row>
    <row r="5" spans="1:6" x14ac:dyDescent="0.2">
      <c r="A5" t="s">
        <v>5</v>
      </c>
      <c r="C5" t="s">
        <v>6</v>
      </c>
      <c r="D5">
        <v>10</v>
      </c>
      <c r="E5">
        <v>2.5</v>
      </c>
      <c r="F5">
        <v>1.5</v>
      </c>
    </row>
    <row r="6" spans="1:6" x14ac:dyDescent="0.2">
      <c r="A6" t="s">
        <v>5</v>
      </c>
      <c r="C6" t="s">
        <v>6</v>
      </c>
      <c r="D6">
        <v>15</v>
      </c>
      <c r="E6">
        <v>2.5</v>
      </c>
      <c r="F6">
        <v>1</v>
      </c>
    </row>
    <row r="7" spans="1:6" x14ac:dyDescent="0.2">
      <c r="A7" t="s">
        <v>5</v>
      </c>
      <c r="C7" t="s">
        <v>6</v>
      </c>
      <c r="D7">
        <v>30</v>
      </c>
      <c r="E7">
        <v>5.4</v>
      </c>
      <c r="F7">
        <v>0.5</v>
      </c>
    </row>
    <row r="8" spans="1:6" x14ac:dyDescent="0.2">
      <c r="A8" t="s">
        <v>5</v>
      </c>
      <c r="C8" t="s">
        <v>6</v>
      </c>
      <c r="D8">
        <v>10</v>
      </c>
      <c r="E8">
        <v>2.5</v>
      </c>
      <c r="F8">
        <v>0.75</v>
      </c>
    </row>
    <row r="9" spans="1:6" x14ac:dyDescent="0.2">
      <c r="A9" t="s">
        <v>5</v>
      </c>
      <c r="C9" t="s">
        <v>6</v>
      </c>
      <c r="D9">
        <v>15</v>
      </c>
      <c r="E9">
        <v>2.5</v>
      </c>
      <c r="F9">
        <v>1.5</v>
      </c>
    </row>
    <row r="10" spans="1:6" x14ac:dyDescent="0.2">
      <c r="A10" t="s">
        <v>5</v>
      </c>
      <c r="C10" t="s">
        <v>6</v>
      </c>
      <c r="D10">
        <v>30</v>
      </c>
      <c r="E10">
        <v>5.4</v>
      </c>
      <c r="F10">
        <v>1</v>
      </c>
    </row>
    <row r="11" spans="1:6" x14ac:dyDescent="0.2">
      <c r="A11" t="s">
        <v>5</v>
      </c>
      <c r="C11" t="s">
        <v>6</v>
      </c>
      <c r="D11">
        <v>10</v>
      </c>
      <c r="E11">
        <v>2.5</v>
      </c>
      <c r="F11">
        <v>0.5</v>
      </c>
    </row>
    <row r="12" spans="1:6" x14ac:dyDescent="0.2">
      <c r="A12" t="s">
        <v>5</v>
      </c>
      <c r="C12" t="s">
        <v>6</v>
      </c>
      <c r="D12">
        <v>15</v>
      </c>
      <c r="E12">
        <v>2.5</v>
      </c>
      <c r="F12">
        <v>0.75</v>
      </c>
    </row>
    <row r="13" spans="1:6" x14ac:dyDescent="0.2">
      <c r="A13" t="s">
        <v>5</v>
      </c>
      <c r="C13" t="s">
        <v>6</v>
      </c>
      <c r="D13">
        <v>30</v>
      </c>
      <c r="E13">
        <v>5.4</v>
      </c>
      <c r="F13">
        <v>1.5</v>
      </c>
    </row>
    <row r="14" spans="1:6" x14ac:dyDescent="0.2">
      <c r="A14" t="s">
        <v>5</v>
      </c>
      <c r="C14" t="s">
        <v>7</v>
      </c>
      <c r="D14">
        <v>10</v>
      </c>
      <c r="E14">
        <v>3.4</v>
      </c>
      <c r="F14">
        <v>0.5</v>
      </c>
    </row>
    <row r="15" spans="1:6" x14ac:dyDescent="0.2">
      <c r="A15" t="s">
        <v>5</v>
      </c>
      <c r="C15" t="s">
        <v>7</v>
      </c>
      <c r="D15">
        <v>10</v>
      </c>
      <c r="E15">
        <v>3.4</v>
      </c>
      <c r="F15">
        <v>0.75</v>
      </c>
    </row>
    <row r="16" spans="1:6" x14ac:dyDescent="0.2">
      <c r="A16" t="s">
        <v>5</v>
      </c>
      <c r="C16" t="s">
        <v>7</v>
      </c>
      <c r="D16">
        <v>10</v>
      </c>
      <c r="E16">
        <v>3.4</v>
      </c>
      <c r="F16">
        <v>1</v>
      </c>
    </row>
    <row r="17" spans="1:6" x14ac:dyDescent="0.2">
      <c r="A17" t="s">
        <v>5</v>
      </c>
      <c r="C17" t="s">
        <v>7</v>
      </c>
      <c r="D17">
        <v>10</v>
      </c>
      <c r="E17">
        <v>3.4</v>
      </c>
      <c r="F17">
        <v>1.5</v>
      </c>
    </row>
    <row r="18" spans="1:6" x14ac:dyDescent="0.2">
      <c r="A18" t="s">
        <v>5</v>
      </c>
      <c r="C18" t="s">
        <v>7</v>
      </c>
      <c r="D18">
        <v>15</v>
      </c>
      <c r="E18">
        <f t="shared" ref="E18:E25" si="0">3.4*(D18/10)</f>
        <v>5.0999999999999996</v>
      </c>
      <c r="F18">
        <v>0.5</v>
      </c>
    </row>
    <row r="19" spans="1:6" x14ac:dyDescent="0.2">
      <c r="A19" t="s">
        <v>5</v>
      </c>
      <c r="C19" t="s">
        <v>7</v>
      </c>
      <c r="D19">
        <v>15</v>
      </c>
      <c r="E19">
        <f t="shared" si="0"/>
        <v>5.0999999999999996</v>
      </c>
      <c r="F19">
        <v>0.75</v>
      </c>
    </row>
    <row r="20" spans="1:6" x14ac:dyDescent="0.2">
      <c r="A20" t="s">
        <v>5</v>
      </c>
      <c r="C20" t="s">
        <v>7</v>
      </c>
      <c r="D20">
        <v>15</v>
      </c>
      <c r="E20">
        <f t="shared" si="0"/>
        <v>5.0999999999999996</v>
      </c>
      <c r="F20">
        <v>1</v>
      </c>
    </row>
    <row r="21" spans="1:6" x14ac:dyDescent="0.2">
      <c r="A21" t="s">
        <v>5</v>
      </c>
      <c r="C21" t="s">
        <v>7</v>
      </c>
      <c r="D21">
        <v>15</v>
      </c>
      <c r="E21">
        <f t="shared" si="0"/>
        <v>5.0999999999999996</v>
      </c>
      <c r="F21">
        <v>1.5</v>
      </c>
    </row>
    <row r="22" spans="1:6" x14ac:dyDescent="0.2">
      <c r="A22" t="s">
        <v>5</v>
      </c>
      <c r="C22" t="s">
        <v>7</v>
      </c>
      <c r="D22">
        <v>30</v>
      </c>
      <c r="E22">
        <f t="shared" si="0"/>
        <v>10.199999999999999</v>
      </c>
      <c r="F22">
        <v>0.5</v>
      </c>
    </row>
    <row r="23" spans="1:6" x14ac:dyDescent="0.2">
      <c r="A23" t="s">
        <v>5</v>
      </c>
      <c r="C23" t="s">
        <v>7</v>
      </c>
      <c r="D23">
        <v>30</v>
      </c>
      <c r="E23">
        <f t="shared" si="0"/>
        <v>10.199999999999999</v>
      </c>
      <c r="F23">
        <v>0.75</v>
      </c>
    </row>
    <row r="24" spans="1:6" x14ac:dyDescent="0.2">
      <c r="A24" t="s">
        <v>5</v>
      </c>
      <c r="C24" t="s">
        <v>7</v>
      </c>
      <c r="D24">
        <v>30</v>
      </c>
      <c r="E24">
        <f t="shared" si="0"/>
        <v>10.199999999999999</v>
      </c>
      <c r="F24">
        <v>1</v>
      </c>
    </row>
    <row r="25" spans="1:6" x14ac:dyDescent="0.2">
      <c r="A25" t="s">
        <v>5</v>
      </c>
      <c r="C25" t="s">
        <v>7</v>
      </c>
      <c r="D25">
        <v>30</v>
      </c>
      <c r="E25">
        <f t="shared" si="0"/>
        <v>10.199999999999999</v>
      </c>
      <c r="F25">
        <v>1.5</v>
      </c>
    </row>
    <row r="26" spans="1:6" x14ac:dyDescent="0.2">
      <c r="A26" t="s">
        <v>8</v>
      </c>
      <c r="C26" t="s">
        <v>6</v>
      </c>
      <c r="D26">
        <v>5</v>
      </c>
      <c r="E26">
        <v>58.3</v>
      </c>
      <c r="F26">
        <v>0.5</v>
      </c>
    </row>
    <row r="27" spans="1:6" x14ac:dyDescent="0.2">
      <c r="A27" t="s">
        <v>8</v>
      </c>
      <c r="C27" t="s">
        <v>6</v>
      </c>
      <c r="D27">
        <v>5</v>
      </c>
      <c r="E27">
        <v>29.2</v>
      </c>
      <c r="F27">
        <v>0.75</v>
      </c>
    </row>
    <row r="28" spans="1:6" x14ac:dyDescent="0.2">
      <c r="A28" t="s">
        <v>8</v>
      </c>
      <c r="C28" t="s">
        <v>6</v>
      </c>
      <c r="D28">
        <v>5</v>
      </c>
      <c r="E28">
        <v>-55.6</v>
      </c>
      <c r="F28">
        <v>1.5</v>
      </c>
    </row>
    <row r="29" spans="1:6" x14ac:dyDescent="0.2">
      <c r="A29" t="s">
        <v>8</v>
      </c>
      <c r="C29" t="s">
        <v>7</v>
      </c>
      <c r="D29">
        <v>5</v>
      </c>
      <c r="E29">
        <v>59.3</v>
      </c>
      <c r="F29">
        <v>0.5</v>
      </c>
    </row>
    <row r="30" spans="1:6" x14ac:dyDescent="0.2">
      <c r="A30" t="s">
        <v>8</v>
      </c>
      <c r="C30" t="s">
        <v>7</v>
      </c>
      <c r="D30">
        <v>5</v>
      </c>
      <c r="E30">
        <v>29.9</v>
      </c>
      <c r="F30">
        <v>0.75</v>
      </c>
    </row>
    <row r="31" spans="1:6" x14ac:dyDescent="0.2">
      <c r="A31" t="s">
        <v>8</v>
      </c>
      <c r="C31" t="s">
        <v>7</v>
      </c>
      <c r="D31">
        <v>5</v>
      </c>
      <c r="E31">
        <v>-56.6</v>
      </c>
      <c r="F31">
        <v>1.5</v>
      </c>
    </row>
    <row r="32" spans="1:6" x14ac:dyDescent="0.2">
      <c r="A32" t="s">
        <v>10</v>
      </c>
      <c r="B32">
        <v>1</v>
      </c>
      <c r="C32" t="s">
        <v>6</v>
      </c>
      <c r="E32">
        <v>-9.6</v>
      </c>
      <c r="F32">
        <v>1</v>
      </c>
    </row>
    <row r="33" spans="1:6" x14ac:dyDescent="0.2">
      <c r="A33" t="s">
        <v>10</v>
      </c>
      <c r="B33">
        <v>2</v>
      </c>
      <c r="C33" t="s">
        <v>6</v>
      </c>
      <c r="E33">
        <f>E$32*B33</f>
        <v>-19.2</v>
      </c>
      <c r="F33">
        <v>1</v>
      </c>
    </row>
    <row r="34" spans="1:6" x14ac:dyDescent="0.2">
      <c r="A34" t="s">
        <v>10</v>
      </c>
      <c r="B34">
        <v>3</v>
      </c>
      <c r="C34" t="s">
        <v>6</v>
      </c>
      <c r="E34">
        <f>E$32*B34</f>
        <v>-28.799999999999997</v>
      </c>
      <c r="F34">
        <v>1</v>
      </c>
    </row>
    <row r="35" spans="1:6" x14ac:dyDescent="0.2">
      <c r="A35" t="s">
        <v>10</v>
      </c>
      <c r="B35">
        <v>4</v>
      </c>
      <c r="C35" t="s">
        <v>6</v>
      </c>
      <c r="E35">
        <f>E$32*B35</f>
        <v>-38.4</v>
      </c>
      <c r="F35">
        <v>1</v>
      </c>
    </row>
    <row r="36" spans="1:6" x14ac:dyDescent="0.2">
      <c r="A36" t="s">
        <v>10</v>
      </c>
      <c r="B36">
        <v>1</v>
      </c>
      <c r="C36" t="s">
        <v>6</v>
      </c>
      <c r="E36">
        <v>-14.7</v>
      </c>
      <c r="F36">
        <v>0.5</v>
      </c>
    </row>
    <row r="37" spans="1:6" x14ac:dyDescent="0.2">
      <c r="A37" t="s">
        <v>10</v>
      </c>
      <c r="B37">
        <v>2</v>
      </c>
      <c r="C37" t="s">
        <v>6</v>
      </c>
      <c r="E37">
        <f>E$36*B37</f>
        <v>-29.4</v>
      </c>
      <c r="F37">
        <v>0.5</v>
      </c>
    </row>
    <row r="38" spans="1:6" x14ac:dyDescent="0.2">
      <c r="A38" t="s">
        <v>10</v>
      </c>
      <c r="B38">
        <v>3</v>
      </c>
      <c r="C38" t="s">
        <v>6</v>
      </c>
      <c r="E38">
        <f>E$36*B38</f>
        <v>-44.099999999999994</v>
      </c>
      <c r="F38">
        <v>0.5</v>
      </c>
    </row>
    <row r="39" spans="1:6" x14ac:dyDescent="0.2">
      <c r="A39" t="s">
        <v>10</v>
      </c>
      <c r="B39">
        <v>4</v>
      </c>
      <c r="C39" t="s">
        <v>6</v>
      </c>
      <c r="E39">
        <f>E$36*B39</f>
        <v>-58.8</v>
      </c>
      <c r="F39">
        <v>0.5</v>
      </c>
    </row>
    <row r="40" spans="1:6" x14ac:dyDescent="0.2">
      <c r="A40" t="s">
        <v>10</v>
      </c>
      <c r="B40">
        <v>1</v>
      </c>
      <c r="C40" t="s">
        <v>6</v>
      </c>
      <c r="E40">
        <v>-12.6</v>
      </c>
      <c r="F40">
        <v>0.75</v>
      </c>
    </row>
    <row r="41" spans="1:6" x14ac:dyDescent="0.2">
      <c r="A41" t="s">
        <v>10</v>
      </c>
      <c r="B41">
        <v>2</v>
      </c>
      <c r="C41" t="s">
        <v>6</v>
      </c>
      <c r="E41">
        <f>E$40*B41</f>
        <v>-25.2</v>
      </c>
      <c r="F41">
        <v>0.75</v>
      </c>
    </row>
    <row r="42" spans="1:6" x14ac:dyDescent="0.2">
      <c r="A42" t="s">
        <v>10</v>
      </c>
      <c r="B42">
        <v>3</v>
      </c>
      <c r="C42" t="s">
        <v>6</v>
      </c>
      <c r="E42">
        <f>E$40*B42</f>
        <v>-37.799999999999997</v>
      </c>
      <c r="F42">
        <v>0.75</v>
      </c>
    </row>
    <row r="43" spans="1:6" x14ac:dyDescent="0.2">
      <c r="A43" t="s">
        <v>10</v>
      </c>
      <c r="B43">
        <v>4</v>
      </c>
      <c r="C43" t="s">
        <v>6</v>
      </c>
      <c r="E43">
        <f>E$40*B43</f>
        <v>-50.4</v>
      </c>
      <c r="F43">
        <v>0.75</v>
      </c>
    </row>
    <row r="44" spans="1:6" x14ac:dyDescent="0.2">
      <c r="A44" t="s">
        <v>10</v>
      </c>
      <c r="B44" s="1">
        <v>1</v>
      </c>
      <c r="C44" s="1" t="s">
        <v>6</v>
      </c>
      <c r="D44" s="1"/>
      <c r="E44">
        <v>-4.7</v>
      </c>
      <c r="F44" s="1">
        <v>1.5</v>
      </c>
    </row>
    <row r="45" spans="1:6" x14ac:dyDescent="0.2">
      <c r="A45" t="s">
        <v>10</v>
      </c>
      <c r="B45" s="1">
        <v>2</v>
      </c>
      <c r="C45" s="1" t="s">
        <v>6</v>
      </c>
      <c r="D45" s="1"/>
      <c r="E45">
        <f>E$44*B45</f>
        <v>-9.4</v>
      </c>
      <c r="F45" s="1">
        <v>1.5</v>
      </c>
    </row>
    <row r="46" spans="1:6" x14ac:dyDescent="0.2">
      <c r="A46" t="s">
        <v>10</v>
      </c>
      <c r="B46" s="1">
        <v>3</v>
      </c>
      <c r="C46" s="1" t="s">
        <v>6</v>
      </c>
      <c r="D46" s="1"/>
      <c r="E46">
        <f>E$44*B46</f>
        <v>-14.100000000000001</v>
      </c>
      <c r="F46" s="1">
        <v>1.5</v>
      </c>
    </row>
    <row r="47" spans="1:6" x14ac:dyDescent="0.2">
      <c r="A47" t="s">
        <v>10</v>
      </c>
      <c r="B47" s="1">
        <v>4</v>
      </c>
      <c r="C47" s="1" t="s">
        <v>6</v>
      </c>
      <c r="D47" s="1"/>
      <c r="E47">
        <f>E$44*B47</f>
        <v>-18.8</v>
      </c>
      <c r="F47" s="1">
        <v>1.5</v>
      </c>
    </row>
    <row r="48" spans="1:6" x14ac:dyDescent="0.2">
      <c r="A48" t="s">
        <v>10</v>
      </c>
      <c r="B48">
        <v>1</v>
      </c>
      <c r="C48" t="s">
        <v>7</v>
      </c>
      <c r="E48">
        <v>-9.9</v>
      </c>
      <c r="F48">
        <v>1</v>
      </c>
    </row>
    <row r="49" spans="1:6" x14ac:dyDescent="0.2">
      <c r="A49" t="s">
        <v>10</v>
      </c>
      <c r="B49">
        <v>2</v>
      </c>
      <c r="C49" t="s">
        <v>7</v>
      </c>
      <c r="E49">
        <f>E$48*B49</f>
        <v>-19.8</v>
      </c>
      <c r="F49">
        <v>1</v>
      </c>
    </row>
    <row r="50" spans="1:6" x14ac:dyDescent="0.2">
      <c r="A50" t="s">
        <v>10</v>
      </c>
      <c r="B50">
        <v>3</v>
      </c>
      <c r="C50" t="s">
        <v>7</v>
      </c>
      <c r="E50">
        <f>E$48*B50</f>
        <v>-29.700000000000003</v>
      </c>
      <c r="F50">
        <v>1</v>
      </c>
    </row>
    <row r="51" spans="1:6" x14ac:dyDescent="0.2">
      <c r="A51" t="s">
        <v>10</v>
      </c>
      <c r="B51">
        <v>4</v>
      </c>
      <c r="C51" t="s">
        <v>7</v>
      </c>
      <c r="E51">
        <f>E$48*B51</f>
        <v>-39.6</v>
      </c>
      <c r="F51">
        <v>1</v>
      </c>
    </row>
    <row r="52" spans="1:6" x14ac:dyDescent="0.2">
      <c r="A52" t="s">
        <v>10</v>
      </c>
      <c r="B52">
        <v>1</v>
      </c>
      <c r="C52" t="s">
        <v>7</v>
      </c>
      <c r="E52">
        <v>-15.1</v>
      </c>
      <c r="F52">
        <v>0.5</v>
      </c>
    </row>
    <row r="53" spans="1:6" x14ac:dyDescent="0.2">
      <c r="A53" t="s">
        <v>10</v>
      </c>
      <c r="B53">
        <v>2</v>
      </c>
      <c r="C53" t="s">
        <v>7</v>
      </c>
      <c r="E53">
        <f>E$52*B53</f>
        <v>-30.2</v>
      </c>
      <c r="F53">
        <v>0.5</v>
      </c>
    </row>
    <row r="54" spans="1:6" x14ac:dyDescent="0.2">
      <c r="A54" t="s">
        <v>10</v>
      </c>
      <c r="B54">
        <v>3</v>
      </c>
      <c r="C54" t="s">
        <v>7</v>
      </c>
      <c r="E54">
        <f>E$52*B54</f>
        <v>-45.3</v>
      </c>
      <c r="F54">
        <v>0.5</v>
      </c>
    </row>
    <row r="55" spans="1:6" x14ac:dyDescent="0.2">
      <c r="A55" t="s">
        <v>10</v>
      </c>
      <c r="B55">
        <v>4</v>
      </c>
      <c r="C55" t="s">
        <v>7</v>
      </c>
      <c r="E55">
        <f>E$52*B55</f>
        <v>-60.4</v>
      </c>
      <c r="F55">
        <v>0.5</v>
      </c>
    </row>
    <row r="56" spans="1:6" x14ac:dyDescent="0.2">
      <c r="A56" t="s">
        <v>10</v>
      </c>
      <c r="B56">
        <v>1</v>
      </c>
      <c r="C56" t="s">
        <v>7</v>
      </c>
      <c r="E56">
        <v>-13</v>
      </c>
      <c r="F56">
        <v>0.75</v>
      </c>
    </row>
    <row r="57" spans="1:6" x14ac:dyDescent="0.2">
      <c r="A57" t="s">
        <v>10</v>
      </c>
      <c r="B57">
        <v>2</v>
      </c>
      <c r="C57" t="s">
        <v>7</v>
      </c>
      <c r="E57">
        <f>E$56*B57</f>
        <v>-26</v>
      </c>
      <c r="F57">
        <v>0.75</v>
      </c>
    </row>
    <row r="58" spans="1:6" x14ac:dyDescent="0.2">
      <c r="A58" t="s">
        <v>10</v>
      </c>
      <c r="B58">
        <v>3</v>
      </c>
      <c r="C58" t="s">
        <v>7</v>
      </c>
      <c r="E58">
        <f>E$56*B58</f>
        <v>-39</v>
      </c>
      <c r="F58">
        <v>0.75</v>
      </c>
    </row>
    <row r="59" spans="1:6" x14ac:dyDescent="0.2">
      <c r="A59" t="s">
        <v>10</v>
      </c>
      <c r="B59">
        <v>4</v>
      </c>
      <c r="C59" t="s">
        <v>7</v>
      </c>
      <c r="E59">
        <f>E$56*B59</f>
        <v>-52</v>
      </c>
      <c r="F59">
        <v>0.75</v>
      </c>
    </row>
    <row r="60" spans="1:6" x14ac:dyDescent="0.2">
      <c r="A60" t="s">
        <v>10</v>
      </c>
      <c r="B60" s="1">
        <v>1</v>
      </c>
      <c r="C60" t="s">
        <v>7</v>
      </c>
      <c r="D60" s="1"/>
      <c r="E60">
        <v>-4.7</v>
      </c>
      <c r="F60" s="1">
        <v>1.5</v>
      </c>
    </row>
    <row r="61" spans="1:6" x14ac:dyDescent="0.2">
      <c r="A61" t="s">
        <v>10</v>
      </c>
      <c r="B61" s="1">
        <v>2</v>
      </c>
      <c r="C61" t="s">
        <v>7</v>
      </c>
      <c r="D61" s="1"/>
      <c r="E61">
        <f>E$60*B61</f>
        <v>-9.4</v>
      </c>
      <c r="F61" s="1">
        <v>1.5</v>
      </c>
    </row>
    <row r="62" spans="1:6" x14ac:dyDescent="0.2">
      <c r="A62" t="s">
        <v>10</v>
      </c>
      <c r="B62" s="1">
        <v>3</v>
      </c>
      <c r="C62" t="s">
        <v>7</v>
      </c>
      <c r="D62" s="1"/>
      <c r="E62">
        <f>E$60*B62</f>
        <v>-14.100000000000001</v>
      </c>
      <c r="F62" s="1">
        <v>1.5</v>
      </c>
    </row>
    <row r="63" spans="1:6" x14ac:dyDescent="0.2">
      <c r="A63" t="s">
        <v>10</v>
      </c>
      <c r="B63" s="1">
        <v>4</v>
      </c>
      <c r="C63" t="s">
        <v>7</v>
      </c>
      <c r="D63" s="1"/>
      <c r="E63">
        <f>E$60*B63</f>
        <v>-18.8</v>
      </c>
      <c r="F63" s="1">
        <v>1.5</v>
      </c>
    </row>
    <row r="71" spans="3:3" x14ac:dyDescent="0.2">
      <c r="C71" s="1"/>
    </row>
    <row r="74" spans="3:3" x14ac:dyDescent="0.2">
      <c r="C74" s="1"/>
    </row>
  </sheetData>
  <autoFilter ref="A1:F70" xr:uid="{17C6E76D-77BB-7740-8089-817535C8CE0B}">
    <sortState xmlns:xlrd2="http://schemas.microsoft.com/office/spreadsheetml/2017/richdata2" ref="A14:F25">
      <sortCondition ref="D1:D7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6AB9F-69E8-A840-8709-7911BA63A67A}">
  <dimension ref="A1:G63"/>
  <sheetViews>
    <sheetView zoomScaleNormal="100" workbookViewId="0">
      <selection activeCell="C14" sqref="C14"/>
    </sheetView>
  </sheetViews>
  <sheetFormatPr baseColWidth="10" defaultRowHeight="16" x14ac:dyDescent="0.2"/>
  <sheetData>
    <row r="1" spans="1:7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11</v>
      </c>
    </row>
    <row r="2" spans="1:7" x14ac:dyDescent="0.2">
      <c r="A2" t="s">
        <v>5</v>
      </c>
      <c r="C2" t="s">
        <v>6</v>
      </c>
      <c r="D2">
        <v>10</v>
      </c>
      <c r="E2">
        <f>2.5*(D2/15)</f>
        <v>1.6666666666666665</v>
      </c>
      <c r="F2">
        <v>1</v>
      </c>
      <c r="G2">
        <f>E2</f>
        <v>1.6666666666666665</v>
      </c>
    </row>
    <row r="3" spans="1:7" x14ac:dyDescent="0.2">
      <c r="A3" t="s">
        <v>5</v>
      </c>
      <c r="C3" t="s">
        <v>6</v>
      </c>
      <c r="D3">
        <v>15</v>
      </c>
      <c r="E3">
        <f>2.5</f>
        <v>2.5</v>
      </c>
      <c r="F3">
        <v>0.5</v>
      </c>
      <c r="G3">
        <f>E3-E2</f>
        <v>0.83333333333333348</v>
      </c>
    </row>
    <row r="4" spans="1:7" x14ac:dyDescent="0.2">
      <c r="A4" t="s">
        <v>5</v>
      </c>
      <c r="C4" t="s">
        <v>6</v>
      </c>
      <c r="D4">
        <v>30</v>
      </c>
      <c r="E4">
        <v>5.4</v>
      </c>
      <c r="F4">
        <v>0.75</v>
      </c>
      <c r="G4">
        <f>E4-E3</f>
        <v>2.9000000000000004</v>
      </c>
    </row>
    <row r="5" spans="1:7" x14ac:dyDescent="0.2">
      <c r="A5" t="s">
        <v>5</v>
      </c>
      <c r="C5" t="s">
        <v>6</v>
      </c>
      <c r="D5">
        <v>10</v>
      </c>
      <c r="E5">
        <f>2.5*(D5/15)</f>
        <v>1.6666666666666665</v>
      </c>
      <c r="F5">
        <v>1.5</v>
      </c>
      <c r="G5">
        <f>E5</f>
        <v>1.6666666666666665</v>
      </c>
    </row>
    <row r="6" spans="1:7" x14ac:dyDescent="0.2">
      <c r="A6" t="s">
        <v>5</v>
      </c>
      <c r="C6" t="s">
        <v>6</v>
      </c>
      <c r="D6">
        <v>15</v>
      </c>
      <c r="E6">
        <f>2.5</f>
        <v>2.5</v>
      </c>
      <c r="F6">
        <v>1</v>
      </c>
      <c r="G6">
        <f>E6-E5</f>
        <v>0.83333333333333348</v>
      </c>
    </row>
    <row r="7" spans="1:7" x14ac:dyDescent="0.2">
      <c r="A7" t="s">
        <v>5</v>
      </c>
      <c r="C7" t="s">
        <v>6</v>
      </c>
      <c r="D7">
        <v>30</v>
      </c>
      <c r="E7">
        <v>5.4</v>
      </c>
      <c r="F7">
        <v>0.5</v>
      </c>
      <c r="G7">
        <f>E7-E6</f>
        <v>2.9000000000000004</v>
      </c>
    </row>
    <row r="8" spans="1:7" x14ac:dyDescent="0.2">
      <c r="A8" t="s">
        <v>5</v>
      </c>
      <c r="C8" t="s">
        <v>6</v>
      </c>
      <c r="D8">
        <v>10</v>
      </c>
      <c r="E8">
        <f>2.5*(D8/15)</f>
        <v>1.6666666666666665</v>
      </c>
      <c r="F8">
        <v>0.75</v>
      </c>
      <c r="G8">
        <f>E8</f>
        <v>1.6666666666666665</v>
      </c>
    </row>
    <row r="9" spans="1:7" x14ac:dyDescent="0.2">
      <c r="A9" t="s">
        <v>5</v>
      </c>
      <c r="C9" t="s">
        <v>6</v>
      </c>
      <c r="D9">
        <v>15</v>
      </c>
      <c r="E9">
        <f>2.5</f>
        <v>2.5</v>
      </c>
      <c r="F9">
        <v>1.5</v>
      </c>
      <c r="G9">
        <f>E9-E8</f>
        <v>0.83333333333333348</v>
      </c>
    </row>
    <row r="10" spans="1:7" x14ac:dyDescent="0.2">
      <c r="A10" t="s">
        <v>5</v>
      </c>
      <c r="C10" t="s">
        <v>6</v>
      </c>
      <c r="D10">
        <v>30</v>
      </c>
      <c r="E10">
        <v>5.4</v>
      </c>
      <c r="F10">
        <v>1</v>
      </c>
      <c r="G10">
        <f>E10-E9</f>
        <v>2.9000000000000004</v>
      </c>
    </row>
    <row r="11" spans="1:7" x14ac:dyDescent="0.2">
      <c r="A11" t="s">
        <v>5</v>
      </c>
      <c r="C11" t="s">
        <v>6</v>
      </c>
      <c r="D11">
        <v>10</v>
      </c>
      <c r="E11">
        <f>2.5*(D11/15)</f>
        <v>1.6666666666666665</v>
      </c>
      <c r="F11">
        <v>0.5</v>
      </c>
      <c r="G11">
        <f>E11</f>
        <v>1.6666666666666665</v>
      </c>
    </row>
    <row r="12" spans="1:7" x14ac:dyDescent="0.2">
      <c r="A12" t="s">
        <v>5</v>
      </c>
      <c r="C12" t="s">
        <v>6</v>
      </c>
      <c r="D12">
        <v>15</v>
      </c>
      <c r="E12">
        <f>2.5</f>
        <v>2.5</v>
      </c>
      <c r="F12">
        <v>0.75</v>
      </c>
      <c r="G12">
        <f>E12-E11</f>
        <v>0.83333333333333348</v>
      </c>
    </row>
    <row r="13" spans="1:7" x14ac:dyDescent="0.2">
      <c r="A13" t="s">
        <v>5</v>
      </c>
      <c r="C13" t="s">
        <v>6</v>
      </c>
      <c r="D13">
        <v>30</v>
      </c>
      <c r="E13">
        <v>5.4</v>
      </c>
      <c r="F13">
        <v>1.5</v>
      </c>
      <c r="G13">
        <f>E13-E12</f>
        <v>2.9000000000000004</v>
      </c>
    </row>
    <row r="14" spans="1:7" x14ac:dyDescent="0.2">
      <c r="A14" t="s">
        <v>5</v>
      </c>
      <c r="C14" t="s">
        <v>7</v>
      </c>
      <c r="D14">
        <v>10</v>
      </c>
      <c r="E14">
        <v>3.4</v>
      </c>
      <c r="F14">
        <v>0.5</v>
      </c>
      <c r="G14">
        <f>E14</f>
        <v>3.4</v>
      </c>
    </row>
    <row r="15" spans="1:7" x14ac:dyDescent="0.2">
      <c r="A15" t="s">
        <v>5</v>
      </c>
      <c r="C15" t="s">
        <v>7</v>
      </c>
      <c r="D15">
        <v>10</v>
      </c>
      <c r="E15">
        <v>3.4</v>
      </c>
      <c r="F15">
        <v>0.75</v>
      </c>
      <c r="G15">
        <f t="shared" ref="G15:G31" si="0">E15</f>
        <v>3.4</v>
      </c>
    </row>
    <row r="16" spans="1:7" x14ac:dyDescent="0.2">
      <c r="A16" t="s">
        <v>5</v>
      </c>
      <c r="C16" t="s">
        <v>7</v>
      </c>
      <c r="D16">
        <v>10</v>
      </c>
      <c r="E16">
        <v>3.4</v>
      </c>
      <c r="F16">
        <v>1</v>
      </c>
      <c r="G16">
        <f t="shared" si="0"/>
        <v>3.4</v>
      </c>
    </row>
    <row r="17" spans="1:7" x14ac:dyDescent="0.2">
      <c r="A17" t="s">
        <v>5</v>
      </c>
      <c r="C17" t="s">
        <v>7</v>
      </c>
      <c r="D17">
        <v>10</v>
      </c>
      <c r="E17">
        <v>3.4</v>
      </c>
      <c r="F17">
        <v>1.5</v>
      </c>
      <c r="G17">
        <f t="shared" si="0"/>
        <v>3.4</v>
      </c>
    </row>
    <row r="18" spans="1:7" x14ac:dyDescent="0.2">
      <c r="A18" t="s">
        <v>5</v>
      </c>
      <c r="C18" t="s">
        <v>7</v>
      </c>
      <c r="D18">
        <v>15</v>
      </c>
      <c r="E18">
        <f t="shared" ref="E18:E25" si="1">3.4*(D18/10)</f>
        <v>5.0999999999999996</v>
      </c>
      <c r="F18">
        <v>0.5</v>
      </c>
      <c r="G18">
        <f t="shared" si="0"/>
        <v>5.0999999999999996</v>
      </c>
    </row>
    <row r="19" spans="1:7" x14ac:dyDescent="0.2">
      <c r="A19" t="s">
        <v>5</v>
      </c>
      <c r="C19" t="s">
        <v>7</v>
      </c>
      <c r="D19">
        <v>15</v>
      </c>
      <c r="E19">
        <f t="shared" si="1"/>
        <v>5.0999999999999996</v>
      </c>
      <c r="F19">
        <v>0.75</v>
      </c>
      <c r="G19">
        <f t="shared" si="0"/>
        <v>5.0999999999999996</v>
      </c>
    </row>
    <row r="20" spans="1:7" x14ac:dyDescent="0.2">
      <c r="A20" t="s">
        <v>5</v>
      </c>
      <c r="C20" t="s">
        <v>7</v>
      </c>
      <c r="D20">
        <v>15</v>
      </c>
      <c r="E20">
        <f t="shared" si="1"/>
        <v>5.0999999999999996</v>
      </c>
      <c r="F20">
        <v>1</v>
      </c>
      <c r="G20">
        <f t="shared" si="0"/>
        <v>5.0999999999999996</v>
      </c>
    </row>
    <row r="21" spans="1:7" x14ac:dyDescent="0.2">
      <c r="A21" t="s">
        <v>5</v>
      </c>
      <c r="C21" t="s">
        <v>7</v>
      </c>
      <c r="D21">
        <v>15</v>
      </c>
      <c r="E21">
        <f t="shared" si="1"/>
        <v>5.0999999999999996</v>
      </c>
      <c r="F21">
        <v>1.5</v>
      </c>
      <c r="G21">
        <f t="shared" si="0"/>
        <v>5.0999999999999996</v>
      </c>
    </row>
    <row r="22" spans="1:7" x14ac:dyDescent="0.2">
      <c r="A22" t="s">
        <v>5</v>
      </c>
      <c r="C22" t="s">
        <v>7</v>
      </c>
      <c r="D22">
        <v>30</v>
      </c>
      <c r="E22">
        <f t="shared" si="1"/>
        <v>10.199999999999999</v>
      </c>
      <c r="F22">
        <v>0.5</v>
      </c>
      <c r="G22">
        <f t="shared" si="0"/>
        <v>10.199999999999999</v>
      </c>
    </row>
    <row r="23" spans="1:7" x14ac:dyDescent="0.2">
      <c r="A23" t="s">
        <v>5</v>
      </c>
      <c r="C23" t="s">
        <v>7</v>
      </c>
      <c r="D23">
        <v>30</v>
      </c>
      <c r="E23">
        <f t="shared" si="1"/>
        <v>10.199999999999999</v>
      </c>
      <c r="F23">
        <v>0.75</v>
      </c>
      <c r="G23">
        <f t="shared" si="0"/>
        <v>10.199999999999999</v>
      </c>
    </row>
    <row r="24" spans="1:7" x14ac:dyDescent="0.2">
      <c r="A24" t="s">
        <v>5</v>
      </c>
      <c r="C24" t="s">
        <v>7</v>
      </c>
      <c r="D24">
        <v>30</v>
      </c>
      <c r="E24">
        <f t="shared" si="1"/>
        <v>10.199999999999999</v>
      </c>
      <c r="F24">
        <v>1</v>
      </c>
      <c r="G24">
        <f t="shared" si="0"/>
        <v>10.199999999999999</v>
      </c>
    </row>
    <row r="25" spans="1:7" x14ac:dyDescent="0.2">
      <c r="A25" t="s">
        <v>5</v>
      </c>
      <c r="C25" t="s">
        <v>7</v>
      </c>
      <c r="D25">
        <v>30</v>
      </c>
      <c r="E25">
        <f t="shared" si="1"/>
        <v>10.199999999999999</v>
      </c>
      <c r="F25">
        <v>1.5</v>
      </c>
      <c r="G25">
        <f t="shared" si="0"/>
        <v>10.199999999999999</v>
      </c>
    </row>
    <row r="26" spans="1:7" x14ac:dyDescent="0.2">
      <c r="A26" t="s">
        <v>8</v>
      </c>
      <c r="C26" t="s">
        <v>6</v>
      </c>
      <c r="D26">
        <v>5</v>
      </c>
      <c r="E26">
        <v>58.3</v>
      </c>
      <c r="F26">
        <v>0.5</v>
      </c>
      <c r="G26">
        <f t="shared" si="0"/>
        <v>58.3</v>
      </c>
    </row>
    <row r="27" spans="1:7" x14ac:dyDescent="0.2">
      <c r="A27" t="s">
        <v>8</v>
      </c>
      <c r="C27" t="s">
        <v>6</v>
      </c>
      <c r="D27">
        <v>5</v>
      </c>
      <c r="E27">
        <v>29.2</v>
      </c>
      <c r="F27">
        <v>0.75</v>
      </c>
      <c r="G27">
        <f>E26-E27</f>
        <v>29.099999999999998</v>
      </c>
    </row>
    <row r="28" spans="1:7" x14ac:dyDescent="0.2">
      <c r="A28" t="s">
        <v>8</v>
      </c>
      <c r="C28" t="s">
        <v>6</v>
      </c>
      <c r="D28">
        <v>5</v>
      </c>
      <c r="E28">
        <v>-55.6</v>
      </c>
      <c r="F28">
        <v>1.5</v>
      </c>
      <c r="G28">
        <f>E27-E28*-1</f>
        <v>-26.400000000000002</v>
      </c>
    </row>
    <row r="29" spans="1:7" x14ac:dyDescent="0.2">
      <c r="A29" t="s">
        <v>8</v>
      </c>
      <c r="C29" t="s">
        <v>7</v>
      </c>
      <c r="D29">
        <v>5</v>
      </c>
      <c r="E29">
        <v>59.3</v>
      </c>
      <c r="F29">
        <v>0.5</v>
      </c>
      <c r="G29">
        <f t="shared" si="0"/>
        <v>59.3</v>
      </c>
    </row>
    <row r="30" spans="1:7" x14ac:dyDescent="0.2">
      <c r="A30" t="s">
        <v>8</v>
      </c>
      <c r="C30" t="s">
        <v>7</v>
      </c>
      <c r="D30">
        <v>5</v>
      </c>
      <c r="E30">
        <v>29.9</v>
      </c>
      <c r="F30">
        <v>0.75</v>
      </c>
      <c r="G30">
        <f t="shared" si="0"/>
        <v>29.9</v>
      </c>
    </row>
    <row r="31" spans="1:7" x14ac:dyDescent="0.2">
      <c r="A31" t="s">
        <v>8</v>
      </c>
      <c r="C31" t="s">
        <v>7</v>
      </c>
      <c r="D31">
        <v>5</v>
      </c>
      <c r="E31">
        <v>-56.6</v>
      </c>
      <c r="F31">
        <v>1.5</v>
      </c>
      <c r="G31">
        <f t="shared" si="0"/>
        <v>-56.6</v>
      </c>
    </row>
    <row r="32" spans="1:7" x14ac:dyDescent="0.2">
      <c r="A32" t="s">
        <v>10</v>
      </c>
      <c r="B32">
        <v>1</v>
      </c>
      <c r="C32" t="s">
        <v>6</v>
      </c>
      <c r="E32">
        <v>-9.6</v>
      </c>
      <c r="F32">
        <v>1</v>
      </c>
      <c r="G32">
        <v>-9.6</v>
      </c>
    </row>
    <row r="33" spans="1:7" x14ac:dyDescent="0.2">
      <c r="A33" t="s">
        <v>10</v>
      </c>
      <c r="B33">
        <v>2</v>
      </c>
      <c r="C33" t="s">
        <v>6</v>
      </c>
      <c r="E33">
        <f>E$32*B33</f>
        <v>-19.2</v>
      </c>
      <c r="F33">
        <v>1</v>
      </c>
      <c r="G33">
        <v>-9.6</v>
      </c>
    </row>
    <row r="34" spans="1:7" x14ac:dyDescent="0.2">
      <c r="A34" t="s">
        <v>10</v>
      </c>
      <c r="B34">
        <v>3</v>
      </c>
      <c r="C34" t="s">
        <v>6</v>
      </c>
      <c r="E34">
        <f>E$32*B34</f>
        <v>-28.799999999999997</v>
      </c>
      <c r="F34">
        <v>1</v>
      </c>
      <c r="G34">
        <v>-9.6</v>
      </c>
    </row>
    <row r="35" spans="1:7" x14ac:dyDescent="0.2">
      <c r="A35" t="s">
        <v>10</v>
      </c>
      <c r="B35">
        <v>4</v>
      </c>
      <c r="C35" t="s">
        <v>6</v>
      </c>
      <c r="E35">
        <f>E$32*B35</f>
        <v>-38.4</v>
      </c>
      <c r="F35">
        <v>1</v>
      </c>
      <c r="G35">
        <v>-9.6</v>
      </c>
    </row>
    <row r="36" spans="1:7" x14ac:dyDescent="0.2">
      <c r="A36" t="s">
        <v>10</v>
      </c>
      <c r="B36">
        <v>1</v>
      </c>
      <c r="C36" t="s">
        <v>6</v>
      </c>
      <c r="E36">
        <v>-14.7</v>
      </c>
      <c r="F36">
        <v>0.5</v>
      </c>
      <c r="G36">
        <f>E36</f>
        <v>-14.7</v>
      </c>
    </row>
    <row r="37" spans="1:7" x14ac:dyDescent="0.2">
      <c r="A37" t="s">
        <v>10</v>
      </c>
      <c r="B37">
        <v>2</v>
      </c>
      <c r="C37" t="s">
        <v>6</v>
      </c>
      <c r="E37">
        <f>E$36*B37</f>
        <v>-29.4</v>
      </c>
      <c r="F37">
        <v>0.5</v>
      </c>
      <c r="G37">
        <f>E37-G36</f>
        <v>-14.7</v>
      </c>
    </row>
    <row r="38" spans="1:7" x14ac:dyDescent="0.2">
      <c r="A38" t="s">
        <v>10</v>
      </c>
      <c r="B38">
        <v>3</v>
      </c>
      <c r="C38" t="s">
        <v>6</v>
      </c>
      <c r="E38">
        <f>E$36*B38</f>
        <v>-44.099999999999994</v>
      </c>
      <c r="F38">
        <v>0.5</v>
      </c>
      <c r="G38">
        <f>E38-E37</f>
        <v>-14.699999999999996</v>
      </c>
    </row>
    <row r="39" spans="1:7" x14ac:dyDescent="0.2">
      <c r="A39" t="s">
        <v>10</v>
      </c>
      <c r="B39">
        <v>4</v>
      </c>
      <c r="C39" t="s">
        <v>6</v>
      </c>
      <c r="E39">
        <f>E$36*B39</f>
        <v>-58.8</v>
      </c>
      <c r="F39">
        <v>0.5</v>
      </c>
      <c r="G39">
        <f>E39-E38</f>
        <v>-14.700000000000003</v>
      </c>
    </row>
    <row r="40" spans="1:7" x14ac:dyDescent="0.2">
      <c r="A40" t="s">
        <v>10</v>
      </c>
      <c r="B40">
        <v>1</v>
      </c>
      <c r="C40" t="s">
        <v>6</v>
      </c>
      <c r="E40">
        <v>-12.6</v>
      </c>
      <c r="F40">
        <v>0.75</v>
      </c>
      <c r="G40">
        <v>-12.6</v>
      </c>
    </row>
    <row r="41" spans="1:7" x14ac:dyDescent="0.2">
      <c r="A41" t="s">
        <v>10</v>
      </c>
      <c r="B41">
        <v>2</v>
      </c>
      <c r="C41" t="s">
        <v>6</v>
      </c>
      <c r="E41">
        <f>E$40*B41</f>
        <v>-25.2</v>
      </c>
      <c r="F41">
        <v>0.75</v>
      </c>
      <c r="G41">
        <v>-12.6</v>
      </c>
    </row>
    <row r="42" spans="1:7" x14ac:dyDescent="0.2">
      <c r="A42" t="s">
        <v>10</v>
      </c>
      <c r="B42">
        <v>3</v>
      </c>
      <c r="C42" t="s">
        <v>6</v>
      </c>
      <c r="E42">
        <f>E$40*B42</f>
        <v>-37.799999999999997</v>
      </c>
      <c r="F42">
        <v>0.75</v>
      </c>
      <c r="G42">
        <v>-12.6</v>
      </c>
    </row>
    <row r="43" spans="1:7" x14ac:dyDescent="0.2">
      <c r="A43" t="s">
        <v>10</v>
      </c>
      <c r="B43">
        <v>4</v>
      </c>
      <c r="C43" t="s">
        <v>6</v>
      </c>
      <c r="E43">
        <f>E$40*B43</f>
        <v>-50.4</v>
      </c>
      <c r="F43">
        <v>0.75</v>
      </c>
      <c r="G43">
        <v>-12.6</v>
      </c>
    </row>
    <row r="44" spans="1:7" x14ac:dyDescent="0.2">
      <c r="A44" t="s">
        <v>10</v>
      </c>
      <c r="B44" s="1">
        <v>1</v>
      </c>
      <c r="C44" s="1" t="s">
        <v>6</v>
      </c>
      <c r="D44" s="1"/>
      <c r="E44">
        <v>-4.7</v>
      </c>
      <c r="F44" s="1">
        <v>1.5</v>
      </c>
      <c r="G44">
        <v>-4.7</v>
      </c>
    </row>
    <row r="45" spans="1:7" x14ac:dyDescent="0.2">
      <c r="A45" t="s">
        <v>10</v>
      </c>
      <c r="B45" s="1">
        <v>2</v>
      </c>
      <c r="C45" s="1" t="s">
        <v>6</v>
      </c>
      <c r="D45" s="1"/>
      <c r="E45">
        <f>E$44*B45</f>
        <v>-9.4</v>
      </c>
      <c r="F45" s="1">
        <v>1.5</v>
      </c>
      <c r="G45">
        <v>-4.7</v>
      </c>
    </row>
    <row r="46" spans="1:7" x14ac:dyDescent="0.2">
      <c r="A46" t="s">
        <v>10</v>
      </c>
      <c r="B46" s="1">
        <v>3</v>
      </c>
      <c r="C46" s="1" t="s">
        <v>6</v>
      </c>
      <c r="D46" s="1"/>
      <c r="E46">
        <f>E$44*B46</f>
        <v>-14.100000000000001</v>
      </c>
      <c r="F46" s="1">
        <v>1.5</v>
      </c>
      <c r="G46">
        <v>-4.7</v>
      </c>
    </row>
    <row r="47" spans="1:7" x14ac:dyDescent="0.2">
      <c r="A47" t="s">
        <v>10</v>
      </c>
      <c r="B47" s="1">
        <v>4</v>
      </c>
      <c r="C47" s="1" t="s">
        <v>6</v>
      </c>
      <c r="D47" s="1"/>
      <c r="E47">
        <f>E$44*B47</f>
        <v>-18.8</v>
      </c>
      <c r="F47" s="1">
        <v>1.5</v>
      </c>
      <c r="G47">
        <v>-4.7</v>
      </c>
    </row>
    <row r="48" spans="1:7" x14ac:dyDescent="0.2">
      <c r="A48" t="s">
        <v>10</v>
      </c>
      <c r="B48">
        <v>1</v>
      </c>
      <c r="C48" t="s">
        <v>7</v>
      </c>
      <c r="E48">
        <v>-9.9</v>
      </c>
      <c r="F48">
        <v>1</v>
      </c>
      <c r="G48">
        <v>-9.9</v>
      </c>
    </row>
    <row r="49" spans="1:7" x14ac:dyDescent="0.2">
      <c r="A49" t="s">
        <v>10</v>
      </c>
      <c r="B49">
        <v>2</v>
      </c>
      <c r="C49" t="s">
        <v>7</v>
      </c>
      <c r="E49">
        <f>E$48*B49</f>
        <v>-19.8</v>
      </c>
      <c r="F49">
        <v>1</v>
      </c>
      <c r="G49">
        <v>-9.9</v>
      </c>
    </row>
    <row r="50" spans="1:7" x14ac:dyDescent="0.2">
      <c r="A50" t="s">
        <v>10</v>
      </c>
      <c r="B50">
        <v>3</v>
      </c>
      <c r="C50" t="s">
        <v>7</v>
      </c>
      <c r="E50">
        <f>E$48*B50</f>
        <v>-29.700000000000003</v>
      </c>
      <c r="F50">
        <v>1</v>
      </c>
      <c r="G50">
        <v>-9.9</v>
      </c>
    </row>
    <row r="51" spans="1:7" x14ac:dyDescent="0.2">
      <c r="A51" t="s">
        <v>10</v>
      </c>
      <c r="B51">
        <v>4</v>
      </c>
      <c r="C51" t="s">
        <v>7</v>
      </c>
      <c r="E51">
        <f>E$48*B51</f>
        <v>-39.6</v>
      </c>
      <c r="F51">
        <v>1</v>
      </c>
      <c r="G51">
        <v>-9.9</v>
      </c>
    </row>
    <row r="52" spans="1:7" x14ac:dyDescent="0.2">
      <c r="A52" t="s">
        <v>10</v>
      </c>
      <c r="B52">
        <v>1</v>
      </c>
      <c r="C52" t="s">
        <v>7</v>
      </c>
      <c r="E52">
        <v>-15.1</v>
      </c>
      <c r="F52">
        <v>0.5</v>
      </c>
      <c r="G52">
        <v>-15.1</v>
      </c>
    </row>
    <row r="53" spans="1:7" x14ac:dyDescent="0.2">
      <c r="A53" t="s">
        <v>10</v>
      </c>
      <c r="B53">
        <v>2</v>
      </c>
      <c r="C53" t="s">
        <v>7</v>
      </c>
      <c r="E53">
        <f>E$52*B53</f>
        <v>-30.2</v>
      </c>
      <c r="F53">
        <v>0.5</v>
      </c>
      <c r="G53">
        <v>-15.1</v>
      </c>
    </row>
    <row r="54" spans="1:7" x14ac:dyDescent="0.2">
      <c r="A54" t="s">
        <v>10</v>
      </c>
      <c r="B54">
        <v>3</v>
      </c>
      <c r="C54" t="s">
        <v>7</v>
      </c>
      <c r="E54">
        <f>E$52*B54</f>
        <v>-45.3</v>
      </c>
      <c r="F54">
        <v>0.5</v>
      </c>
      <c r="G54">
        <v>-15.1</v>
      </c>
    </row>
    <row r="55" spans="1:7" x14ac:dyDescent="0.2">
      <c r="A55" t="s">
        <v>10</v>
      </c>
      <c r="B55">
        <v>4</v>
      </c>
      <c r="C55" t="s">
        <v>7</v>
      </c>
      <c r="E55">
        <f>E$52*B55</f>
        <v>-60.4</v>
      </c>
      <c r="F55">
        <v>0.5</v>
      </c>
      <c r="G55">
        <v>-15.1</v>
      </c>
    </row>
    <row r="56" spans="1:7" x14ac:dyDescent="0.2">
      <c r="A56" t="s">
        <v>10</v>
      </c>
      <c r="B56">
        <v>1</v>
      </c>
      <c r="C56" t="s">
        <v>7</v>
      </c>
      <c r="E56">
        <v>-13</v>
      </c>
      <c r="F56">
        <v>0.75</v>
      </c>
      <c r="G56">
        <v>-13</v>
      </c>
    </row>
    <row r="57" spans="1:7" x14ac:dyDescent="0.2">
      <c r="A57" t="s">
        <v>10</v>
      </c>
      <c r="B57">
        <v>2</v>
      </c>
      <c r="C57" t="s">
        <v>7</v>
      </c>
      <c r="E57">
        <f>E$56*B57</f>
        <v>-26</v>
      </c>
      <c r="F57">
        <v>0.75</v>
      </c>
      <c r="G57">
        <v>-13</v>
      </c>
    </row>
    <row r="58" spans="1:7" x14ac:dyDescent="0.2">
      <c r="A58" t="s">
        <v>10</v>
      </c>
      <c r="B58">
        <v>3</v>
      </c>
      <c r="C58" t="s">
        <v>7</v>
      </c>
      <c r="E58">
        <f>E$56*B58</f>
        <v>-39</v>
      </c>
      <c r="F58">
        <v>0.75</v>
      </c>
      <c r="G58">
        <v>-13</v>
      </c>
    </row>
    <row r="59" spans="1:7" x14ac:dyDescent="0.2">
      <c r="A59" t="s">
        <v>10</v>
      </c>
      <c r="B59">
        <v>4</v>
      </c>
      <c r="C59" t="s">
        <v>7</v>
      </c>
      <c r="E59">
        <f>E$56*B59</f>
        <v>-52</v>
      </c>
      <c r="F59">
        <v>0.75</v>
      </c>
      <c r="G59">
        <v>-13</v>
      </c>
    </row>
    <row r="60" spans="1:7" x14ac:dyDescent="0.2">
      <c r="A60" t="s">
        <v>10</v>
      </c>
      <c r="B60" s="1">
        <v>1</v>
      </c>
      <c r="C60" t="s">
        <v>7</v>
      </c>
      <c r="D60" s="1"/>
      <c r="E60">
        <v>-4.7</v>
      </c>
      <c r="F60" s="1">
        <v>1.5</v>
      </c>
      <c r="G60">
        <v>-4.7</v>
      </c>
    </row>
    <row r="61" spans="1:7" x14ac:dyDescent="0.2">
      <c r="A61" t="s">
        <v>10</v>
      </c>
      <c r="B61" s="1">
        <v>2</v>
      </c>
      <c r="C61" t="s">
        <v>7</v>
      </c>
      <c r="D61" s="1"/>
      <c r="E61">
        <f>E$60*B61</f>
        <v>-9.4</v>
      </c>
      <c r="F61" s="1">
        <v>1.5</v>
      </c>
      <c r="G61">
        <v>-4.7</v>
      </c>
    </row>
    <row r="62" spans="1:7" x14ac:dyDescent="0.2">
      <c r="A62" t="s">
        <v>10</v>
      </c>
      <c r="B62" s="1">
        <v>3</v>
      </c>
      <c r="C62" t="s">
        <v>7</v>
      </c>
      <c r="D62" s="1"/>
      <c r="E62">
        <f>E$60*B62</f>
        <v>-14.100000000000001</v>
      </c>
      <c r="F62" s="1">
        <v>1.5</v>
      </c>
      <c r="G62">
        <v>-4.7</v>
      </c>
    </row>
    <row r="63" spans="1:7" x14ac:dyDescent="0.2">
      <c r="A63" t="s">
        <v>10</v>
      </c>
      <c r="B63" s="1">
        <v>4</v>
      </c>
      <c r="C63" t="s">
        <v>7</v>
      </c>
      <c r="D63" s="1"/>
      <c r="E63">
        <f>E$60*B63</f>
        <v>-18.8</v>
      </c>
      <c r="F63" s="1">
        <v>1.5</v>
      </c>
      <c r="G63">
        <v>-4.7</v>
      </c>
    </row>
  </sheetData>
  <autoFilter ref="A1:F63" xr:uid="{8156AB9F-69E8-A840-8709-7911BA63A67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CD9A-A721-D945-9D79-610CBB630589}">
  <dimension ref="A1:G63"/>
  <sheetViews>
    <sheetView tabSelected="1" zoomScaleNormal="100" workbookViewId="0">
      <selection activeCell="G11" sqref="G11"/>
    </sheetView>
  </sheetViews>
  <sheetFormatPr baseColWidth="10" defaultRowHeight="16" x14ac:dyDescent="0.2"/>
  <sheetData>
    <row r="1" spans="1:7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11</v>
      </c>
    </row>
    <row r="2" spans="1:7" x14ac:dyDescent="0.2">
      <c r="A2" t="s">
        <v>5</v>
      </c>
      <c r="C2" t="s">
        <v>6</v>
      </c>
      <c r="D2">
        <v>15</v>
      </c>
      <c r="E2">
        <f>-3.2*F2</f>
        <v>-1.6</v>
      </c>
      <c r="F2">
        <v>0.5</v>
      </c>
      <c r="G2">
        <f>E2-E4</f>
        <v>-0.53333333333333344</v>
      </c>
    </row>
    <row r="3" spans="1:7" x14ac:dyDescent="0.2">
      <c r="A3" t="s">
        <v>5</v>
      </c>
      <c r="C3" t="s">
        <v>6</v>
      </c>
      <c r="D3">
        <v>30</v>
      </c>
      <c r="E3">
        <f>-4.5*F3</f>
        <v>-2.25</v>
      </c>
      <c r="F3">
        <v>0.5</v>
      </c>
      <c r="G3">
        <f>E3-E2</f>
        <v>-0.64999999999999991</v>
      </c>
    </row>
    <row r="4" spans="1:7" x14ac:dyDescent="0.2">
      <c r="A4" t="s">
        <v>5</v>
      </c>
      <c r="C4" t="s">
        <v>6</v>
      </c>
      <c r="D4">
        <v>10</v>
      </c>
      <c r="E4">
        <f>(D4/D2)*E2</f>
        <v>-1.0666666666666667</v>
      </c>
      <c r="F4">
        <v>0.5</v>
      </c>
      <c r="G4">
        <f>E4</f>
        <v>-1.0666666666666667</v>
      </c>
    </row>
    <row r="5" spans="1:7" x14ac:dyDescent="0.2">
      <c r="A5" t="s">
        <v>5</v>
      </c>
      <c r="C5" t="s">
        <v>6</v>
      </c>
      <c r="D5">
        <v>30</v>
      </c>
      <c r="E5">
        <f>-4.5*F5</f>
        <v>-3.375</v>
      </c>
      <c r="F5">
        <v>0.75</v>
      </c>
      <c r="G5">
        <f>E5-E7</f>
        <v>-0.97499999999999964</v>
      </c>
    </row>
    <row r="6" spans="1:7" x14ac:dyDescent="0.2">
      <c r="A6" t="s">
        <v>5</v>
      </c>
      <c r="C6" t="s">
        <v>6</v>
      </c>
      <c r="D6">
        <v>10</v>
      </c>
      <c r="E6">
        <f>(D6/D7)*E7</f>
        <v>-1.6</v>
      </c>
      <c r="F6">
        <v>0.75</v>
      </c>
      <c r="G6">
        <f>E6</f>
        <v>-1.6</v>
      </c>
    </row>
    <row r="7" spans="1:7" x14ac:dyDescent="0.2">
      <c r="A7" t="s">
        <v>5</v>
      </c>
      <c r="C7" t="s">
        <v>6</v>
      </c>
      <c r="D7">
        <v>15</v>
      </c>
      <c r="E7">
        <f>-3.2*F7</f>
        <v>-2.4000000000000004</v>
      </c>
      <c r="F7">
        <v>0.75</v>
      </c>
      <c r="G7">
        <f>E7-E6</f>
        <v>-0.80000000000000027</v>
      </c>
    </row>
    <row r="8" spans="1:7" x14ac:dyDescent="0.2">
      <c r="A8" t="s">
        <v>5</v>
      </c>
      <c r="C8" t="s">
        <v>6</v>
      </c>
      <c r="D8">
        <v>10</v>
      </c>
      <c r="E8">
        <f>(D8/D9)*E9</f>
        <v>-2.1333333333333333</v>
      </c>
      <c r="F8">
        <v>1</v>
      </c>
      <c r="G8">
        <f>E8</f>
        <v>-2.1333333333333333</v>
      </c>
    </row>
    <row r="9" spans="1:7" x14ac:dyDescent="0.2">
      <c r="A9" t="s">
        <v>5</v>
      </c>
      <c r="C9" t="s">
        <v>6</v>
      </c>
      <c r="D9">
        <v>15</v>
      </c>
      <c r="E9">
        <v>-3.2</v>
      </c>
      <c r="F9">
        <v>1</v>
      </c>
      <c r="G9">
        <f>E9-E8</f>
        <v>-1.0666666666666669</v>
      </c>
    </row>
    <row r="10" spans="1:7" x14ac:dyDescent="0.2">
      <c r="A10" t="s">
        <v>5</v>
      </c>
      <c r="C10" t="s">
        <v>6</v>
      </c>
      <c r="D10">
        <v>30</v>
      </c>
      <c r="E10">
        <v>-4.5</v>
      </c>
      <c r="F10">
        <v>1</v>
      </c>
      <c r="G10">
        <f>E10-E9</f>
        <v>-1.2999999999999998</v>
      </c>
    </row>
    <row r="11" spans="1:7" x14ac:dyDescent="0.2">
      <c r="A11" t="s">
        <v>5</v>
      </c>
      <c r="C11" t="s">
        <v>6</v>
      </c>
      <c r="D11">
        <v>10</v>
      </c>
      <c r="E11">
        <f>(D11/D12)*E12</f>
        <v>4.1333333333333329</v>
      </c>
      <c r="F11">
        <v>1.5</v>
      </c>
      <c r="G11">
        <f>E11</f>
        <v>4.1333333333333329</v>
      </c>
    </row>
    <row r="12" spans="1:7" x14ac:dyDescent="0.2">
      <c r="A12" t="s">
        <v>5</v>
      </c>
      <c r="C12" t="s">
        <v>6</v>
      </c>
      <c r="D12">
        <v>15</v>
      </c>
      <c r="E12">
        <v>6.2</v>
      </c>
      <c r="F12">
        <v>1.5</v>
      </c>
      <c r="G12">
        <f>E12-E11</f>
        <v>2.0666666666666673</v>
      </c>
    </row>
    <row r="13" spans="1:7" x14ac:dyDescent="0.2">
      <c r="A13" t="s">
        <v>5</v>
      </c>
      <c r="C13" t="s">
        <v>6</v>
      </c>
      <c r="D13">
        <v>30</v>
      </c>
      <c r="E13">
        <v>10.1</v>
      </c>
      <c r="F13">
        <v>1.5</v>
      </c>
      <c r="G13">
        <f>E13-E12</f>
        <v>3.8999999999999995</v>
      </c>
    </row>
    <row r="14" spans="1:7" x14ac:dyDescent="0.2">
      <c r="A14" t="s">
        <v>5</v>
      </c>
      <c r="C14" t="s">
        <v>7</v>
      </c>
      <c r="D14">
        <v>30</v>
      </c>
      <c r="E14">
        <f>($D$14/$D$19)*$E$19*F14</f>
        <v>-5.4</v>
      </c>
      <c r="F14" s="3">
        <v>1</v>
      </c>
      <c r="G14">
        <f>E14-E16</f>
        <v>-2.7</v>
      </c>
    </row>
    <row r="15" spans="1:7" x14ac:dyDescent="0.2">
      <c r="A15" t="s">
        <v>5</v>
      </c>
      <c r="C15" t="s">
        <v>7</v>
      </c>
      <c r="D15" s="3">
        <v>30</v>
      </c>
      <c r="E15" s="3">
        <f>(D15/D19)*E19*F15</f>
        <v>-4.0500000000000007</v>
      </c>
      <c r="F15" s="3">
        <v>0.75</v>
      </c>
      <c r="G15">
        <f>E15-E18</f>
        <v>-2.0250000000000004</v>
      </c>
    </row>
    <row r="16" spans="1:7" x14ac:dyDescent="0.2">
      <c r="A16" t="s">
        <v>5</v>
      </c>
      <c r="C16" t="s">
        <v>7</v>
      </c>
      <c r="D16">
        <v>15</v>
      </c>
      <c r="E16">
        <f>($D$16/$D$19)*$E$19*F16</f>
        <v>-2.7</v>
      </c>
      <c r="F16" s="3">
        <v>1</v>
      </c>
      <c r="G16" s="2">
        <f>E16-E19</f>
        <v>-0.90000000000000013</v>
      </c>
    </row>
    <row r="17" spans="1:7" x14ac:dyDescent="0.2">
      <c r="A17" t="s">
        <v>5</v>
      </c>
      <c r="C17" t="s">
        <v>7</v>
      </c>
      <c r="D17">
        <v>30</v>
      </c>
      <c r="E17">
        <f>E22*3</f>
        <v>-2.7</v>
      </c>
      <c r="F17" s="3">
        <v>0.5</v>
      </c>
      <c r="G17">
        <f>E17-E21</f>
        <v>-1.35</v>
      </c>
    </row>
    <row r="18" spans="1:7" x14ac:dyDescent="0.2">
      <c r="A18" t="s">
        <v>5</v>
      </c>
      <c r="C18" t="s">
        <v>7</v>
      </c>
      <c r="D18" s="3">
        <v>15</v>
      </c>
      <c r="E18" s="3">
        <f>(D18/D20)*E19*F18</f>
        <v>-2.0250000000000004</v>
      </c>
      <c r="F18" s="3">
        <v>0.75</v>
      </c>
      <c r="G18">
        <f>E18-E21</f>
        <v>-0.67500000000000027</v>
      </c>
    </row>
    <row r="19" spans="1:7" x14ac:dyDescent="0.2">
      <c r="A19" t="s">
        <v>5</v>
      </c>
      <c r="C19" t="s">
        <v>7</v>
      </c>
      <c r="D19" s="3">
        <v>10</v>
      </c>
      <c r="E19" s="3">
        <v>-1.8</v>
      </c>
      <c r="F19" s="3">
        <v>1</v>
      </c>
      <c r="G19" s="3">
        <f>E19</f>
        <v>-1.8</v>
      </c>
    </row>
    <row r="20" spans="1:7" x14ac:dyDescent="0.2">
      <c r="A20" t="s">
        <v>5</v>
      </c>
      <c r="C20" t="s">
        <v>7</v>
      </c>
      <c r="D20" s="3">
        <v>10</v>
      </c>
      <c r="E20" s="3">
        <f>$E$19*F20</f>
        <v>-1.35</v>
      </c>
      <c r="F20" s="3">
        <v>0.75</v>
      </c>
      <c r="G20">
        <f>-E20</f>
        <v>1.35</v>
      </c>
    </row>
    <row r="21" spans="1:7" x14ac:dyDescent="0.2">
      <c r="A21" t="s">
        <v>5</v>
      </c>
      <c r="C21" t="s">
        <v>7</v>
      </c>
      <c r="D21">
        <v>15</v>
      </c>
      <c r="E21">
        <f>E22*1.5</f>
        <v>-1.35</v>
      </c>
      <c r="F21" s="3">
        <v>0.5</v>
      </c>
      <c r="G21">
        <f>E21-E22</f>
        <v>-0.45000000000000007</v>
      </c>
    </row>
    <row r="22" spans="1:7" x14ac:dyDescent="0.2">
      <c r="A22" t="s">
        <v>5</v>
      </c>
      <c r="C22" t="s">
        <v>7</v>
      </c>
      <c r="D22">
        <v>10</v>
      </c>
      <c r="E22">
        <f>$E$19*F22</f>
        <v>-0.9</v>
      </c>
      <c r="F22" s="3">
        <v>0.5</v>
      </c>
      <c r="G22">
        <f t="shared" ref="G15:G31" si="0">E22</f>
        <v>-0.9</v>
      </c>
    </row>
    <row r="23" spans="1:7" x14ac:dyDescent="0.2">
      <c r="A23" t="s">
        <v>5</v>
      </c>
      <c r="C23" t="s">
        <v>7</v>
      </c>
      <c r="D23">
        <v>10</v>
      </c>
      <c r="E23">
        <v>3.8</v>
      </c>
      <c r="F23">
        <v>1.5</v>
      </c>
      <c r="G23">
        <f t="shared" si="0"/>
        <v>3.8</v>
      </c>
    </row>
    <row r="24" spans="1:7" x14ac:dyDescent="0.2">
      <c r="A24" t="s">
        <v>5</v>
      </c>
      <c r="C24" t="s">
        <v>7</v>
      </c>
      <c r="D24">
        <v>15</v>
      </c>
      <c r="E24">
        <f>3.8*1.5</f>
        <v>5.6999999999999993</v>
      </c>
      <c r="F24">
        <v>1.5</v>
      </c>
      <c r="G24">
        <f>E24-E23</f>
        <v>1.8999999999999995</v>
      </c>
    </row>
    <row r="25" spans="1:7" x14ac:dyDescent="0.2">
      <c r="A25" t="s">
        <v>5</v>
      </c>
      <c r="C25" t="s">
        <v>7</v>
      </c>
      <c r="D25">
        <v>30</v>
      </c>
      <c r="E25">
        <f>3.8*3</f>
        <v>11.399999999999999</v>
      </c>
      <c r="F25">
        <v>1.5</v>
      </c>
      <c r="G25">
        <f>E25-E24</f>
        <v>5.6999999999999993</v>
      </c>
    </row>
    <row r="26" spans="1:7" x14ac:dyDescent="0.2">
      <c r="A26" t="s">
        <v>8</v>
      </c>
      <c r="C26" t="s">
        <v>6</v>
      </c>
      <c r="D26">
        <v>5</v>
      </c>
      <c r="E26">
        <v>-24.6</v>
      </c>
      <c r="F26">
        <v>0.5</v>
      </c>
      <c r="G26">
        <f>E26</f>
        <v>-24.6</v>
      </c>
    </row>
    <row r="27" spans="1:7" x14ac:dyDescent="0.2">
      <c r="A27" t="s">
        <v>8</v>
      </c>
      <c r="C27" t="s">
        <v>6</v>
      </c>
      <c r="D27">
        <v>5</v>
      </c>
      <c r="E27">
        <v>-6.4</v>
      </c>
      <c r="F27">
        <v>0.75</v>
      </c>
      <c r="G27">
        <f>E27</f>
        <v>-6.4</v>
      </c>
    </row>
    <row r="28" spans="1:7" x14ac:dyDescent="0.2">
      <c r="A28" t="s">
        <v>8</v>
      </c>
      <c r="C28" t="s">
        <v>6</v>
      </c>
      <c r="D28">
        <v>5</v>
      </c>
      <c r="E28">
        <v>-32.700000000000003</v>
      </c>
      <c r="F28">
        <v>1.5</v>
      </c>
      <c r="G28">
        <f>E28</f>
        <v>-32.700000000000003</v>
      </c>
    </row>
    <row r="29" spans="1:7" x14ac:dyDescent="0.2">
      <c r="A29" t="s">
        <v>8</v>
      </c>
      <c r="C29" t="s">
        <v>7</v>
      </c>
      <c r="D29">
        <v>5</v>
      </c>
      <c r="E29">
        <v>-25</v>
      </c>
      <c r="F29">
        <v>0.5</v>
      </c>
      <c r="G29">
        <f>E29</f>
        <v>-25</v>
      </c>
    </row>
    <row r="30" spans="1:7" x14ac:dyDescent="0.2">
      <c r="A30" t="s">
        <v>8</v>
      </c>
      <c r="C30" t="s">
        <v>7</v>
      </c>
      <c r="D30">
        <v>5</v>
      </c>
      <c r="E30">
        <v>-6.6</v>
      </c>
      <c r="F30">
        <v>0.75</v>
      </c>
      <c r="G30">
        <f>E30</f>
        <v>-6.6</v>
      </c>
    </row>
    <row r="31" spans="1:7" x14ac:dyDescent="0.2">
      <c r="A31" t="s">
        <v>8</v>
      </c>
      <c r="C31" t="s">
        <v>7</v>
      </c>
      <c r="D31">
        <v>5</v>
      </c>
      <c r="E31">
        <v>-32.200000000000003</v>
      </c>
      <c r="F31">
        <v>1.5</v>
      </c>
      <c r="G31">
        <f>E31</f>
        <v>-32.200000000000003</v>
      </c>
    </row>
    <row r="32" spans="1:7" x14ac:dyDescent="0.2">
      <c r="A32" t="s">
        <v>10</v>
      </c>
      <c r="B32">
        <v>1</v>
      </c>
      <c r="C32" t="s">
        <v>6</v>
      </c>
      <c r="E32">
        <v>-8.1999999999999993</v>
      </c>
      <c r="F32">
        <v>1</v>
      </c>
      <c r="G32">
        <f>E32</f>
        <v>-8.1999999999999993</v>
      </c>
    </row>
    <row r="33" spans="1:7" x14ac:dyDescent="0.2">
      <c r="A33" t="s">
        <v>10</v>
      </c>
      <c r="B33">
        <v>2</v>
      </c>
      <c r="C33" t="s">
        <v>6</v>
      </c>
      <c r="E33">
        <f>$E$32*B33</f>
        <v>-16.399999999999999</v>
      </c>
      <c r="F33">
        <v>1</v>
      </c>
      <c r="G33">
        <f>E33-E32</f>
        <v>-8.1999999999999993</v>
      </c>
    </row>
    <row r="34" spans="1:7" x14ac:dyDescent="0.2">
      <c r="A34" t="s">
        <v>10</v>
      </c>
      <c r="B34">
        <v>3</v>
      </c>
      <c r="C34" t="s">
        <v>6</v>
      </c>
      <c r="E34">
        <f>$E$32*B34</f>
        <v>-24.599999999999998</v>
      </c>
      <c r="F34">
        <v>1</v>
      </c>
      <c r="G34">
        <f t="shared" ref="G34:G35" si="1">E34-E33</f>
        <v>-8.1999999999999993</v>
      </c>
    </row>
    <row r="35" spans="1:7" x14ac:dyDescent="0.2">
      <c r="A35" t="s">
        <v>10</v>
      </c>
      <c r="B35">
        <v>4</v>
      </c>
      <c r="C35" t="s">
        <v>6</v>
      </c>
      <c r="E35">
        <f>$E$32*B35</f>
        <v>-32.799999999999997</v>
      </c>
      <c r="F35">
        <v>1</v>
      </c>
      <c r="G35">
        <f t="shared" si="1"/>
        <v>-8.1999999999999993</v>
      </c>
    </row>
    <row r="36" spans="1:7" x14ac:dyDescent="0.2">
      <c r="A36" t="s">
        <v>10</v>
      </c>
      <c r="B36">
        <v>1</v>
      </c>
      <c r="C36" t="s">
        <v>6</v>
      </c>
      <c r="E36">
        <v>-6.3</v>
      </c>
      <c r="F36">
        <v>0.5</v>
      </c>
      <c r="G36">
        <f>E36</f>
        <v>-6.3</v>
      </c>
    </row>
    <row r="37" spans="1:7" x14ac:dyDescent="0.2">
      <c r="A37" t="s">
        <v>10</v>
      </c>
      <c r="B37">
        <v>2</v>
      </c>
      <c r="C37" t="s">
        <v>6</v>
      </c>
      <c r="E37">
        <f>$E$36*B37</f>
        <v>-12.6</v>
      </c>
      <c r="F37">
        <v>0.5</v>
      </c>
      <c r="G37">
        <f>E37-G36</f>
        <v>-6.3</v>
      </c>
    </row>
    <row r="38" spans="1:7" x14ac:dyDescent="0.2">
      <c r="A38" t="s">
        <v>10</v>
      </c>
      <c r="B38">
        <v>3</v>
      </c>
      <c r="C38" t="s">
        <v>6</v>
      </c>
      <c r="E38">
        <f>$E$36*B38</f>
        <v>-18.899999999999999</v>
      </c>
      <c r="F38">
        <v>0.5</v>
      </c>
      <c r="G38">
        <f>E38-E37</f>
        <v>-6.2999999999999989</v>
      </c>
    </row>
    <row r="39" spans="1:7" x14ac:dyDescent="0.2">
      <c r="A39" t="s">
        <v>10</v>
      </c>
      <c r="B39">
        <v>4</v>
      </c>
      <c r="C39" t="s">
        <v>6</v>
      </c>
      <c r="E39">
        <f>$E$36*B39</f>
        <v>-25.2</v>
      </c>
      <c r="F39">
        <v>0.5</v>
      </c>
      <c r="G39">
        <f>E39-E38</f>
        <v>-6.3000000000000007</v>
      </c>
    </row>
    <row r="40" spans="1:7" x14ac:dyDescent="0.2">
      <c r="A40" t="s">
        <v>10</v>
      </c>
      <c r="B40">
        <v>1</v>
      </c>
      <c r="C40" t="s">
        <v>6</v>
      </c>
      <c r="E40">
        <v>-7.6</v>
      </c>
      <c r="F40">
        <v>0.75</v>
      </c>
      <c r="G40">
        <f>E40</f>
        <v>-7.6</v>
      </c>
    </row>
    <row r="41" spans="1:7" x14ac:dyDescent="0.2">
      <c r="A41" t="s">
        <v>10</v>
      </c>
      <c r="B41">
        <v>2</v>
      </c>
      <c r="C41" t="s">
        <v>6</v>
      </c>
      <c r="E41">
        <f>$E$40*B41</f>
        <v>-15.2</v>
      </c>
      <c r="F41">
        <v>0.75</v>
      </c>
      <c r="G41">
        <f>E41-E40</f>
        <v>-7.6</v>
      </c>
    </row>
    <row r="42" spans="1:7" x14ac:dyDescent="0.2">
      <c r="A42" t="s">
        <v>10</v>
      </c>
      <c r="B42">
        <v>3</v>
      </c>
      <c r="C42" t="s">
        <v>6</v>
      </c>
      <c r="E42">
        <f>$E$40*B42</f>
        <v>-22.799999999999997</v>
      </c>
      <c r="F42">
        <v>0.75</v>
      </c>
      <c r="G42">
        <f t="shared" ref="G42:G43" si="2">E42-E41</f>
        <v>-7.5999999999999979</v>
      </c>
    </row>
    <row r="43" spans="1:7" x14ac:dyDescent="0.2">
      <c r="A43" t="s">
        <v>10</v>
      </c>
      <c r="B43">
        <v>4</v>
      </c>
      <c r="C43" t="s">
        <v>6</v>
      </c>
      <c r="E43">
        <f>$E$40*B43</f>
        <v>-30.4</v>
      </c>
      <c r="F43">
        <v>0.75</v>
      </c>
      <c r="G43">
        <f t="shared" si="2"/>
        <v>-7.6000000000000014</v>
      </c>
    </row>
    <row r="44" spans="1:7" x14ac:dyDescent="0.2">
      <c r="A44" t="s">
        <v>10</v>
      </c>
      <c r="B44" s="1">
        <v>1</v>
      </c>
      <c r="C44" s="1" t="s">
        <v>6</v>
      </c>
      <c r="D44" s="1"/>
      <c r="E44">
        <v>-6.1</v>
      </c>
      <c r="F44" s="1">
        <v>1.5</v>
      </c>
      <c r="G44">
        <f>E44</f>
        <v>-6.1</v>
      </c>
    </row>
    <row r="45" spans="1:7" x14ac:dyDescent="0.2">
      <c r="A45" t="s">
        <v>10</v>
      </c>
      <c r="B45" s="1">
        <v>2</v>
      </c>
      <c r="C45" s="1" t="s">
        <v>6</v>
      </c>
      <c r="D45" s="1"/>
      <c r="E45">
        <f>$E$44*B45</f>
        <v>-12.2</v>
      </c>
      <c r="F45" s="1">
        <v>1.5</v>
      </c>
      <c r="G45">
        <f>E45-E44</f>
        <v>-6.1</v>
      </c>
    </row>
    <row r="46" spans="1:7" x14ac:dyDescent="0.2">
      <c r="A46" t="s">
        <v>10</v>
      </c>
      <c r="B46" s="1">
        <v>3</v>
      </c>
      <c r="C46" s="1" t="s">
        <v>6</v>
      </c>
      <c r="D46" s="1"/>
      <c r="E46">
        <f>$E$44*B46</f>
        <v>-18.299999999999997</v>
      </c>
      <c r="F46" s="1">
        <v>1.5</v>
      </c>
      <c r="G46">
        <f t="shared" ref="G46:G47" si="3">E46-E45</f>
        <v>-6.0999999999999979</v>
      </c>
    </row>
    <row r="47" spans="1:7" x14ac:dyDescent="0.2">
      <c r="A47" t="s">
        <v>10</v>
      </c>
      <c r="B47" s="1">
        <v>4</v>
      </c>
      <c r="C47" s="1" t="s">
        <v>6</v>
      </c>
      <c r="D47" s="1"/>
      <c r="E47">
        <f>$E$44*B47</f>
        <v>-24.4</v>
      </c>
      <c r="F47" s="1">
        <v>1.5</v>
      </c>
      <c r="G47">
        <f t="shared" si="3"/>
        <v>-6.1000000000000014</v>
      </c>
    </row>
    <row r="48" spans="1:7" x14ac:dyDescent="0.2">
      <c r="A48" t="s">
        <v>10</v>
      </c>
      <c r="B48">
        <v>1</v>
      </c>
      <c r="C48" t="s">
        <v>7</v>
      </c>
      <c r="E48">
        <f>-8.2*B48</f>
        <v>-8.1999999999999993</v>
      </c>
      <c r="F48">
        <v>1</v>
      </c>
      <c r="G48">
        <f>E48</f>
        <v>-8.1999999999999993</v>
      </c>
    </row>
    <row r="49" spans="1:7" x14ac:dyDescent="0.2">
      <c r="A49" t="s">
        <v>10</v>
      </c>
      <c r="B49">
        <v>2</v>
      </c>
      <c r="C49" t="s">
        <v>7</v>
      </c>
      <c r="E49">
        <f t="shared" ref="E49:E51" si="4">-8.2*B49</f>
        <v>-16.399999999999999</v>
      </c>
      <c r="F49">
        <v>1</v>
      </c>
      <c r="G49">
        <f>E49-E48</f>
        <v>-8.1999999999999993</v>
      </c>
    </row>
    <row r="50" spans="1:7" x14ac:dyDescent="0.2">
      <c r="A50" t="s">
        <v>10</v>
      </c>
      <c r="B50">
        <v>3</v>
      </c>
      <c r="C50" t="s">
        <v>7</v>
      </c>
      <c r="E50">
        <f t="shared" si="4"/>
        <v>-24.599999999999998</v>
      </c>
      <c r="F50">
        <v>1</v>
      </c>
      <c r="G50">
        <f>E50-E49</f>
        <v>-8.1999999999999993</v>
      </c>
    </row>
    <row r="51" spans="1:7" x14ac:dyDescent="0.2">
      <c r="A51" t="s">
        <v>10</v>
      </c>
      <c r="B51">
        <v>4</v>
      </c>
      <c r="C51" t="s">
        <v>7</v>
      </c>
      <c r="E51">
        <f t="shared" si="4"/>
        <v>-32.799999999999997</v>
      </c>
      <c r="F51">
        <v>1</v>
      </c>
      <c r="G51">
        <f>E51-E50</f>
        <v>-8.1999999999999993</v>
      </c>
    </row>
    <row r="52" spans="1:7" x14ac:dyDescent="0.2">
      <c r="A52" t="s">
        <v>10</v>
      </c>
      <c r="B52">
        <v>1</v>
      </c>
      <c r="C52" t="s">
        <v>7</v>
      </c>
      <c r="E52">
        <f>-6.3*B52</f>
        <v>-6.3</v>
      </c>
      <c r="F52">
        <v>0.5</v>
      </c>
      <c r="G52">
        <f>E52</f>
        <v>-6.3</v>
      </c>
    </row>
    <row r="53" spans="1:7" x14ac:dyDescent="0.2">
      <c r="A53" t="s">
        <v>10</v>
      </c>
      <c r="B53">
        <v>2</v>
      </c>
      <c r="C53" t="s">
        <v>7</v>
      </c>
      <c r="E53">
        <f t="shared" ref="E53:E55" si="5">-6.3*B53</f>
        <v>-12.6</v>
      </c>
      <c r="F53">
        <v>0.5</v>
      </c>
      <c r="G53">
        <f>E53-E52</f>
        <v>-6.3</v>
      </c>
    </row>
    <row r="54" spans="1:7" x14ac:dyDescent="0.2">
      <c r="A54" t="s">
        <v>10</v>
      </c>
      <c r="B54">
        <v>3</v>
      </c>
      <c r="C54" t="s">
        <v>7</v>
      </c>
      <c r="E54">
        <f t="shared" si="5"/>
        <v>-18.899999999999999</v>
      </c>
      <c r="F54">
        <v>0.5</v>
      </c>
      <c r="G54">
        <f>E54-E53</f>
        <v>-6.2999999999999989</v>
      </c>
    </row>
    <row r="55" spans="1:7" x14ac:dyDescent="0.2">
      <c r="A55" t="s">
        <v>10</v>
      </c>
      <c r="B55">
        <v>4</v>
      </c>
      <c r="C55" t="s">
        <v>7</v>
      </c>
      <c r="E55">
        <f t="shared" si="5"/>
        <v>-25.2</v>
      </c>
      <c r="F55">
        <v>0.5</v>
      </c>
      <c r="G55">
        <f>E55-E54</f>
        <v>-6.3000000000000007</v>
      </c>
    </row>
    <row r="56" spans="1:7" x14ac:dyDescent="0.2">
      <c r="A56" t="s">
        <v>10</v>
      </c>
      <c r="B56">
        <v>1</v>
      </c>
      <c r="C56" t="s">
        <v>7</v>
      </c>
      <c r="E56">
        <f>-7.7*B56</f>
        <v>-7.7</v>
      </c>
      <c r="F56">
        <v>0.75</v>
      </c>
      <c r="G56">
        <f>E56</f>
        <v>-7.7</v>
      </c>
    </row>
    <row r="57" spans="1:7" x14ac:dyDescent="0.2">
      <c r="A57" t="s">
        <v>10</v>
      </c>
      <c r="B57">
        <v>2</v>
      </c>
      <c r="C57" t="s">
        <v>7</v>
      </c>
      <c r="E57">
        <f t="shared" ref="E57:E59" si="6">-7.7*B57</f>
        <v>-15.4</v>
      </c>
      <c r="F57">
        <v>0.75</v>
      </c>
      <c r="G57">
        <f>E57-E56</f>
        <v>-7.7</v>
      </c>
    </row>
    <row r="58" spans="1:7" x14ac:dyDescent="0.2">
      <c r="A58" t="s">
        <v>10</v>
      </c>
      <c r="B58">
        <v>3</v>
      </c>
      <c r="C58" t="s">
        <v>7</v>
      </c>
      <c r="E58">
        <f t="shared" si="6"/>
        <v>-23.1</v>
      </c>
      <c r="F58">
        <v>0.75</v>
      </c>
      <c r="G58">
        <f>E58-E57</f>
        <v>-7.7000000000000011</v>
      </c>
    </row>
    <row r="59" spans="1:7" x14ac:dyDescent="0.2">
      <c r="A59" t="s">
        <v>10</v>
      </c>
      <c r="B59">
        <v>4</v>
      </c>
      <c r="C59" t="s">
        <v>7</v>
      </c>
      <c r="E59">
        <f t="shared" si="6"/>
        <v>-30.8</v>
      </c>
      <c r="F59">
        <v>0.75</v>
      </c>
      <c r="G59">
        <f>E59-E58</f>
        <v>-7.6999999999999993</v>
      </c>
    </row>
    <row r="60" spans="1:7" x14ac:dyDescent="0.2">
      <c r="A60" t="s">
        <v>10</v>
      </c>
      <c r="B60" s="1">
        <v>1</v>
      </c>
      <c r="C60" t="s">
        <v>7</v>
      </c>
      <c r="D60" s="1"/>
      <c r="E60">
        <f>-6.1*B60</f>
        <v>-6.1</v>
      </c>
      <c r="F60" s="1">
        <v>1.5</v>
      </c>
      <c r="G60">
        <f>E60</f>
        <v>-6.1</v>
      </c>
    </row>
    <row r="61" spans="1:7" x14ac:dyDescent="0.2">
      <c r="A61" t="s">
        <v>10</v>
      </c>
      <c r="B61" s="1">
        <v>2</v>
      </c>
      <c r="C61" t="s">
        <v>7</v>
      </c>
      <c r="D61" s="1"/>
      <c r="E61">
        <f t="shared" ref="E61:E63" si="7">-6.1*B61</f>
        <v>-12.2</v>
      </c>
      <c r="F61" s="1">
        <v>1.5</v>
      </c>
      <c r="G61">
        <f>E61-E60</f>
        <v>-6.1</v>
      </c>
    </row>
    <row r="62" spans="1:7" x14ac:dyDescent="0.2">
      <c r="A62" t="s">
        <v>10</v>
      </c>
      <c r="B62" s="1">
        <v>3</v>
      </c>
      <c r="C62" t="s">
        <v>7</v>
      </c>
      <c r="D62" s="1"/>
      <c r="E62">
        <f t="shared" si="7"/>
        <v>-18.299999999999997</v>
      </c>
      <c r="F62" s="1">
        <v>1.5</v>
      </c>
      <c r="G62">
        <f>E62-E61</f>
        <v>-6.0999999999999979</v>
      </c>
    </row>
    <row r="63" spans="1:7" x14ac:dyDescent="0.2">
      <c r="A63" t="s">
        <v>10</v>
      </c>
      <c r="B63" s="1">
        <v>4</v>
      </c>
      <c r="C63" t="s">
        <v>7</v>
      </c>
      <c r="D63" s="1"/>
      <c r="E63">
        <f t="shared" si="7"/>
        <v>-24.4</v>
      </c>
      <c r="F63" s="1">
        <v>1.5</v>
      </c>
      <c r="G63">
        <f>E63-E62</f>
        <v>-6.1000000000000014</v>
      </c>
    </row>
  </sheetData>
  <autoFilter ref="A1:F63" xr:uid="{8156AB9F-69E8-A840-8709-7911BA63A67A}">
    <sortState xmlns:xlrd2="http://schemas.microsoft.com/office/spreadsheetml/2017/richdata2" ref="A2:F63">
      <sortCondition ref="A1:A63"/>
    </sortState>
  </autoFilter>
  <pageMargins left="0.7" right="0.7" top="0.75" bottom="0.75" header="0.3" footer="0.3"/>
  <ignoredErrors>
    <ignoredError sqref="E4 E7 G5:G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Palacios</dc:creator>
  <cp:lastModifiedBy>Juliano Palacios</cp:lastModifiedBy>
  <dcterms:created xsi:type="dcterms:W3CDTF">2023-12-19T19:20:30Z</dcterms:created>
  <dcterms:modified xsi:type="dcterms:W3CDTF">2024-01-11T20:55:44Z</dcterms:modified>
</cp:coreProperties>
</file>