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lh/Desktop/code/Rram_test/"/>
    </mc:Choice>
  </mc:AlternateContent>
  <xr:revisionPtr revIDLastSave="0" documentId="13_ncr:1_{86F4F89E-DD2C-8045-9B89-68D91CCAEA6B}" xr6:coauthVersionLast="47" xr6:coauthVersionMax="47" xr10:uidLastSave="{00000000-0000-0000-0000-000000000000}"/>
  <bookViews>
    <workbookView xWindow="900" yWindow="3020" windowWidth="23880" windowHeight="130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B2" i="4"/>
  <c r="F2" i="6"/>
  <c r="E2" i="6"/>
  <c r="D2" i="6"/>
  <c r="C2" i="6"/>
  <c r="B2" i="6"/>
  <c r="C2" i="5"/>
  <c r="D2" i="5"/>
  <c r="E2" i="5"/>
  <c r="F2" i="5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B3" i="5"/>
  <c r="B4" i="5"/>
  <c r="B5" i="5"/>
  <c r="B6" i="5"/>
  <c r="B2" i="5"/>
  <c r="C2" i="4"/>
  <c r="D2" i="4"/>
  <c r="E2" i="4"/>
  <c r="C3" i="4"/>
  <c r="D3" i="4"/>
  <c r="E3" i="4"/>
  <c r="C4" i="4"/>
  <c r="D4" i="4"/>
  <c r="E4" i="4"/>
  <c r="C5" i="4"/>
  <c r="D5" i="4"/>
  <c r="E5" i="4"/>
  <c r="B4" i="4"/>
  <c r="B5" i="4"/>
  <c r="B3" i="4"/>
</calcChain>
</file>

<file path=xl/sharedStrings.xml><?xml version="1.0" encoding="utf-8"?>
<sst xmlns="http://schemas.openxmlformats.org/spreadsheetml/2006/main" count="298" uniqueCount="182">
  <si>
    <t xml:space="preserve">Device
Parameter </t>
  </si>
  <si>
    <t xml:space="preserve">Description </t>
  </si>
  <si>
    <t xml:space="preserve">Default Value </t>
  </si>
  <si>
    <r>
      <t>Suggested Range</t>
    </r>
    <r>
      <rPr>
        <sz val="7"/>
        <color rgb="FF000000"/>
        <rFont val="Times New Roman"/>
        <family val="1"/>
      </rPr>
      <t xml:space="preserve">1 </t>
    </r>
  </si>
  <si>
    <t xml:space="preserve">Unit </t>
  </si>
  <si>
    <t>Unit in Hspice</t>
  </si>
  <si>
    <t>model_switch</t>
  </si>
  <si>
    <t>A switch to select Standard
Model (0) or Dynamic Model
(1)</t>
  </si>
  <si>
    <t xml:space="preserve">{0, 1} </t>
  </si>
  <si>
    <t xml:space="preserve">NA </t>
  </si>
  <si>
    <t>NA</t>
  </si>
  <si>
    <t xml:space="preserve">T_ini </t>
  </si>
  <si>
    <t xml:space="preserve">Initial temperature in the
device, room temperature </t>
  </si>
  <si>
    <t xml:space="preserve">[4, 500] </t>
  </si>
  <si>
    <t xml:space="preserve">K </t>
  </si>
  <si>
    <t>K</t>
  </si>
  <si>
    <t xml:space="preserve">F_min </t>
  </si>
  <si>
    <t xml:space="preserve">Minimum field requirement
to enhance gap formation </t>
  </si>
  <si>
    <t xml:space="preserve">(0, 3e9] </t>
  </si>
  <si>
    <t xml:space="preserve">V/m </t>
  </si>
  <si>
    <t>V/m</t>
  </si>
  <si>
    <t xml:space="preserve">tox </t>
  </si>
  <si>
    <t xml:space="preserve">Oxide thickness </t>
  </si>
  <si>
    <t xml:space="preserve">[0, 100] </t>
  </si>
  <si>
    <t xml:space="preserve">nm </t>
  </si>
  <si>
    <t>m</t>
  </si>
  <si>
    <t xml:space="preserve">gap_ini </t>
  </si>
  <si>
    <t xml:space="preserve">Initial gap distance </t>
  </si>
  <si>
    <t xml:space="preserve">[gap_min,
gap_max] </t>
  </si>
  <si>
    <t xml:space="preserve">gap_min </t>
  </si>
  <si>
    <t xml:space="preserve">Minimum gap distance </t>
  </si>
  <si>
    <t xml:space="preserve">[0,100] </t>
  </si>
  <si>
    <t xml:space="preserve">gap_max </t>
  </si>
  <si>
    <t xml:space="preserve">Maximum gap distance </t>
  </si>
  <si>
    <t xml:space="preserve">Rth </t>
  </si>
  <si>
    <t xml:space="preserve">Thermal resistance </t>
  </si>
  <si>
    <t xml:space="preserve">(0,1e8] </t>
  </si>
  <si>
    <t xml:space="preserve">K/W </t>
  </si>
  <si>
    <t>K/W</t>
  </si>
  <si>
    <t xml:space="preserve">T_crit </t>
  </si>
  <si>
    <t xml:space="preserve">Threshold temperature for
significant random variations </t>
  </si>
  <si>
    <t xml:space="preserve">[400,450] </t>
  </si>
  <si>
    <t xml:space="preserve">g0 </t>
  </si>
  <si>
    <t xml:space="preserve">Average Switching Fitting
parameter. </t>
  </si>
  <si>
    <t xml:space="preserve">(0, 2) </t>
  </si>
  <si>
    <t xml:space="preserve">V0 </t>
  </si>
  <si>
    <t xml:space="preserve">(0, 10] </t>
  </si>
  <si>
    <t xml:space="preserve">V </t>
  </si>
  <si>
    <t>V</t>
  </si>
  <si>
    <t xml:space="preserve">Vel0 </t>
  </si>
  <si>
    <t xml:space="preserve">(0,20) </t>
  </si>
  <si>
    <t xml:space="preserve">nm/ns </t>
  </si>
  <si>
    <t>nm/ns</t>
  </si>
  <si>
    <t xml:space="preserve">I0 </t>
  </si>
  <si>
    <t xml:space="preserve">[1pA, 1mA] </t>
  </si>
  <si>
    <t xml:space="preserve">mA </t>
  </si>
  <si>
    <t>A</t>
  </si>
  <si>
    <t xml:space="preserve">beta </t>
  </si>
  <si>
    <t xml:space="preserve">(0, gamma0] </t>
  </si>
  <si>
    <t xml:space="preserve">gamma0 </t>
  </si>
  <si>
    <t xml:space="preserve">[5,50] </t>
  </si>
  <si>
    <t xml:space="preserve">deltaGap0 </t>
  </si>
  <si>
    <t xml:space="preserve">Variations Fitting Parameter </t>
  </si>
  <si>
    <t xml:space="preserve">(0,0.1) </t>
  </si>
  <si>
    <t xml:space="preserve">m </t>
  </si>
  <si>
    <t xml:space="preserve">T_smth </t>
  </si>
  <si>
    <t xml:space="preserve">Variations Smoothing
Parameter </t>
  </si>
  <si>
    <t xml:space="preserve">[400,600] </t>
  </si>
  <si>
    <t xml:space="preserve">Symbol </t>
  </si>
  <si>
    <t xml:space="preserve">Name in code </t>
  </si>
  <si>
    <t xml:space="preserve">Default </t>
  </si>
  <si>
    <r>
      <t>Range</t>
    </r>
    <r>
      <rPr>
        <sz val="8"/>
        <color rgb="FF000000"/>
        <rFont val="TimesNewRomanPSMT"/>
        <family val="1"/>
      </rPr>
      <t xml:space="preserve">a </t>
    </r>
  </si>
  <si>
    <t>Description</t>
  </si>
  <si>
    <t xml:space="preserve">a0 </t>
  </si>
  <si>
    <r>
      <t>0.25e-9</t>
    </r>
    <r>
      <rPr>
        <sz val="8"/>
        <color rgb="FF000000"/>
        <rFont val="TimesNewRomanPSMT"/>
        <family val="1"/>
      </rPr>
      <t xml:space="preserve">b </t>
    </r>
  </si>
  <si>
    <t xml:space="preserve">(0:inf) </t>
  </si>
  <si>
    <t>Atomic hopping distance</t>
  </si>
  <si>
    <t xml:space="preserve">Eag </t>
  </si>
  <si>
    <t xml:space="preserve">eV </t>
  </si>
  <si>
    <r>
      <t>1.501</t>
    </r>
    <r>
      <rPr>
        <sz val="8"/>
        <color rgb="FF000000"/>
        <rFont val="TimesNewRomanPSMT"/>
        <family val="1"/>
      </rPr>
      <t xml:space="preserve">b </t>
    </r>
  </si>
  <si>
    <t>Activation energy for vacancy
generation</t>
  </si>
  <si>
    <t xml:space="preserve">Ear </t>
  </si>
  <si>
    <r>
      <t>1.5</t>
    </r>
    <r>
      <rPr>
        <sz val="8"/>
        <color rgb="FF000000"/>
        <rFont val="TimesNewRomanPSMT"/>
        <family val="1"/>
      </rPr>
      <t xml:space="preserve">b </t>
    </r>
  </si>
  <si>
    <t>Activation energy for vacancy
recombination</t>
  </si>
  <si>
    <t xml:space="preserve">L </t>
  </si>
  <si>
    <t>Oxide thickness</t>
  </si>
  <si>
    <r>
      <t>g</t>
    </r>
    <r>
      <rPr>
        <sz val="9"/>
        <color rgb="FF000000"/>
        <rFont val="TimesNewRomanPSMT"/>
        <family val="1"/>
      </rPr>
      <t xml:space="preserve">min </t>
    </r>
  </si>
  <si>
    <t xml:space="preserve">(0:L) </t>
  </si>
  <si>
    <t>Minimum gap distance</t>
  </si>
  <si>
    <r>
      <t>g</t>
    </r>
    <r>
      <rPr>
        <sz val="9"/>
        <color rgb="FF000000"/>
        <rFont val="TimesNewRomanPSMT"/>
        <family val="1"/>
      </rPr>
      <t>m</t>
    </r>
    <r>
      <rPr>
        <sz val="9"/>
        <color rgb="FF000000"/>
        <rFont val="CambriaMath"/>
        <family val="2"/>
      </rPr>
      <t xml:space="preserve">ax </t>
    </r>
  </si>
  <si>
    <r>
      <t>(g</t>
    </r>
    <r>
      <rPr>
        <sz val="9"/>
        <color rgb="FF000000"/>
        <rFont val="TimesNewRomanPSMT"/>
        <family val="1"/>
      </rPr>
      <t>m</t>
    </r>
    <r>
      <rPr>
        <sz val="9"/>
        <color rgb="FF000000"/>
        <rFont val="CambriaMath"/>
        <family val="2"/>
      </rPr>
      <t>in</t>
    </r>
    <r>
      <rPr>
        <sz val="12"/>
        <color rgb="FF000000"/>
        <rFont val="TimesNewRomanPSMT"/>
        <family val="1"/>
      </rPr>
      <t xml:space="preserve">:L) </t>
    </r>
  </si>
  <si>
    <t>Maximum gap distance</t>
  </si>
  <si>
    <r>
      <t>g</t>
    </r>
    <r>
      <rPr>
        <sz val="9"/>
        <color rgb="FF000000"/>
        <rFont val="TimesNewRomanPSMT"/>
        <family val="1"/>
      </rPr>
      <t xml:space="preserve">ini </t>
    </r>
  </si>
  <si>
    <r>
      <t>[g</t>
    </r>
    <r>
      <rPr>
        <sz val="9"/>
        <color rgb="FF000000"/>
        <rFont val="TimesNewRomanPSMT"/>
        <family val="1"/>
      </rPr>
      <t>min</t>
    </r>
    <r>
      <rPr>
        <sz val="12"/>
        <color rgb="FF000000"/>
        <rFont val="TimesNewRomanPSMT"/>
        <family val="1"/>
      </rPr>
      <t>:g</t>
    </r>
    <r>
      <rPr>
        <sz val="9"/>
        <color rgb="FF000000"/>
        <rFont val="TimesNewRomanPSMT"/>
        <family val="1"/>
      </rPr>
      <t>m</t>
    </r>
    <r>
      <rPr>
        <sz val="9"/>
        <color rgb="FF000000"/>
        <rFont val="CambriaMath"/>
        <family val="2"/>
      </rPr>
      <t xml:space="preserve">ax
</t>
    </r>
    <r>
      <rPr>
        <sz val="12"/>
        <color rgb="FF000000"/>
        <rFont val="TimesNewRomanPSMT"/>
        <family val="1"/>
      </rPr>
      <t>]</t>
    </r>
  </si>
  <si>
    <t>Initial gap distance</t>
  </si>
  <si>
    <t xml:space="preserve">A </t>
  </si>
  <si>
    <t>I-V fitting parameter</t>
  </si>
  <si>
    <r>
      <t>g</t>
    </r>
    <r>
      <rPr>
        <sz val="9"/>
        <color rgb="FF000000"/>
        <rFont val="TimesNewRomanPSMT"/>
        <family val="1"/>
      </rPr>
      <t xml:space="preserve">0 </t>
    </r>
  </si>
  <si>
    <r>
      <t>V</t>
    </r>
    <r>
      <rPr>
        <sz val="9"/>
        <color rgb="FF000000"/>
        <rFont val="TimesNewRomanPSMT"/>
        <family val="1"/>
      </rPr>
      <t xml:space="preserve">0 </t>
    </r>
  </si>
  <si>
    <r>
      <t>v</t>
    </r>
    <r>
      <rPr>
        <sz val="9"/>
        <color rgb="FF000000"/>
        <rFont val="TimesNewRomanPSMT"/>
        <family val="1"/>
      </rPr>
      <t xml:space="preserve">0 </t>
    </r>
  </si>
  <si>
    <t xml:space="preserve">m/s </t>
  </si>
  <si>
    <t>Gap dynamics fitting parameter</t>
  </si>
  <si>
    <r>
      <t>γ</t>
    </r>
    <r>
      <rPr>
        <sz val="9"/>
        <color rgb="FF000000"/>
        <rFont val="TimesNewRomanPSMT"/>
        <family val="1"/>
      </rPr>
      <t xml:space="preserve">0 </t>
    </r>
  </si>
  <si>
    <t xml:space="preserve">-- </t>
  </si>
  <si>
    <r>
      <t>g</t>
    </r>
    <r>
      <rPr>
        <sz val="9"/>
        <color rgb="FF000000"/>
        <rFont val="TimesNewRomanPSMT"/>
        <family val="1"/>
      </rPr>
      <t xml:space="preserve">1 </t>
    </r>
  </si>
  <si>
    <t xml:space="preserve">g1 </t>
  </si>
  <si>
    <t xml:space="preserve">β </t>
  </si>
  <si>
    <r>
      <t xml:space="preserve">(0: </t>
    </r>
    <r>
      <rPr>
        <sz val="9"/>
        <color rgb="FF000000"/>
        <rFont val="TimesNewRomanPSMT"/>
        <family val="1"/>
      </rPr>
      <t>γ</t>
    </r>
    <r>
      <rPr>
        <sz val="7"/>
        <color rgb="FF000000"/>
        <rFont val="TimesNewRomanPSMT"/>
        <family val="1"/>
      </rPr>
      <t xml:space="preserve">0
</t>
    </r>
    <r>
      <rPr>
        <sz val="9"/>
        <color rgb="FF000000"/>
        <rFont val="CambriaMath"/>
        <family val="2"/>
      </rPr>
      <t>�</t>
    </r>
    <r>
      <rPr>
        <sz val="7"/>
        <color rgb="FF000000"/>
        <rFont val="TimesNewRomanPSMT"/>
        <family val="1"/>
      </rPr>
      <t xml:space="preserve">gmax g1 </t>
    </r>
    <r>
      <rPr>
        <sz val="9"/>
        <color rgb="FF000000"/>
        <rFont val="CambriaMath"/>
        <family val="2"/>
      </rPr>
      <t>�</t>
    </r>
    <r>
      <rPr>
        <sz val="7"/>
        <color rgb="FF000000"/>
        <rFont val="TimesNewRomanPSMT"/>
        <family val="1"/>
      </rPr>
      <t>3</t>
    </r>
    <r>
      <rPr>
        <sz val="12"/>
        <color rgb="FF000000"/>
        <rFont val="TimesNewRomanPSMT"/>
        <family val="1"/>
      </rPr>
      <t xml:space="preserve">) </t>
    </r>
  </si>
  <si>
    <r>
      <t>T</t>
    </r>
    <r>
      <rPr>
        <sz val="9"/>
        <color rgb="FF000000"/>
        <rFont val="TimesNewRomanPSMT"/>
        <family val="1"/>
      </rPr>
      <t xml:space="preserve">0 </t>
    </r>
  </si>
  <si>
    <t xml:space="preserve">T0 </t>
  </si>
  <si>
    <t>Ambient temperature</t>
  </si>
  <si>
    <r>
      <t>C</t>
    </r>
    <r>
      <rPr>
        <sz val="9"/>
        <color rgb="FF000000"/>
        <rFont val="TimesNewRomanPSMT"/>
        <family val="1"/>
      </rPr>
      <t xml:space="preserve">th </t>
    </r>
  </si>
  <si>
    <t xml:space="preserve">Cth </t>
  </si>
  <si>
    <t xml:space="preserve">J/K </t>
  </si>
  <si>
    <t>Effective thermal capacitance</t>
  </si>
  <si>
    <r>
      <t>τ</t>
    </r>
    <r>
      <rPr>
        <sz val="9"/>
        <color rgb="FF000000"/>
        <rFont val="TimesNewRomanPSMT"/>
        <family val="1"/>
      </rPr>
      <t xml:space="preserve">th </t>
    </r>
  </si>
  <si>
    <t xml:space="preserve">Tau_th </t>
  </si>
  <si>
    <t xml:space="preserve">s </t>
  </si>
  <si>
    <t>Effective thermal time constant</t>
  </si>
  <si>
    <t>kb</t>
    <phoneticPr fontId="3" type="noConversion"/>
  </si>
  <si>
    <t>q</t>
    <phoneticPr fontId="3" type="noConversion"/>
  </si>
  <si>
    <t xml:space="preserve">k </t>
  </si>
  <si>
    <t xml:space="preserve">kb </t>
  </si>
  <si>
    <t>Boltzmann constant</t>
  </si>
  <si>
    <t xml:space="preserve">q </t>
  </si>
  <si>
    <t xml:space="preserve">C </t>
  </si>
  <si>
    <t>Elementary unit charge</t>
  </si>
  <si>
    <t>Voltage across the cell</t>
  </si>
  <si>
    <t xml:space="preserve">I </t>
  </si>
  <si>
    <t>Current flowing through the cell</t>
  </si>
  <si>
    <t xml:space="preserve">g </t>
  </si>
  <si>
    <t xml:space="preserve">gap </t>
  </si>
  <si>
    <t>Gap distance from the filament tip to the top electrode</t>
  </si>
  <si>
    <t xml:space="preserve">dg/dt </t>
  </si>
  <si>
    <t xml:space="preserve">gap_ddt </t>
  </si>
  <si>
    <t>Gap velocity (growth/dissolution)</t>
  </si>
  <si>
    <t xml:space="preserve">γ </t>
  </si>
  <si>
    <t xml:space="preserve">gamma </t>
  </si>
  <si>
    <t>Local field enhancement factor</t>
  </si>
  <si>
    <t xml:space="preserve">T </t>
  </si>
  <si>
    <t xml:space="preserve">temperature </t>
  </si>
  <si>
    <t>Temperature of the conductive filament</t>
  </si>
  <si>
    <t xml:space="preserve">Real time temperature in the
device </t>
  </si>
  <si>
    <t xml:space="preserve">Vtb </t>
  </si>
  <si>
    <t xml:space="preserve">Potential from TE to BE </t>
  </si>
  <si>
    <t xml:space="preserve">Itb </t>
  </si>
  <si>
    <t xml:space="preserve">Current flow into TE </t>
  </si>
  <si>
    <t xml:space="preserve">Time derivative of gap </t>
  </si>
  <si>
    <t xml:space="preserve">Real time gap status </t>
  </si>
  <si>
    <t>gamma</t>
  </si>
  <si>
    <t xml:space="preserve">Real time local enhancement
factor </t>
  </si>
  <si>
    <t xml:space="preserve">Ea </t>
  </si>
  <si>
    <t xml:space="preserve">Activation energy for vacancy
generation </t>
  </si>
  <si>
    <t>eV</t>
  </si>
  <si>
    <t xml:space="preserve">Atom spacing </t>
  </si>
  <si>
    <t>nm</t>
    <phoneticPr fontId="3" type="noConversion"/>
  </si>
  <si>
    <t>Length of 1nm</t>
    <phoneticPr fontId="3" type="noConversion"/>
  </si>
  <si>
    <r>
      <t xml:space="preserve">E
</t>
    </r>
    <r>
      <rPr>
        <sz val="9"/>
        <color rgb="FFFF0000"/>
        <rFont val="TimesNewRomanPSMT"/>
        <family val="1"/>
      </rPr>
      <t xml:space="preserve">ag </t>
    </r>
  </si>
  <si>
    <r>
      <t xml:space="preserve">E
</t>
    </r>
    <r>
      <rPr>
        <sz val="9"/>
        <color rgb="FFFF0000"/>
        <rFont val="TimesNewRomanPSMT"/>
        <family val="1"/>
      </rPr>
      <t xml:space="preserve">ar </t>
    </r>
  </si>
  <si>
    <r>
      <t>a</t>
    </r>
    <r>
      <rPr>
        <sz val="9"/>
        <color rgb="FFFF0000"/>
        <rFont val="TimesNewRomanPSMT"/>
        <family val="1"/>
      </rPr>
      <t xml:space="preserve">0 </t>
    </r>
  </si>
  <si>
    <t xml:space="preserve">T_cur </t>
    <phoneticPr fontId="3" type="noConversion"/>
  </si>
  <si>
    <t xml:space="preserve">beta </t>
    <phoneticPr fontId="3" type="noConversion"/>
  </si>
  <si>
    <t>I-V fitting parameter</t>
    <phoneticPr fontId="3" type="noConversion"/>
  </si>
  <si>
    <t xml:space="preserve">(0:inf) </t>
    <phoneticPr fontId="3" type="noConversion"/>
  </si>
  <si>
    <t xml:space="preserve">A </t>
    <phoneticPr fontId="3" type="noConversion"/>
  </si>
  <si>
    <t xml:space="preserve">I0 </t>
    <phoneticPr fontId="3" type="noConversion"/>
  </si>
  <si>
    <r>
      <t>I</t>
    </r>
    <r>
      <rPr>
        <sz val="9"/>
        <color rgb="FF000000"/>
        <rFont val="TimesNewRomanPSMT"/>
        <family val="1"/>
      </rPr>
      <t xml:space="preserve">0 </t>
    </r>
    <phoneticPr fontId="3" type="noConversion"/>
  </si>
  <si>
    <t>SET</t>
    <phoneticPr fontId="3" type="noConversion"/>
  </si>
  <si>
    <t>RESET</t>
    <phoneticPr fontId="3" type="noConversion"/>
  </si>
  <si>
    <t>Al-doped HfOx devices</t>
    <phoneticPr fontId="3" type="noConversion"/>
  </si>
  <si>
    <t>TIOx/HfOx Bilayer devices</t>
    <phoneticPr fontId="3" type="noConversion"/>
  </si>
  <si>
    <t>g0</t>
    <phoneticPr fontId="3" type="noConversion"/>
  </si>
  <si>
    <t>V0</t>
    <phoneticPr fontId="3" type="noConversion"/>
  </si>
  <si>
    <t>gama0</t>
    <phoneticPr fontId="3" type="noConversion"/>
  </si>
  <si>
    <t>beta</t>
    <phoneticPr fontId="3" type="noConversion"/>
  </si>
  <si>
    <t>I0</t>
    <phoneticPr fontId="3" type="noConversion"/>
  </si>
  <si>
    <t>alpha</t>
    <phoneticPr fontId="3" type="noConversion"/>
  </si>
  <si>
    <t>Vel0</t>
    <phoneticPr fontId="3" type="noConversion"/>
  </si>
  <si>
    <t>Vel0</t>
    <phoneticPr fontId="3" type="noConversion"/>
  </si>
  <si>
    <t>1.7n</t>
    <phoneticPr fontId="3" type="noConversion"/>
  </si>
  <si>
    <t>2.1n</t>
    <phoneticPr fontId="3" type="noConversion"/>
  </si>
  <si>
    <t>3.3n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</si>
</sst>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rgb="FF000000"/>
      <name val="TimesNewRomanPS-BoldMT"/>
      <family val="1"/>
    </font>
    <font>
      <sz val="12"/>
      <color rgb="FF000000"/>
      <name val="TimesNewRomanPSMT"/>
      <family val="1"/>
    </font>
    <font>
      <sz val="9"/>
      <color rgb="FF000000"/>
      <name val="TimesNewRomanPSMT"/>
      <family val="1"/>
    </font>
    <font>
      <sz val="8"/>
      <color rgb="FF000000"/>
      <name val="TimesNewRomanPSMT"/>
      <family val="1"/>
    </font>
    <font>
      <sz val="9"/>
      <color rgb="FF000000"/>
      <name val="CambriaMath"/>
      <family val="2"/>
    </font>
    <font>
      <sz val="7"/>
      <color rgb="FF000000"/>
      <name val="TimesNewRomanPSMT"/>
      <family val="1"/>
    </font>
    <font>
      <sz val="12"/>
      <color rgb="FFFF0000"/>
      <name val="TimesNewRomanPSMT"/>
      <family val="1"/>
    </font>
    <font>
      <sz val="9"/>
      <color rgb="FFFF0000"/>
      <name val="TimesNewRomanPSMT"/>
      <family val="1"/>
    </font>
    <font>
      <sz val="10"/>
      <color rgb="FFFF0000"/>
      <name val="Times New Roman"/>
      <family val="1"/>
    </font>
    <font>
      <sz val="10"/>
      <color rgb="FFFFFF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1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1" fontId="0" fillId="4" borderId="2" xfId="0" applyNumberFormat="1" applyFill="1" applyBorder="1">
      <alignment vertical="center"/>
    </xf>
    <xf numFmtId="11" fontId="0" fillId="4" borderId="3" xfId="0" applyNumberFormat="1" applyFill="1" applyBorder="1">
      <alignment vertical="center"/>
    </xf>
    <xf numFmtId="11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11" fontId="0" fillId="4" borderId="5" xfId="0" applyNumberFormat="1" applyFill="1" applyBorder="1">
      <alignment vertical="center"/>
    </xf>
    <xf numFmtId="11" fontId="0" fillId="4" borderId="0" xfId="0" applyNumberFormat="1" applyFill="1">
      <alignment vertical="center"/>
    </xf>
    <xf numFmtId="11" fontId="0" fillId="4" borderId="6" xfId="0" applyNumberFormat="1" applyFill="1" applyBorder="1">
      <alignment vertical="center"/>
    </xf>
    <xf numFmtId="11" fontId="0" fillId="5" borderId="2" xfId="0" applyNumberFormat="1" applyFill="1" applyBorder="1">
      <alignment vertical="center"/>
    </xf>
    <xf numFmtId="11" fontId="0" fillId="5" borderId="3" xfId="0" applyNumberForma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11" fontId="0" fillId="5" borderId="5" xfId="0" applyNumberFormat="1" applyFill="1" applyBorder="1">
      <alignment vertical="center"/>
    </xf>
    <xf numFmtId="11" fontId="0" fillId="5" borderId="0" xfId="0" applyNumberFormat="1" applyFill="1">
      <alignment vertical="center"/>
    </xf>
    <xf numFmtId="11" fontId="0" fillId="6" borderId="5" xfId="0" applyNumberFormat="1" applyFill="1" applyBorder="1">
      <alignment vertical="center"/>
    </xf>
    <xf numFmtId="11" fontId="0" fillId="6" borderId="0" xfId="0" applyNumberFormat="1" applyFill="1">
      <alignment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11" fontId="0" fillId="6" borderId="8" xfId="0" applyNumberForma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11" fontId="0" fillId="2" borderId="5" xfId="0" applyNumberFormat="1" applyFill="1" applyBorder="1">
      <alignment vertical="center"/>
    </xf>
    <xf numFmtId="11" fontId="0" fillId="2" borderId="0" xfId="0" applyNumberFormat="1" applyFill="1">
      <alignment vertical="center"/>
    </xf>
    <xf numFmtId="11" fontId="0" fillId="2" borderId="6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>
      <alignment vertical="center"/>
    </xf>
    <xf numFmtId="0" fontId="0" fillId="2" borderId="6" xfId="0" applyFill="1" applyBorder="1">
      <alignment vertical="center"/>
    </xf>
    <xf numFmtId="11" fontId="0" fillId="2" borderId="7" xfId="0" applyNumberFormat="1" applyFill="1" applyBorder="1">
      <alignment vertical="center"/>
    </xf>
    <xf numFmtId="11" fontId="0" fillId="2" borderId="8" xfId="0" applyNumberFormat="1" applyFill="1" applyBorder="1">
      <alignment vertical="center"/>
    </xf>
    <xf numFmtId="11" fontId="0" fillId="2" borderId="9" xfId="0" applyNumberFormat="1" applyFill="1" applyBorder="1">
      <alignment vertical="center"/>
    </xf>
    <xf numFmtId="0" fontId="0" fillId="0" borderId="1" xfId="0" applyBorder="1">
      <alignment vertical="center"/>
    </xf>
    <xf numFmtId="9" fontId="0" fillId="0" borderId="0" xfId="0" applyNumberFormat="1">
      <alignment vertical="center"/>
    </xf>
    <xf numFmtId="11" fontId="0" fillId="4" borderId="11" xfId="0" applyNumberFormat="1" applyFill="1" applyBorder="1">
      <alignment vertical="center"/>
    </xf>
    <xf numFmtId="11" fontId="0" fillId="4" borderId="12" xfId="0" applyNumberFormat="1" applyFill="1" applyBorder="1">
      <alignment vertical="center"/>
    </xf>
    <xf numFmtId="0" fontId="0" fillId="0" borderId="13" xfId="0" applyBorder="1">
      <alignment vertical="center"/>
    </xf>
    <xf numFmtId="11" fontId="0" fillId="5" borderId="4" xfId="0" applyNumberFormat="1" applyFill="1" applyBorder="1">
      <alignment vertical="center"/>
    </xf>
    <xf numFmtId="11" fontId="0" fillId="5" borderId="6" xfId="0" applyNumberFormat="1" applyFill="1" applyBorder="1">
      <alignment vertical="center"/>
    </xf>
    <xf numFmtId="11" fontId="0" fillId="6" borderId="6" xfId="0" applyNumberFormat="1" applyFill="1" applyBorder="1">
      <alignment vertical="center"/>
    </xf>
    <xf numFmtId="11" fontId="0" fillId="6" borderId="7" xfId="0" applyNumberFormat="1" applyFill="1" applyBorder="1">
      <alignment vertical="center"/>
    </xf>
    <xf numFmtId="11" fontId="0" fillId="6" borderId="9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"/>
  <sheetViews>
    <sheetView workbookViewId="0">
      <selection activeCell="A8" sqref="A8"/>
    </sheetView>
  </sheetViews>
  <sheetFormatPr baseColWidth="10" defaultColWidth="8.83203125" defaultRowHeight="15"/>
  <cols>
    <col min="1" max="1" width="12.83203125" bestFit="1" customWidth="1"/>
    <col min="2" max="2" width="42.1640625" bestFit="1" customWidth="1"/>
    <col min="3" max="3" width="10.6640625" bestFit="1" customWidth="1"/>
    <col min="4" max="4" width="15.1640625" bestFit="1" customWidth="1"/>
    <col min="5" max="5" width="5.5" bestFit="1" customWidth="1"/>
    <col min="6" max="6" width="10.5" bestFit="1" customWidth="1"/>
    <col min="7" max="7" width="8" customWidth="1"/>
    <col min="8" max="8" width="13.33203125" bestFit="1" customWidth="1"/>
    <col min="9" max="9" width="5.5" customWidth="1"/>
    <col min="10" max="10" width="8.5" bestFit="1" customWidth="1"/>
    <col min="11" max="11" width="9.1640625" bestFit="1" customWidth="1"/>
    <col min="12" max="13" width="37.5" bestFit="1" customWidth="1"/>
  </cols>
  <sheetData>
    <row r="1" spans="1:12" ht="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68</v>
      </c>
      <c r="H1" s="2" t="s">
        <v>69</v>
      </c>
      <c r="I1" s="2" t="s">
        <v>4</v>
      </c>
      <c r="J1" s="2" t="s">
        <v>70</v>
      </c>
      <c r="K1" s="2" t="s">
        <v>71</v>
      </c>
      <c r="L1" s="2" t="s">
        <v>72</v>
      </c>
    </row>
    <row r="2" spans="1:12" ht="16">
      <c r="A2" s="12" t="s">
        <v>53</v>
      </c>
      <c r="B2" s="1" t="s">
        <v>43</v>
      </c>
      <c r="C2" s="1">
        <v>1</v>
      </c>
      <c r="D2" s="1" t="s">
        <v>54</v>
      </c>
      <c r="E2" s="1" t="s">
        <v>55</v>
      </c>
      <c r="F2" s="1" t="s">
        <v>56</v>
      </c>
      <c r="G2" s="3" t="s">
        <v>166</v>
      </c>
      <c r="H2" s="3" t="s">
        <v>165</v>
      </c>
      <c r="I2" s="3" t="s">
        <v>164</v>
      </c>
      <c r="J2" s="4">
        <v>6.1400000000000002E-5</v>
      </c>
      <c r="K2" s="3" t="s">
        <v>163</v>
      </c>
      <c r="L2" s="3" t="s">
        <v>162</v>
      </c>
    </row>
    <row r="3" spans="1:12" ht="16">
      <c r="A3" s="11" t="s">
        <v>42</v>
      </c>
      <c r="B3" s="5" t="s">
        <v>43</v>
      </c>
      <c r="C3" s="5">
        <v>0.25</v>
      </c>
      <c r="D3" s="5" t="s">
        <v>44</v>
      </c>
      <c r="E3" s="5" t="s">
        <v>24</v>
      </c>
      <c r="F3" s="5" t="s">
        <v>25</v>
      </c>
      <c r="G3" s="3" t="s">
        <v>97</v>
      </c>
      <c r="H3" s="3" t="s">
        <v>42</v>
      </c>
      <c r="I3" s="3" t="s">
        <v>64</v>
      </c>
      <c r="J3" s="4">
        <v>2.7499999999999998E-10</v>
      </c>
      <c r="K3" s="3" t="s">
        <v>75</v>
      </c>
      <c r="L3" s="3" t="s">
        <v>96</v>
      </c>
    </row>
    <row r="4" spans="1:12" ht="16">
      <c r="A4" s="11" t="s">
        <v>45</v>
      </c>
      <c r="B4" s="5" t="s">
        <v>43</v>
      </c>
      <c r="C4" s="5">
        <v>0.25</v>
      </c>
      <c r="D4" s="5" t="s">
        <v>46</v>
      </c>
      <c r="E4" s="5" t="s">
        <v>47</v>
      </c>
      <c r="F4" s="5" t="s">
        <v>48</v>
      </c>
      <c r="G4" s="3" t="s">
        <v>98</v>
      </c>
      <c r="H4" s="3" t="s">
        <v>45</v>
      </c>
      <c r="I4" s="3" t="s">
        <v>47</v>
      </c>
      <c r="J4" s="3">
        <v>0.43</v>
      </c>
      <c r="K4" s="3" t="s">
        <v>75</v>
      </c>
      <c r="L4" s="3" t="s">
        <v>96</v>
      </c>
    </row>
    <row r="5" spans="1:12" ht="16">
      <c r="A5" s="5" t="s">
        <v>29</v>
      </c>
      <c r="B5" s="5" t="s">
        <v>30</v>
      </c>
      <c r="C5" s="5">
        <v>0.2</v>
      </c>
      <c r="D5" s="5" t="s">
        <v>31</v>
      </c>
      <c r="E5" s="5" t="s">
        <v>24</v>
      </c>
      <c r="F5" s="5" t="s">
        <v>25</v>
      </c>
      <c r="G5" s="3" t="s">
        <v>86</v>
      </c>
      <c r="H5" s="3" t="s">
        <v>29</v>
      </c>
      <c r="I5" s="3" t="s">
        <v>64</v>
      </c>
      <c r="J5" s="4">
        <v>1E-10</v>
      </c>
      <c r="K5" s="3" t="s">
        <v>87</v>
      </c>
      <c r="L5" s="3" t="s">
        <v>88</v>
      </c>
    </row>
    <row r="6" spans="1:12" ht="16">
      <c r="A6" s="5" t="s">
        <v>32</v>
      </c>
      <c r="B6" s="5" t="s">
        <v>33</v>
      </c>
      <c r="C6" s="5">
        <v>1.8</v>
      </c>
      <c r="D6" s="5" t="s">
        <v>31</v>
      </c>
      <c r="E6" s="5" t="s">
        <v>24</v>
      </c>
      <c r="F6" s="5" t="s">
        <v>25</v>
      </c>
      <c r="G6" s="3" t="s">
        <v>89</v>
      </c>
      <c r="H6" s="3" t="s">
        <v>32</v>
      </c>
      <c r="I6" s="3" t="s">
        <v>64</v>
      </c>
      <c r="J6" s="4">
        <v>1.6999999999999999E-9</v>
      </c>
      <c r="K6" s="3" t="s">
        <v>90</v>
      </c>
      <c r="L6" s="3" t="s">
        <v>91</v>
      </c>
    </row>
    <row r="7" spans="1:12" ht="16">
      <c r="A7" s="5" t="s">
        <v>26</v>
      </c>
      <c r="B7" s="5" t="s">
        <v>27</v>
      </c>
      <c r="C7" s="5">
        <v>1.8</v>
      </c>
      <c r="D7" s="5" t="s">
        <v>28</v>
      </c>
      <c r="E7" s="5" t="s">
        <v>24</v>
      </c>
      <c r="F7" s="5" t="s">
        <v>25</v>
      </c>
      <c r="G7" s="3" t="s">
        <v>92</v>
      </c>
      <c r="H7" s="3" t="s">
        <v>26</v>
      </c>
      <c r="I7" s="3" t="s">
        <v>64</v>
      </c>
      <c r="J7" s="4">
        <v>1E-10</v>
      </c>
      <c r="K7" s="3" t="s">
        <v>93</v>
      </c>
      <c r="L7" s="3" t="s">
        <v>94</v>
      </c>
    </row>
    <row r="8" spans="1:12" ht="16">
      <c r="A8" s="11" t="s">
        <v>49</v>
      </c>
      <c r="B8" s="5" t="s">
        <v>43</v>
      </c>
      <c r="C8" s="5">
        <v>10</v>
      </c>
      <c r="D8" s="5" t="s">
        <v>50</v>
      </c>
      <c r="E8" s="5" t="s">
        <v>51</v>
      </c>
      <c r="F8" s="5" t="s">
        <v>52</v>
      </c>
      <c r="G8" s="3" t="s">
        <v>99</v>
      </c>
      <c r="H8" s="3" t="s">
        <v>49</v>
      </c>
      <c r="I8" s="3" t="s">
        <v>100</v>
      </c>
      <c r="J8" s="3">
        <v>150</v>
      </c>
      <c r="K8" s="3" t="s">
        <v>75</v>
      </c>
      <c r="L8" s="3" t="s">
        <v>101</v>
      </c>
    </row>
    <row r="9" spans="1:12" ht="16">
      <c r="A9" s="5" t="s">
        <v>119</v>
      </c>
      <c r="B9" s="5" t="s">
        <v>123</v>
      </c>
      <c r="C9" s="5">
        <v>1.3800000000000001E-23</v>
      </c>
      <c r="D9" s="5"/>
      <c r="E9" s="5" t="s">
        <v>113</v>
      </c>
      <c r="F9" s="5" t="s">
        <v>113</v>
      </c>
      <c r="G9" s="3" t="s">
        <v>121</v>
      </c>
      <c r="H9" s="3" t="s">
        <v>122</v>
      </c>
      <c r="I9" s="3" t="s">
        <v>113</v>
      </c>
      <c r="J9" s="3">
        <v>1.3800000000000001E-23</v>
      </c>
      <c r="K9" s="3"/>
      <c r="L9" s="3" t="s">
        <v>123</v>
      </c>
    </row>
    <row r="10" spans="1:12" ht="16">
      <c r="A10" s="5" t="s">
        <v>120</v>
      </c>
      <c r="B10" s="5" t="s">
        <v>126</v>
      </c>
      <c r="C10" s="5">
        <v>1.5999999999999999E-19</v>
      </c>
      <c r="D10" s="5"/>
      <c r="E10" s="5" t="s">
        <v>125</v>
      </c>
      <c r="F10" s="5" t="s">
        <v>125</v>
      </c>
      <c r="G10" s="3" t="s">
        <v>124</v>
      </c>
      <c r="H10" s="3" t="s">
        <v>124</v>
      </c>
      <c r="I10" s="3" t="s">
        <v>125</v>
      </c>
      <c r="J10" s="3">
        <v>1.5999999999999999E-19</v>
      </c>
      <c r="K10" s="3"/>
      <c r="L10" s="3" t="s">
        <v>126</v>
      </c>
    </row>
    <row r="11" spans="1:12" ht="16">
      <c r="G11" s="9" t="s">
        <v>157</v>
      </c>
      <c r="H11" s="3" t="s">
        <v>77</v>
      </c>
      <c r="I11" s="3" t="s">
        <v>78</v>
      </c>
      <c r="J11" s="3" t="s">
        <v>79</v>
      </c>
      <c r="K11" s="3" t="s">
        <v>75</v>
      </c>
      <c r="L11" s="3" t="s">
        <v>80</v>
      </c>
    </row>
    <row r="12" spans="1:12" ht="16">
      <c r="A12" s="10" t="s">
        <v>151</v>
      </c>
      <c r="B12" s="5" t="s">
        <v>152</v>
      </c>
      <c r="C12" s="5">
        <v>0.6</v>
      </c>
      <c r="D12" s="5"/>
      <c r="E12" s="5" t="s">
        <v>78</v>
      </c>
      <c r="F12" s="5" t="s">
        <v>153</v>
      </c>
      <c r="G12" s="9" t="s">
        <v>158</v>
      </c>
      <c r="H12" s="3" t="s">
        <v>81</v>
      </c>
      <c r="I12" s="3" t="s">
        <v>78</v>
      </c>
      <c r="J12" s="3" t="s">
        <v>82</v>
      </c>
      <c r="K12" s="3" t="s">
        <v>75</v>
      </c>
      <c r="L12" s="3" t="s">
        <v>83</v>
      </c>
    </row>
    <row r="13" spans="1:12" ht="16">
      <c r="A13" s="10" t="s">
        <v>73</v>
      </c>
      <c r="B13" s="5" t="s">
        <v>154</v>
      </c>
      <c r="C13" s="5">
        <v>0.25</v>
      </c>
      <c r="D13" s="5"/>
      <c r="E13" s="5" t="s">
        <v>24</v>
      </c>
      <c r="F13" s="5" t="s">
        <v>25</v>
      </c>
      <c r="G13" s="9" t="s">
        <v>159</v>
      </c>
      <c r="H13" s="3" t="s">
        <v>73</v>
      </c>
      <c r="I13" s="3" t="s">
        <v>64</v>
      </c>
      <c r="J13" s="3" t="s">
        <v>74</v>
      </c>
      <c r="K13" s="3" t="s">
        <v>75</v>
      </c>
      <c r="L13" s="3" t="s">
        <v>76</v>
      </c>
    </row>
    <row r="14" spans="1:12" ht="16">
      <c r="A14" s="5" t="s">
        <v>21</v>
      </c>
      <c r="B14" s="5" t="s">
        <v>22</v>
      </c>
      <c r="C14" s="5">
        <v>12</v>
      </c>
      <c r="D14" s="5" t="s">
        <v>23</v>
      </c>
      <c r="E14" s="5" t="s">
        <v>24</v>
      </c>
      <c r="F14" s="5" t="s">
        <v>25</v>
      </c>
      <c r="G14" s="3" t="s">
        <v>84</v>
      </c>
      <c r="H14" s="3" t="s">
        <v>84</v>
      </c>
      <c r="I14" s="3" t="s">
        <v>64</v>
      </c>
      <c r="J14" s="4">
        <v>5.0000000000000001E-9</v>
      </c>
      <c r="K14" s="3" t="s">
        <v>75</v>
      </c>
      <c r="L14" s="3" t="s">
        <v>85</v>
      </c>
    </row>
    <row r="15" spans="1:12" ht="16">
      <c r="A15" s="11" t="s">
        <v>59</v>
      </c>
      <c r="B15" s="5" t="s">
        <v>43</v>
      </c>
      <c r="C15" s="5">
        <v>16</v>
      </c>
      <c r="D15" s="5" t="s">
        <v>60</v>
      </c>
      <c r="E15" s="5">
        <v>1</v>
      </c>
      <c r="F15" s="5">
        <v>1</v>
      </c>
      <c r="G15" s="3" t="s">
        <v>102</v>
      </c>
      <c r="H15" s="3" t="s">
        <v>59</v>
      </c>
      <c r="I15" s="3" t="s">
        <v>103</v>
      </c>
      <c r="J15" s="3">
        <v>16.5</v>
      </c>
      <c r="K15" s="3" t="s">
        <v>75</v>
      </c>
      <c r="L15" s="3" t="s">
        <v>101</v>
      </c>
    </row>
    <row r="16" spans="1:12" ht="16">
      <c r="A16" s="5"/>
      <c r="B16" s="5" t="s">
        <v>156</v>
      </c>
      <c r="C16" s="5">
        <v>1</v>
      </c>
      <c r="D16" s="5"/>
      <c r="E16" s="5" t="s">
        <v>155</v>
      </c>
      <c r="F16" s="5" t="s">
        <v>155</v>
      </c>
      <c r="G16" s="3" t="s">
        <v>104</v>
      </c>
      <c r="H16" s="3" t="s">
        <v>105</v>
      </c>
      <c r="I16" s="3" t="s">
        <v>64</v>
      </c>
      <c r="J16" s="4">
        <v>1.0000000000000001E-9</v>
      </c>
      <c r="K16" s="3" t="s">
        <v>75</v>
      </c>
      <c r="L16" s="3" t="s">
        <v>101</v>
      </c>
    </row>
    <row r="17" spans="1:12" ht="16">
      <c r="A17" s="11" t="s">
        <v>161</v>
      </c>
      <c r="B17" s="5" t="s">
        <v>43</v>
      </c>
      <c r="C17" s="5">
        <v>0.8</v>
      </c>
      <c r="D17" s="5" t="s">
        <v>58</v>
      </c>
      <c r="E17" s="5">
        <v>1</v>
      </c>
      <c r="F17" s="5">
        <v>1</v>
      </c>
      <c r="G17" s="3" t="s">
        <v>106</v>
      </c>
      <c r="H17" s="3" t="s">
        <v>57</v>
      </c>
      <c r="I17" s="3" t="s">
        <v>103</v>
      </c>
      <c r="J17" s="3">
        <v>1.25</v>
      </c>
      <c r="K17" s="3" t="s">
        <v>107</v>
      </c>
      <c r="L17" s="3" t="s">
        <v>101</v>
      </c>
    </row>
    <row r="18" spans="1:12">
      <c r="A18" s="5" t="s">
        <v>16</v>
      </c>
      <c r="B18" s="5" t="s">
        <v>17</v>
      </c>
      <c r="C18" s="6">
        <v>1400000000</v>
      </c>
      <c r="D18" s="5" t="s">
        <v>18</v>
      </c>
      <c r="E18" s="5" t="s">
        <v>19</v>
      </c>
      <c r="F18" s="5" t="s">
        <v>20</v>
      </c>
    </row>
    <row r="19" spans="1:12" ht="16">
      <c r="A19" s="5" t="s">
        <v>11</v>
      </c>
      <c r="B19" s="5" t="s">
        <v>12</v>
      </c>
      <c r="C19" s="5">
        <v>298</v>
      </c>
      <c r="D19" s="5" t="s">
        <v>13</v>
      </c>
      <c r="E19" s="5" t="s">
        <v>14</v>
      </c>
      <c r="F19" s="5" t="s">
        <v>15</v>
      </c>
      <c r="G19" s="3" t="s">
        <v>108</v>
      </c>
      <c r="H19" s="3" t="s">
        <v>109</v>
      </c>
      <c r="I19" s="3" t="s">
        <v>14</v>
      </c>
      <c r="J19" s="3">
        <v>298</v>
      </c>
      <c r="K19" s="3" t="s">
        <v>75</v>
      </c>
      <c r="L19" s="3" t="s">
        <v>110</v>
      </c>
    </row>
    <row r="20" spans="1:12">
      <c r="A20" s="5" t="s">
        <v>34</v>
      </c>
      <c r="B20" s="5" t="s">
        <v>35</v>
      </c>
      <c r="C20" s="6">
        <v>2100</v>
      </c>
      <c r="D20" s="5" t="s">
        <v>36</v>
      </c>
      <c r="E20" s="5" t="s">
        <v>37</v>
      </c>
      <c r="F20" s="5" t="s">
        <v>38</v>
      </c>
    </row>
    <row r="21" spans="1:12" ht="16">
      <c r="G21" s="3" t="s">
        <v>111</v>
      </c>
      <c r="H21" s="3" t="s">
        <v>112</v>
      </c>
      <c r="I21" s="3" t="s">
        <v>113</v>
      </c>
      <c r="J21" s="4">
        <v>3.1799999999999999E-16</v>
      </c>
      <c r="K21" s="3" t="s">
        <v>75</v>
      </c>
      <c r="L21" s="3" t="s">
        <v>114</v>
      </c>
    </row>
    <row r="22" spans="1:12" ht="16">
      <c r="G22" s="3" t="s">
        <v>115</v>
      </c>
      <c r="H22" s="3" t="s">
        <v>116</v>
      </c>
      <c r="I22" s="3" t="s">
        <v>117</v>
      </c>
      <c r="J22" s="4">
        <v>2.3000000000000001E-10</v>
      </c>
      <c r="K22" s="3" t="s">
        <v>75</v>
      </c>
      <c r="L22" s="3" t="s">
        <v>118</v>
      </c>
    </row>
    <row r="23" spans="1:12">
      <c r="A23" s="5" t="s">
        <v>6</v>
      </c>
      <c r="B23" s="5" t="s">
        <v>7</v>
      </c>
      <c r="C23" s="5">
        <v>0</v>
      </c>
      <c r="D23" s="5" t="s">
        <v>8</v>
      </c>
      <c r="E23" s="5" t="s">
        <v>9</v>
      </c>
      <c r="F23" s="5" t="s">
        <v>10</v>
      </c>
    </row>
    <row r="24" spans="1:12">
      <c r="A24" s="5" t="s">
        <v>61</v>
      </c>
      <c r="B24" s="5" t="s">
        <v>62</v>
      </c>
      <c r="C24" s="5">
        <v>0.02</v>
      </c>
      <c r="D24" s="5" t="s">
        <v>63</v>
      </c>
      <c r="E24" s="5" t="s">
        <v>64</v>
      </c>
      <c r="F24" s="5" t="s">
        <v>25</v>
      </c>
    </row>
    <row r="25" spans="1:12">
      <c r="A25" s="5" t="s">
        <v>65</v>
      </c>
      <c r="B25" s="5" t="s">
        <v>66</v>
      </c>
      <c r="C25" s="5">
        <v>500</v>
      </c>
      <c r="D25" s="5" t="s">
        <v>67</v>
      </c>
      <c r="E25" s="5" t="s">
        <v>14</v>
      </c>
      <c r="F25" s="5" t="s">
        <v>15</v>
      </c>
    </row>
    <row r="26" spans="1:12">
      <c r="A26" s="5" t="s">
        <v>39</v>
      </c>
      <c r="B26" s="5" t="s">
        <v>40</v>
      </c>
      <c r="C26" s="5">
        <v>450</v>
      </c>
      <c r="D26" s="5" t="s">
        <v>41</v>
      </c>
      <c r="E26" s="5" t="s">
        <v>14</v>
      </c>
      <c r="F26" s="5" t="s">
        <v>15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"/>
  <sheetViews>
    <sheetView workbookViewId="0">
      <selection activeCell="E32" sqref="E32"/>
    </sheetView>
  </sheetViews>
  <sheetFormatPr baseColWidth="10" defaultColWidth="8.83203125" defaultRowHeight="15"/>
  <cols>
    <col min="1" max="1" width="15.5" bestFit="1" customWidth="1"/>
    <col min="2" max="2" width="30.5" bestFit="1" customWidth="1"/>
    <col min="3" max="3" width="12.33203125" bestFit="1" customWidth="1"/>
    <col min="4" max="4" width="7.5" bestFit="1" customWidth="1"/>
    <col min="5" max="5" width="13" bestFit="1" customWidth="1"/>
    <col min="6" max="6" width="4.83203125" bestFit="1" customWidth="1"/>
    <col min="7" max="7" width="46.83203125" bestFit="1" customWidth="1"/>
    <col min="10" max="10" width="7.5" bestFit="1" customWidth="1"/>
    <col min="11" max="11" width="13" bestFit="1" customWidth="1"/>
    <col min="12" max="12" width="4.83203125" bestFit="1" customWidth="1"/>
    <col min="13" max="13" width="46.83203125" bestFit="1" customWidth="1"/>
  </cols>
  <sheetData>
    <row r="1" spans="1:7">
      <c r="A1" s="7" t="s">
        <v>0</v>
      </c>
      <c r="B1" s="7" t="s">
        <v>1</v>
      </c>
      <c r="C1" s="7" t="s">
        <v>5</v>
      </c>
      <c r="D1" s="8" t="s">
        <v>68</v>
      </c>
      <c r="E1" s="8" t="s">
        <v>69</v>
      </c>
      <c r="F1" s="8" t="s">
        <v>4</v>
      </c>
      <c r="G1" s="8" t="s">
        <v>72</v>
      </c>
    </row>
    <row r="2" spans="1:7">
      <c r="A2" s="7" t="s">
        <v>143</v>
      </c>
      <c r="B2" s="7" t="s">
        <v>144</v>
      </c>
      <c r="C2" s="7" t="s">
        <v>48</v>
      </c>
      <c r="D2" s="8" t="s">
        <v>47</v>
      </c>
      <c r="E2" s="8" t="s">
        <v>47</v>
      </c>
      <c r="F2" s="8" t="s">
        <v>47</v>
      </c>
      <c r="G2" s="8" t="s">
        <v>127</v>
      </c>
    </row>
    <row r="3" spans="1:7">
      <c r="A3" s="7" t="s">
        <v>145</v>
      </c>
      <c r="B3" s="7" t="s">
        <v>146</v>
      </c>
      <c r="C3" s="7" t="s">
        <v>56</v>
      </c>
      <c r="D3" s="8" t="s">
        <v>128</v>
      </c>
      <c r="E3" s="8" t="s">
        <v>128</v>
      </c>
      <c r="F3" s="8" t="s">
        <v>95</v>
      </c>
      <c r="G3" s="8" t="s">
        <v>129</v>
      </c>
    </row>
    <row r="5" spans="1:7">
      <c r="A5" s="7" t="s">
        <v>131</v>
      </c>
      <c r="B5" s="7" t="s">
        <v>148</v>
      </c>
      <c r="C5" s="7" t="s">
        <v>25</v>
      </c>
      <c r="D5" s="8" t="s">
        <v>130</v>
      </c>
      <c r="E5" s="8" t="s">
        <v>131</v>
      </c>
      <c r="F5" s="8" t="s">
        <v>64</v>
      </c>
      <c r="G5" s="8" t="s">
        <v>132</v>
      </c>
    </row>
    <row r="6" spans="1:7">
      <c r="A6" s="7" t="s">
        <v>134</v>
      </c>
      <c r="B6" s="7" t="s">
        <v>147</v>
      </c>
      <c r="C6" s="7" t="s">
        <v>25</v>
      </c>
      <c r="D6" s="8" t="s">
        <v>133</v>
      </c>
      <c r="E6" s="8" t="s">
        <v>134</v>
      </c>
      <c r="F6" s="8" t="s">
        <v>100</v>
      </c>
      <c r="G6" s="8" t="s">
        <v>135</v>
      </c>
    </row>
    <row r="8" spans="1:7">
      <c r="A8" s="7" t="s">
        <v>149</v>
      </c>
      <c r="B8" s="7" t="s">
        <v>150</v>
      </c>
      <c r="C8" s="7">
        <v>1</v>
      </c>
      <c r="D8" s="8" t="s">
        <v>136</v>
      </c>
      <c r="E8" s="8" t="s">
        <v>137</v>
      </c>
      <c r="F8" s="8" t="s">
        <v>103</v>
      </c>
      <c r="G8" s="8" t="s">
        <v>138</v>
      </c>
    </row>
    <row r="9" spans="1:7">
      <c r="A9" s="7" t="s">
        <v>160</v>
      </c>
      <c r="B9" s="7" t="s">
        <v>142</v>
      </c>
      <c r="C9" s="7" t="s">
        <v>15</v>
      </c>
      <c r="D9" s="8" t="s">
        <v>139</v>
      </c>
      <c r="E9" s="8" t="s">
        <v>140</v>
      </c>
      <c r="F9" s="8" t="s">
        <v>14</v>
      </c>
      <c r="G9" s="8" t="s">
        <v>141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5"/>
  <sheetViews>
    <sheetView topLeftCell="A15" workbookViewId="0">
      <selection activeCell="F32" sqref="F32"/>
    </sheetView>
  </sheetViews>
  <sheetFormatPr baseColWidth="10" defaultColWidth="8.83203125" defaultRowHeight="15"/>
  <sheetData>
    <row r="1" spans="1:8">
      <c r="A1" s="13">
        <v>1.5E-10</v>
      </c>
      <c r="B1" s="14">
        <v>1.5E-10</v>
      </c>
      <c r="C1" s="15">
        <v>1.5E-10</v>
      </c>
      <c r="D1" s="22">
        <v>1.5E-10</v>
      </c>
      <c r="E1" s="23">
        <v>2.0000000000000001E-10</v>
      </c>
      <c r="F1" s="23">
        <v>2.8000000000000002E-10</v>
      </c>
      <c r="G1" s="44" t="s">
        <v>171</v>
      </c>
      <c r="H1" s="55" t="s">
        <v>167</v>
      </c>
    </row>
    <row r="2" spans="1:8">
      <c r="A2" s="16">
        <v>0.35</v>
      </c>
      <c r="B2" s="17">
        <v>0.35</v>
      </c>
      <c r="C2" s="18">
        <v>0.35</v>
      </c>
      <c r="D2" s="24">
        <v>0.4</v>
      </c>
      <c r="E2" s="25">
        <v>0.4</v>
      </c>
      <c r="F2" s="25">
        <v>0.4</v>
      </c>
      <c r="G2" s="44" t="s">
        <v>172</v>
      </c>
      <c r="H2" s="55"/>
    </row>
    <row r="3" spans="1:8">
      <c r="A3" s="19">
        <v>2.0000000000000001E-4</v>
      </c>
      <c r="B3" s="20">
        <v>2.0000000000000001E-4</v>
      </c>
      <c r="C3" s="21">
        <v>2.0000000000000001E-4</v>
      </c>
      <c r="D3" s="26">
        <v>8.0000000000000002E-3</v>
      </c>
      <c r="E3" s="27">
        <v>1E-3</v>
      </c>
      <c r="F3" s="27">
        <v>3.5E-4</v>
      </c>
      <c r="G3" s="44" t="s">
        <v>175</v>
      </c>
      <c r="H3" s="55"/>
    </row>
    <row r="4" spans="1:8">
      <c r="A4" s="19">
        <v>500000000</v>
      </c>
      <c r="B4" s="20">
        <v>500000000</v>
      </c>
      <c r="C4" s="21">
        <v>500000000</v>
      </c>
      <c r="D4" s="26">
        <v>500000000</v>
      </c>
      <c r="E4" s="27">
        <v>500000000</v>
      </c>
      <c r="F4" s="27">
        <v>500000000</v>
      </c>
      <c r="G4" s="44" t="s">
        <v>177</v>
      </c>
      <c r="H4" s="55"/>
    </row>
    <row r="5" spans="1:8">
      <c r="A5" s="19">
        <v>16.8</v>
      </c>
      <c r="B5" s="17">
        <v>17.8</v>
      </c>
      <c r="C5" s="18">
        <v>20.8</v>
      </c>
      <c r="D5" s="24">
        <v>11.7</v>
      </c>
      <c r="E5" s="25">
        <v>17.2</v>
      </c>
      <c r="F5" s="27">
        <v>20</v>
      </c>
      <c r="G5" s="44" t="s">
        <v>173</v>
      </c>
      <c r="H5" s="55"/>
    </row>
    <row r="6" spans="1:8">
      <c r="A6" s="19">
        <v>1.1000000000000001</v>
      </c>
      <c r="B6" s="17">
        <v>1.2</v>
      </c>
      <c r="C6" s="18">
        <v>4.8</v>
      </c>
      <c r="D6" s="24">
        <v>0.26</v>
      </c>
      <c r="E6" s="25">
        <v>0</v>
      </c>
      <c r="F6" s="27">
        <v>0</v>
      </c>
      <c r="G6" s="44" t="s">
        <v>174</v>
      </c>
      <c r="H6" s="55"/>
    </row>
    <row r="7" spans="1:8">
      <c r="A7" s="19">
        <v>1</v>
      </c>
      <c r="B7" s="17">
        <v>1</v>
      </c>
      <c r="C7" s="18">
        <v>1</v>
      </c>
      <c r="D7" s="24">
        <v>1.5</v>
      </c>
      <c r="E7" s="25">
        <v>2.5</v>
      </c>
      <c r="F7" s="27">
        <v>2.5</v>
      </c>
      <c r="G7" s="44" t="s">
        <v>176</v>
      </c>
      <c r="H7" s="55"/>
    </row>
    <row r="8" spans="1:8">
      <c r="A8" s="56" t="s">
        <v>170</v>
      </c>
      <c r="B8" s="55"/>
      <c r="C8" s="57"/>
      <c r="D8" s="56" t="s">
        <v>169</v>
      </c>
      <c r="E8" s="55"/>
      <c r="F8" s="57"/>
    </row>
    <row r="9" spans="1:8">
      <c r="A9" s="35">
        <v>1.5E-10</v>
      </c>
      <c r="B9" s="36">
        <v>1.5E-10</v>
      </c>
      <c r="C9" s="37">
        <v>1.5E-10</v>
      </c>
      <c r="D9" s="28">
        <v>1.5E-10</v>
      </c>
      <c r="E9" s="29">
        <v>2.0000000000000001E-10</v>
      </c>
      <c r="F9" s="29">
        <v>2.8000000000000002E-10</v>
      </c>
      <c r="G9" s="44" t="s">
        <v>171</v>
      </c>
      <c r="H9" s="55" t="s">
        <v>168</v>
      </c>
    </row>
    <row r="10" spans="1:8">
      <c r="A10" s="38">
        <v>0.35</v>
      </c>
      <c r="B10" s="39">
        <v>0.35</v>
      </c>
      <c r="C10" s="40">
        <v>0.35</v>
      </c>
      <c r="D10" s="30">
        <v>0.4</v>
      </c>
      <c r="E10" s="31">
        <v>0.4</v>
      </c>
      <c r="F10" s="31">
        <v>0.4</v>
      </c>
      <c r="G10" s="44" t="s">
        <v>172</v>
      </c>
      <c r="H10" s="55"/>
    </row>
    <row r="11" spans="1:8">
      <c r="A11" s="35">
        <v>2.0000000000000001E-4</v>
      </c>
      <c r="B11" s="36">
        <v>2.0000000000000001E-4</v>
      </c>
      <c r="C11" s="37">
        <v>2.0000000000000001E-4</v>
      </c>
      <c r="D11" s="28">
        <v>8.0000000000000002E-3</v>
      </c>
      <c r="E11" s="29">
        <v>1E-3</v>
      </c>
      <c r="F11" s="29">
        <v>3.5E-4</v>
      </c>
      <c r="G11" s="44" t="s">
        <v>175</v>
      </c>
      <c r="H11" s="55"/>
    </row>
    <row r="12" spans="1:8">
      <c r="A12" s="35">
        <v>500000000</v>
      </c>
      <c r="B12" s="36">
        <v>500000000</v>
      </c>
      <c r="C12" s="37">
        <v>500000000</v>
      </c>
      <c r="D12" s="28">
        <v>500000000</v>
      </c>
      <c r="E12" s="29">
        <v>500000000</v>
      </c>
      <c r="F12" s="29">
        <v>500000000</v>
      </c>
      <c r="G12" s="44" t="s">
        <v>178</v>
      </c>
      <c r="H12" s="55"/>
    </row>
    <row r="13" spans="1:8">
      <c r="A13" s="35">
        <v>20.100000000000001</v>
      </c>
      <c r="B13" s="36">
        <v>21.3</v>
      </c>
      <c r="C13" s="37">
        <v>24.9</v>
      </c>
      <c r="D13" s="28">
        <v>33.9</v>
      </c>
      <c r="E13" s="29">
        <v>17.2</v>
      </c>
      <c r="F13" s="29">
        <v>20</v>
      </c>
      <c r="G13" s="44" t="s">
        <v>173</v>
      </c>
      <c r="H13" s="55"/>
    </row>
    <row r="14" spans="1:8">
      <c r="A14" s="35">
        <v>12.6</v>
      </c>
      <c r="B14" s="36">
        <v>14.5</v>
      </c>
      <c r="C14" s="37">
        <v>19</v>
      </c>
      <c r="D14" s="28">
        <v>18.2</v>
      </c>
      <c r="E14" s="29">
        <v>2.4900000000000002</v>
      </c>
      <c r="F14" s="29">
        <v>1.46</v>
      </c>
      <c r="G14" s="44" t="s">
        <v>174</v>
      </c>
      <c r="H14" s="55"/>
    </row>
    <row r="15" spans="1:8" ht="16" thickBot="1">
      <c r="A15" s="41">
        <v>1</v>
      </c>
      <c r="B15" s="42">
        <v>1</v>
      </c>
      <c r="C15" s="43">
        <v>1</v>
      </c>
      <c r="D15" s="33">
        <v>1.5</v>
      </c>
      <c r="E15" s="34">
        <v>2.5</v>
      </c>
      <c r="F15" s="32">
        <v>2.5</v>
      </c>
      <c r="G15" s="44" t="s">
        <v>176</v>
      </c>
      <c r="H15" s="55"/>
    </row>
    <row r="16" spans="1:8">
      <c r="A16" t="s">
        <v>179</v>
      </c>
      <c r="B16" t="s">
        <v>180</v>
      </c>
      <c r="C16" t="s">
        <v>181</v>
      </c>
      <c r="D16" s="45">
        <v>0</v>
      </c>
      <c r="E16" s="45">
        <v>0.18</v>
      </c>
      <c r="F16" s="45">
        <v>0.45</v>
      </c>
    </row>
    <row r="19" spans="1:8" ht="16" thickBot="1"/>
    <row r="20" spans="1:8">
      <c r="A20" s="13">
        <v>1.5E-10</v>
      </c>
      <c r="B20" s="14">
        <v>1.5E-10</v>
      </c>
      <c r="C20" s="14">
        <v>1.5E-10</v>
      </c>
      <c r="D20" s="22">
        <v>1.5E-10</v>
      </c>
      <c r="E20" s="23">
        <v>2.0000000000000001E-10</v>
      </c>
      <c r="F20" s="49">
        <v>2.8000000000000002E-10</v>
      </c>
      <c r="G20" s="48" t="s">
        <v>171</v>
      </c>
      <c r="H20" s="54" t="s">
        <v>167</v>
      </c>
    </row>
    <row r="21" spans="1:8">
      <c r="A21" s="19">
        <v>0.35</v>
      </c>
      <c r="B21" s="20">
        <v>0.35</v>
      </c>
      <c r="C21" s="20">
        <v>0.35</v>
      </c>
      <c r="D21" s="26">
        <v>0.4</v>
      </c>
      <c r="E21" s="27">
        <v>0.4</v>
      </c>
      <c r="F21" s="50">
        <v>0.4</v>
      </c>
      <c r="G21" s="48" t="s">
        <v>172</v>
      </c>
      <c r="H21" s="54"/>
    </row>
    <row r="22" spans="1:8">
      <c r="A22" s="19">
        <v>5000000</v>
      </c>
      <c r="B22" s="20">
        <v>5000000</v>
      </c>
      <c r="C22" s="20">
        <v>5000000</v>
      </c>
      <c r="D22" s="26">
        <v>500000000</v>
      </c>
      <c r="E22" s="27">
        <v>500000000</v>
      </c>
      <c r="F22" s="50">
        <v>500000000</v>
      </c>
      <c r="G22" s="48" t="s">
        <v>177</v>
      </c>
      <c r="H22" s="54"/>
    </row>
    <row r="23" spans="1:8">
      <c r="A23" s="19">
        <v>2.0000000000000001E-4</v>
      </c>
      <c r="B23" s="20">
        <v>2.0000000000000001E-4</v>
      </c>
      <c r="C23" s="20">
        <v>2.0000000000000001E-4</v>
      </c>
      <c r="D23" s="26">
        <v>8.0000000000000002E-3</v>
      </c>
      <c r="E23" s="27">
        <v>1E-3</v>
      </c>
      <c r="F23" s="50">
        <v>3.5E-4</v>
      </c>
      <c r="G23" s="48" t="s">
        <v>175</v>
      </c>
      <c r="H23" s="54"/>
    </row>
    <row r="24" spans="1:8">
      <c r="A24" s="19">
        <v>1.1000000000000001</v>
      </c>
      <c r="B24" s="20">
        <v>1.2</v>
      </c>
      <c r="C24" s="20">
        <v>4.8</v>
      </c>
      <c r="D24" s="26">
        <v>0.26</v>
      </c>
      <c r="E24" s="27">
        <v>0</v>
      </c>
      <c r="F24" s="50">
        <v>0</v>
      </c>
      <c r="G24" s="48" t="s">
        <v>174</v>
      </c>
      <c r="H24" s="54"/>
    </row>
    <row r="25" spans="1:8">
      <c r="A25" s="19">
        <v>16.8</v>
      </c>
      <c r="B25" s="20">
        <v>17.8</v>
      </c>
      <c r="C25" s="20">
        <v>20.8</v>
      </c>
      <c r="D25" s="26">
        <v>11.7</v>
      </c>
      <c r="E25" s="27">
        <v>17.2</v>
      </c>
      <c r="F25" s="50">
        <v>20</v>
      </c>
      <c r="G25" s="48" t="s">
        <v>173</v>
      </c>
      <c r="H25" s="54"/>
    </row>
    <row r="26" spans="1:8">
      <c r="A26" s="47">
        <v>1</v>
      </c>
      <c r="B26" s="46">
        <v>1</v>
      </c>
      <c r="C26" s="46">
        <v>1</v>
      </c>
      <c r="D26" s="26">
        <v>1.5</v>
      </c>
      <c r="E26" s="27">
        <v>2.5</v>
      </c>
      <c r="F26" s="50">
        <v>2.5</v>
      </c>
      <c r="G26" s="48" t="s">
        <v>176</v>
      </c>
      <c r="H26" s="54"/>
    </row>
    <row r="27" spans="1:8">
      <c r="A27" s="56" t="s">
        <v>170</v>
      </c>
      <c r="B27" s="55"/>
      <c r="C27" s="55"/>
      <c r="D27" s="56" t="s">
        <v>169</v>
      </c>
      <c r="E27" s="55"/>
      <c r="F27" s="57"/>
    </row>
    <row r="28" spans="1:8">
      <c r="A28" s="35">
        <v>1.5E-10</v>
      </c>
      <c r="B28" s="36">
        <v>1.5E-10</v>
      </c>
      <c r="C28" s="36">
        <v>1.5E-10</v>
      </c>
      <c r="D28" s="28">
        <v>1.5E-10</v>
      </c>
      <c r="E28" s="29">
        <v>2.0000000000000001E-10</v>
      </c>
      <c r="F28" s="51">
        <v>2.8000000000000002E-10</v>
      </c>
      <c r="G28" s="48" t="s">
        <v>171</v>
      </c>
      <c r="H28" s="54" t="s">
        <v>168</v>
      </c>
    </row>
    <row r="29" spans="1:8">
      <c r="A29" s="35">
        <v>0.35</v>
      </c>
      <c r="B29" s="36">
        <v>0.35</v>
      </c>
      <c r="C29" s="36">
        <v>0.35</v>
      </c>
      <c r="D29" s="28">
        <v>0.4</v>
      </c>
      <c r="E29" s="29">
        <v>0.4</v>
      </c>
      <c r="F29" s="51">
        <v>0.4</v>
      </c>
      <c r="G29" s="48" t="s">
        <v>172</v>
      </c>
      <c r="H29" s="54"/>
    </row>
    <row r="30" spans="1:8">
      <c r="A30" s="35">
        <v>500000000</v>
      </c>
      <c r="B30" s="36">
        <v>500000000</v>
      </c>
      <c r="C30" s="36">
        <v>500000000</v>
      </c>
      <c r="D30" s="28">
        <v>500000000</v>
      </c>
      <c r="E30" s="29">
        <v>500000000</v>
      </c>
      <c r="F30" s="51">
        <v>500000000</v>
      </c>
      <c r="G30" s="48" t="s">
        <v>178</v>
      </c>
      <c r="H30" s="54"/>
    </row>
    <row r="31" spans="1:8">
      <c r="A31" s="35">
        <v>2.0000000000000001E-4</v>
      </c>
      <c r="B31" s="36">
        <v>2.0000000000000001E-4</v>
      </c>
      <c r="C31" s="36">
        <v>2.0000000000000001E-4</v>
      </c>
      <c r="D31" s="28">
        <v>8.0000000000000002E-3</v>
      </c>
      <c r="E31" s="29">
        <v>1E-3</v>
      </c>
      <c r="F31" s="51">
        <v>3.5E-4</v>
      </c>
      <c r="G31" s="48" t="s">
        <v>175</v>
      </c>
      <c r="H31" s="54"/>
    </row>
    <row r="32" spans="1:8">
      <c r="A32" s="35">
        <v>12.6</v>
      </c>
      <c r="B32" s="36">
        <v>14.5</v>
      </c>
      <c r="C32" s="36">
        <v>19</v>
      </c>
      <c r="D32" s="28">
        <v>18.2</v>
      </c>
      <c r="E32" s="29">
        <v>2.4900000000000002</v>
      </c>
      <c r="F32" s="51">
        <v>1.46</v>
      </c>
      <c r="G32" s="48" t="s">
        <v>174</v>
      </c>
      <c r="H32" s="54"/>
    </row>
    <row r="33" spans="1:8">
      <c r="A33" s="35">
        <v>20.100000000000001</v>
      </c>
      <c r="B33" s="36">
        <v>21.3</v>
      </c>
      <c r="C33" s="36">
        <v>24.9</v>
      </c>
      <c r="D33" s="28">
        <v>33.9</v>
      </c>
      <c r="E33" s="29">
        <v>17.2</v>
      </c>
      <c r="F33" s="51">
        <v>20</v>
      </c>
      <c r="G33" s="48" t="s">
        <v>173</v>
      </c>
      <c r="H33" s="54"/>
    </row>
    <row r="34" spans="1:8" ht="16" thickBot="1">
      <c r="A34" s="41">
        <v>1</v>
      </c>
      <c r="B34" s="42">
        <v>1</v>
      </c>
      <c r="C34" s="42">
        <v>1</v>
      </c>
      <c r="D34" s="52">
        <v>1.5</v>
      </c>
      <c r="E34" s="32">
        <v>2.5</v>
      </c>
      <c r="F34" s="53">
        <v>2.5</v>
      </c>
      <c r="G34" s="48" t="s">
        <v>176</v>
      </c>
      <c r="H34" s="54"/>
    </row>
    <row r="35" spans="1:8">
      <c r="A35" t="s">
        <v>179</v>
      </c>
      <c r="B35" t="s">
        <v>180</v>
      </c>
      <c r="C35" t="s">
        <v>181</v>
      </c>
      <c r="D35" s="45">
        <v>0</v>
      </c>
      <c r="E35" s="45">
        <v>0.18</v>
      </c>
      <c r="F35" s="45">
        <v>0.45</v>
      </c>
    </row>
  </sheetData>
  <mergeCells count="8">
    <mergeCell ref="H28:H34"/>
    <mergeCell ref="H1:H7"/>
    <mergeCell ref="H9:H15"/>
    <mergeCell ref="A8:C8"/>
    <mergeCell ref="D8:F8"/>
    <mergeCell ref="H20:H26"/>
    <mergeCell ref="A27:C27"/>
    <mergeCell ref="D27:F27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5"/>
  <sheetViews>
    <sheetView workbookViewId="0">
      <selection activeCell="B2" sqref="B2"/>
    </sheetView>
  </sheetViews>
  <sheetFormatPr baseColWidth="10" defaultColWidth="8.83203125" defaultRowHeight="15"/>
  <cols>
    <col min="2" max="3" width="39" customWidth="1"/>
    <col min="4" max="5" width="39" bestFit="1" customWidth="1"/>
  </cols>
  <sheetData>
    <row r="1" spans="1:5">
      <c r="B1">
        <v>0</v>
      </c>
      <c r="C1">
        <v>1</v>
      </c>
      <c r="D1">
        <v>2</v>
      </c>
      <c r="E1">
        <v>3</v>
      </c>
    </row>
    <row r="2" spans="1:5">
      <c r="A2">
        <v>0</v>
      </c>
      <c r="B2" t="str">
        <f>"X"&amp;$A2&amp;B$1&amp;" BL"&amp;$A2&amp;"_"&amp;B$1&amp;" BL"&amp;$A2&amp;"_"&amp;B$1+1&amp;" SL"&amp;B$1&amp;"_"&amp;$A2&amp;" SL"&amp;B$1&amp;"_"&amp;$A2+1&amp;" PDN_R res= 1k"</f>
        <v>X00 BL0_0 BL0_1 SL0_0 SL0_1 PDN_R res= 1k</v>
      </c>
      <c r="C2" t="str">
        <f t="shared" ref="C2:E5" si="0">"X"&amp;$A2&amp;C$1&amp;" BL"&amp;$A2&amp;"_"&amp;C$1&amp;" BL"&amp;$A2&amp;"_"&amp;C$1+1&amp;" SL"&amp;C$1&amp;"_"&amp;$A2&amp;" SL"&amp;C$1&amp;"_"&amp;$A2+1&amp;" PDN_R res= 1k"</f>
        <v>X01 BL0_1 BL0_2 SL1_0 SL1_1 PDN_R res= 1k</v>
      </c>
      <c r="D2" t="str">
        <f t="shared" si="0"/>
        <v>X02 BL0_2 BL0_3 SL2_0 SL2_1 PDN_R res= 1k</v>
      </c>
      <c r="E2" t="str">
        <f t="shared" si="0"/>
        <v>X03 BL0_3 BL0_4 SL3_0 SL3_1 PDN_R res= 1k</v>
      </c>
    </row>
    <row r="3" spans="1:5">
      <c r="A3">
        <v>1</v>
      </c>
      <c r="B3" t="str">
        <f>"X"&amp;$A3&amp;B$1&amp;" BL"&amp;$A3&amp;"_"&amp;B$1&amp;" BL"&amp;$A3&amp;"_"&amp;B$1+1&amp;" SL"&amp;B$1&amp;"_"&amp;$A3&amp;" SL"&amp;B$1&amp;"_"&amp;$A3+1&amp;" PDN_R res= 1k"</f>
        <v>X10 BL1_0 BL1_1 SL0_1 SL0_2 PDN_R res= 1k</v>
      </c>
      <c r="C3" t="str">
        <f t="shared" si="0"/>
        <v>X11 BL1_1 BL1_2 SL1_1 SL1_2 PDN_R res= 1k</v>
      </c>
      <c r="D3" t="str">
        <f t="shared" si="0"/>
        <v>X12 BL1_2 BL1_3 SL2_1 SL2_2 PDN_R res= 1k</v>
      </c>
      <c r="E3" t="str">
        <f t="shared" si="0"/>
        <v>X13 BL1_3 BL1_4 SL3_1 SL3_2 PDN_R res= 1k</v>
      </c>
    </row>
    <row r="4" spans="1:5">
      <c r="A4">
        <v>2</v>
      </c>
      <c r="B4" t="str">
        <f>"X"&amp;$A4&amp;B$1&amp;" BL"&amp;$A4&amp;"_"&amp;B$1&amp;" BL"&amp;$A4&amp;"_"&amp;B$1+1&amp;" SL"&amp;B$1&amp;"_"&amp;$A4&amp;" SL"&amp;B$1&amp;"_"&amp;$A4+1&amp;" PDN_R res= 1k"</f>
        <v>X20 BL2_0 BL2_1 SL0_2 SL0_3 PDN_R res= 1k</v>
      </c>
      <c r="C4" t="str">
        <f t="shared" si="0"/>
        <v>X21 BL2_1 BL2_2 SL1_2 SL1_3 PDN_R res= 1k</v>
      </c>
      <c r="D4" t="str">
        <f t="shared" si="0"/>
        <v>X22 BL2_2 BL2_3 SL2_2 SL2_3 PDN_R res= 1k</v>
      </c>
      <c r="E4" t="str">
        <f t="shared" si="0"/>
        <v>X23 BL2_3 BL2_4 SL3_2 SL3_3 PDN_R res= 1k</v>
      </c>
    </row>
    <row r="5" spans="1:5">
      <c r="A5">
        <v>3</v>
      </c>
      <c r="B5" t="str">
        <f>"X"&amp;$A5&amp;B$1&amp;" BL"&amp;$A5&amp;"_"&amp;B$1&amp;" BL"&amp;$A5&amp;"_"&amp;B$1+1&amp;" SL"&amp;B$1&amp;"_"&amp;$A5&amp;" SL"&amp;B$1&amp;"_"&amp;$A5+1&amp;" PDN_R res= 1k"</f>
        <v>X30 BL3_0 BL3_1 SL0_3 SL0_4 PDN_R res= 1k</v>
      </c>
      <c r="C5" t="str">
        <f t="shared" si="0"/>
        <v>X31 BL3_1 BL3_2 SL1_3 SL1_4 PDN_R res= 1k</v>
      </c>
      <c r="D5" t="str">
        <f t="shared" si="0"/>
        <v>X32 BL3_2 BL3_3 SL2_3 SL2_4 PDN_R res= 1k</v>
      </c>
      <c r="E5" t="str">
        <f t="shared" si="0"/>
        <v>X33 BL3_3 BL3_4 SL3_3 SL3_4 PDN_R res= 1k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6"/>
  <sheetViews>
    <sheetView workbookViewId="0">
      <selection activeCell="D27" sqref="D27"/>
    </sheetView>
  </sheetViews>
  <sheetFormatPr baseColWidth="10" defaultColWidth="8.83203125" defaultRowHeight="15"/>
  <sheetData>
    <row r="1" spans="1:6"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0</v>
      </c>
      <c r="B2" t="str">
        <f>"V("&amp;"BL"&amp;$A2&amp;"_"&amp;B$1&amp;")"</f>
        <v>V(BL0_0)</v>
      </c>
      <c r="C2" t="str">
        <f t="shared" ref="C2:F2" si="0">"V("&amp;"BL"&amp;$A2&amp;"_"&amp;C$1&amp;")"</f>
        <v>V(BL0_1)</v>
      </c>
      <c r="D2" t="str">
        <f t="shared" si="0"/>
        <v>V(BL0_2)</v>
      </c>
      <c r="E2" t="str">
        <f t="shared" si="0"/>
        <v>V(BL0_3)</v>
      </c>
      <c r="F2" t="str">
        <f t="shared" si="0"/>
        <v>V(BL0_4)</v>
      </c>
    </row>
    <row r="3" spans="1:6">
      <c r="A3">
        <v>1</v>
      </c>
      <c r="B3" t="str">
        <f t="shared" ref="B3:F6" si="1">"V("&amp;"BL"&amp;$A3&amp;"_"&amp;B$1&amp;")"</f>
        <v>V(BL1_0)</v>
      </c>
      <c r="C3" t="str">
        <f t="shared" si="1"/>
        <v>V(BL1_1)</v>
      </c>
      <c r="D3" t="str">
        <f t="shared" si="1"/>
        <v>V(BL1_2)</v>
      </c>
      <c r="E3" t="str">
        <f t="shared" si="1"/>
        <v>V(BL1_3)</v>
      </c>
      <c r="F3" t="str">
        <f t="shared" si="1"/>
        <v>V(BL1_4)</v>
      </c>
    </row>
    <row r="4" spans="1:6">
      <c r="A4">
        <v>2</v>
      </c>
      <c r="B4" t="str">
        <f t="shared" si="1"/>
        <v>V(BL2_0)</v>
      </c>
      <c r="C4" t="str">
        <f t="shared" si="1"/>
        <v>V(BL2_1)</v>
      </c>
      <c r="D4" t="str">
        <f t="shared" si="1"/>
        <v>V(BL2_2)</v>
      </c>
      <c r="E4" t="str">
        <f t="shared" si="1"/>
        <v>V(BL2_3)</v>
      </c>
      <c r="F4" t="str">
        <f t="shared" si="1"/>
        <v>V(BL2_4)</v>
      </c>
    </row>
    <row r="5" spans="1:6">
      <c r="A5">
        <v>3</v>
      </c>
      <c r="B5" t="str">
        <f t="shared" si="1"/>
        <v>V(BL3_0)</v>
      </c>
      <c r="C5" t="str">
        <f t="shared" si="1"/>
        <v>V(BL3_1)</v>
      </c>
      <c r="D5" t="str">
        <f t="shared" si="1"/>
        <v>V(BL3_2)</v>
      </c>
      <c r="E5" t="str">
        <f t="shared" si="1"/>
        <v>V(BL3_3)</v>
      </c>
      <c r="F5" t="str">
        <f t="shared" si="1"/>
        <v>V(BL3_4)</v>
      </c>
    </row>
    <row r="6" spans="1:6">
      <c r="A6">
        <v>4</v>
      </c>
      <c r="B6" t="str">
        <f t="shared" si="1"/>
        <v>V(BL4_0)</v>
      </c>
      <c r="C6" t="str">
        <f t="shared" si="1"/>
        <v>V(BL4_1)</v>
      </c>
      <c r="D6" t="str">
        <f t="shared" si="1"/>
        <v>V(BL4_2)</v>
      </c>
      <c r="E6" t="str">
        <f t="shared" si="1"/>
        <v>V(BL4_3)</v>
      </c>
      <c r="F6" t="str">
        <f t="shared" si="1"/>
        <v>V(BL4_4)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6"/>
  <sheetViews>
    <sheetView tabSelected="1" workbookViewId="0">
      <selection activeCell="L12" sqref="L12"/>
    </sheetView>
  </sheetViews>
  <sheetFormatPr baseColWidth="10" defaultColWidth="8.83203125" defaultRowHeight="15"/>
  <sheetData>
    <row r="1" spans="1:6"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0</v>
      </c>
      <c r="B2" t="str">
        <f>"V("&amp;"SL"&amp;$A2&amp;"_"&amp;B$1&amp;")"</f>
        <v>V(SL0_0)</v>
      </c>
      <c r="C2" t="str">
        <f t="shared" ref="C2:F6" si="0">"V("&amp;"SL"&amp;$A2&amp;"_"&amp;C$1&amp;")"</f>
        <v>V(SL0_1)</v>
      </c>
      <c r="D2" t="str">
        <f t="shared" si="0"/>
        <v>V(SL0_2)</v>
      </c>
      <c r="E2" t="str">
        <f t="shared" si="0"/>
        <v>V(SL0_3)</v>
      </c>
      <c r="F2" t="str">
        <f t="shared" si="0"/>
        <v>V(SL0_4)</v>
      </c>
    </row>
    <row r="3" spans="1:6">
      <c r="A3">
        <v>1</v>
      </c>
      <c r="B3" t="str">
        <f t="shared" ref="B3:B6" si="1">"V("&amp;"SL"&amp;$A3&amp;"_"&amp;B$1&amp;")"</f>
        <v>V(SL1_0)</v>
      </c>
      <c r="C3" t="str">
        <f t="shared" si="0"/>
        <v>V(SL1_1)</v>
      </c>
      <c r="D3" t="str">
        <f t="shared" si="0"/>
        <v>V(SL1_2)</v>
      </c>
      <c r="E3" t="str">
        <f t="shared" si="0"/>
        <v>V(SL1_3)</v>
      </c>
      <c r="F3" t="str">
        <f t="shared" si="0"/>
        <v>V(SL1_4)</v>
      </c>
    </row>
    <row r="4" spans="1:6">
      <c r="A4">
        <v>2</v>
      </c>
      <c r="B4" t="str">
        <f t="shared" si="1"/>
        <v>V(SL2_0)</v>
      </c>
      <c r="C4" t="str">
        <f t="shared" si="0"/>
        <v>V(SL2_1)</v>
      </c>
      <c r="D4" t="str">
        <f t="shared" si="0"/>
        <v>V(SL2_2)</v>
      </c>
      <c r="E4" t="str">
        <f t="shared" si="0"/>
        <v>V(SL2_3)</v>
      </c>
      <c r="F4" t="str">
        <f t="shared" si="0"/>
        <v>V(SL2_4)</v>
      </c>
    </row>
    <row r="5" spans="1:6">
      <c r="A5">
        <v>3</v>
      </c>
      <c r="B5" t="str">
        <f t="shared" si="1"/>
        <v>V(SL3_0)</v>
      </c>
      <c r="C5" t="str">
        <f t="shared" si="0"/>
        <v>V(SL3_1)</v>
      </c>
      <c r="D5" t="str">
        <f t="shared" si="0"/>
        <v>V(SL3_2)</v>
      </c>
      <c r="E5" t="str">
        <f t="shared" si="0"/>
        <v>V(SL3_3)</v>
      </c>
      <c r="F5" t="str">
        <f t="shared" si="0"/>
        <v>V(SL3_4)</v>
      </c>
    </row>
    <row r="6" spans="1:6">
      <c r="A6">
        <v>4</v>
      </c>
      <c r="B6" t="str">
        <f t="shared" si="1"/>
        <v>V(SL4_0)</v>
      </c>
      <c r="C6" t="str">
        <f t="shared" si="0"/>
        <v>V(SL4_1)</v>
      </c>
      <c r="D6" t="str">
        <f t="shared" si="0"/>
        <v>V(SL4_2)</v>
      </c>
      <c r="E6" t="str">
        <f t="shared" si="0"/>
        <v>V(SL4_3)</v>
      </c>
      <c r="F6" t="str">
        <f t="shared" si="0"/>
        <v>V(SL4_4)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张Denis</dc:creator>
  <cp:lastModifiedBy>LH An</cp:lastModifiedBy>
  <dcterms:created xsi:type="dcterms:W3CDTF">2019-04-20T06:48:55Z</dcterms:created>
  <dcterms:modified xsi:type="dcterms:W3CDTF">2024-03-11T13:45:38Z</dcterms:modified>
</cp:coreProperties>
</file>