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11835" activeTab="1"/>
  </bookViews>
  <sheets>
    <sheet name="locations" sheetId="1" r:id="rId1"/>
    <sheet name="FDR-readings" sheetId="2" r:id="rId2"/>
    <sheet name="cylinder samples_lab results" sheetId="3" r:id="rId3"/>
    <sheet name="meta" sheetId="4" r:id="rId4"/>
  </sheets>
  <definedNames>
    <definedName name="_xlnm._FilterDatabase" localSheetId="2" hidden="1">'cylinder samples_lab results'!$A$1:$S$287</definedName>
  </definedNames>
  <calcPr calcId="125725"/>
</workbook>
</file>

<file path=xl/calcChain.xml><?xml version="1.0" encoding="utf-8"?>
<calcChain xmlns="http://schemas.openxmlformats.org/spreadsheetml/2006/main">
  <c r="L50" i="3"/>
  <c r="L284"/>
  <c r="M279"/>
  <c r="N279" s="1"/>
  <c r="M278"/>
  <c r="N278" s="1"/>
  <c r="M277"/>
  <c r="N277" s="1"/>
  <c r="M276"/>
  <c r="N276" s="1"/>
  <c r="M265"/>
  <c r="N265" s="1"/>
  <c r="M264"/>
  <c r="N264" s="1"/>
  <c r="M263"/>
  <c r="N263" s="1"/>
  <c r="M262"/>
  <c r="Q262" s="1"/>
  <c r="R262" s="1"/>
  <c r="M253"/>
  <c r="O253" s="1"/>
  <c r="M252"/>
  <c r="Q252" s="1"/>
  <c r="R252" s="1"/>
  <c r="M251"/>
  <c r="O251" s="1"/>
  <c r="M250"/>
  <c r="N250" s="1"/>
  <c r="M241"/>
  <c r="O241" s="1"/>
  <c r="M240"/>
  <c r="N240" s="1"/>
  <c r="M287"/>
  <c r="O287" s="1"/>
  <c r="M286"/>
  <c r="Q286" s="1"/>
  <c r="R286" s="1"/>
  <c r="M285"/>
  <c r="N285" s="1"/>
  <c r="M284"/>
  <c r="Q284" s="1"/>
  <c r="R284" s="1"/>
  <c r="M283"/>
  <c r="N283" s="1"/>
  <c r="M282"/>
  <c r="N282" s="1"/>
  <c r="M281"/>
  <c r="N281" s="1"/>
  <c r="M280"/>
  <c r="O280" s="1"/>
  <c r="M275"/>
  <c r="Q275" s="1"/>
  <c r="R275" s="1"/>
  <c r="M274"/>
  <c r="N274" s="1"/>
  <c r="M273"/>
  <c r="N273" s="1"/>
  <c r="M272"/>
  <c r="O272" s="1"/>
  <c r="M271"/>
  <c r="N271" s="1"/>
  <c r="M270"/>
  <c r="N270" s="1"/>
  <c r="M269"/>
  <c r="N269" s="1"/>
  <c r="M268"/>
  <c r="Q268" s="1"/>
  <c r="R268" s="1"/>
  <c r="M267"/>
  <c r="N267" s="1"/>
  <c r="M266"/>
  <c r="N266" s="1"/>
  <c r="M261"/>
  <c r="O261" s="1"/>
  <c r="M260"/>
  <c r="N260" s="1"/>
  <c r="M259"/>
  <c r="N259" s="1"/>
  <c r="M258"/>
  <c r="N258" s="1"/>
  <c r="M257"/>
  <c r="O257" s="1"/>
  <c r="M256"/>
  <c r="N256" s="1"/>
  <c r="M255"/>
  <c r="N255" s="1"/>
  <c r="M254"/>
  <c r="N254" s="1"/>
  <c r="M249"/>
  <c r="O249" s="1"/>
  <c r="M248"/>
  <c r="Q248" s="1"/>
  <c r="R248" s="1"/>
  <c r="M247"/>
  <c r="N247" s="1"/>
  <c r="M246"/>
  <c r="Q246" s="1"/>
  <c r="R246" s="1"/>
  <c r="M245"/>
  <c r="O245" s="1"/>
  <c r="M244"/>
  <c r="O244" s="1"/>
  <c r="M243"/>
  <c r="N243" s="1"/>
  <c r="M242"/>
  <c r="N242" s="1"/>
  <c r="M239"/>
  <c r="N239" s="1"/>
  <c r="M238"/>
  <c r="O238" s="1"/>
  <c r="M227"/>
  <c r="N227" s="1"/>
  <c r="M226"/>
  <c r="N226" s="1"/>
  <c r="M237"/>
  <c r="N237" s="1"/>
  <c r="M236"/>
  <c r="O236" s="1"/>
  <c r="M235"/>
  <c r="Q235" s="1"/>
  <c r="R235" s="1"/>
  <c r="M234"/>
  <c r="N234" s="1"/>
  <c r="M233"/>
  <c r="N233" s="1"/>
  <c r="M232"/>
  <c r="O232" s="1"/>
  <c r="M231"/>
  <c r="Q231" s="1"/>
  <c r="R231" s="1"/>
  <c r="M230"/>
  <c r="N230" s="1"/>
  <c r="M229"/>
  <c r="N229" s="1"/>
  <c r="M228"/>
  <c r="O228" s="1"/>
  <c r="M225"/>
  <c r="Q225" s="1"/>
  <c r="R225" s="1"/>
  <c r="M224"/>
  <c r="N224" s="1"/>
  <c r="M213"/>
  <c r="N213" s="1"/>
  <c r="M212"/>
  <c r="O212" s="1"/>
  <c r="M223"/>
  <c r="Q223" s="1"/>
  <c r="R223" s="1"/>
  <c r="M222"/>
  <c r="N222" s="1"/>
  <c r="M221"/>
  <c r="N221" s="1"/>
  <c r="M220"/>
  <c r="O220" s="1"/>
  <c r="M219"/>
  <c r="N219" s="1"/>
  <c r="M218"/>
  <c r="N218" s="1"/>
  <c r="M217"/>
  <c r="O217" s="1"/>
  <c r="M216"/>
  <c r="Q216" s="1"/>
  <c r="R216" s="1"/>
  <c r="M215"/>
  <c r="N215" s="1"/>
  <c r="M214"/>
  <c r="N214" s="1"/>
  <c r="M211"/>
  <c r="Q211" s="1"/>
  <c r="R211" s="1"/>
  <c r="L211"/>
  <c r="M210"/>
  <c r="N210" s="1"/>
  <c r="M201"/>
  <c r="O201" s="1"/>
  <c r="M200"/>
  <c r="N200" s="1"/>
  <c r="M209"/>
  <c r="N209" s="1"/>
  <c r="M208"/>
  <c r="N208" s="1"/>
  <c r="M207"/>
  <c r="N207" s="1"/>
  <c r="M206"/>
  <c r="N206" s="1"/>
  <c r="M205"/>
  <c r="N205" s="1"/>
  <c r="M204"/>
  <c r="O204" s="1"/>
  <c r="M203"/>
  <c r="N203" s="1"/>
  <c r="M202"/>
  <c r="N202" s="1"/>
  <c r="M199"/>
  <c r="O199" s="1"/>
  <c r="M198"/>
  <c r="N198" s="1"/>
  <c r="M189"/>
  <c r="N189" s="1"/>
  <c r="M188"/>
  <c r="N188" s="1"/>
  <c r="M197"/>
  <c r="O197" s="1"/>
  <c r="M196"/>
  <c r="N196" s="1"/>
  <c r="M195"/>
  <c r="N195" s="1"/>
  <c r="M194"/>
  <c r="N194" s="1"/>
  <c r="M193"/>
  <c r="O193" s="1"/>
  <c r="M192"/>
  <c r="Q192" s="1"/>
  <c r="R192" s="1"/>
  <c r="M191"/>
  <c r="N191" s="1"/>
  <c r="M190"/>
  <c r="N190" s="1"/>
  <c r="M187"/>
  <c r="O187" s="1"/>
  <c r="M186"/>
  <c r="Q186" s="1"/>
  <c r="R186" s="1"/>
  <c r="M177"/>
  <c r="N177" s="1"/>
  <c r="M176"/>
  <c r="N176" s="1"/>
  <c r="M185"/>
  <c r="O185" s="1"/>
  <c r="M184"/>
  <c r="Q184" s="1"/>
  <c r="R184" s="1"/>
  <c r="M183"/>
  <c r="N183" s="1"/>
  <c r="M182"/>
  <c r="N182" s="1"/>
  <c r="M181"/>
  <c r="O181" s="1"/>
  <c r="M180"/>
  <c r="Q180" s="1"/>
  <c r="R180" s="1"/>
  <c r="M179"/>
  <c r="N179" s="1"/>
  <c r="M178"/>
  <c r="N178" s="1"/>
  <c r="M175"/>
  <c r="O175" s="1"/>
  <c r="M174"/>
  <c r="Q174" s="1"/>
  <c r="R174" s="1"/>
  <c r="M165"/>
  <c r="N165" s="1"/>
  <c r="M164"/>
  <c r="N164" s="1"/>
  <c r="M173"/>
  <c r="O173" s="1"/>
  <c r="M172"/>
  <c r="Q172" s="1"/>
  <c r="R172" s="1"/>
  <c r="M171"/>
  <c r="N171" s="1"/>
  <c r="M170"/>
  <c r="N170" s="1"/>
  <c r="M169"/>
  <c r="O169" s="1"/>
  <c r="M168"/>
  <c r="Q168" s="1"/>
  <c r="R168" s="1"/>
  <c r="M167"/>
  <c r="N167" s="1"/>
  <c r="M166"/>
  <c r="N166" s="1"/>
  <c r="M163"/>
  <c r="O163" s="1"/>
  <c r="M162"/>
  <c r="Q162" s="1"/>
  <c r="R162" s="1"/>
  <c r="M153"/>
  <c r="N153" s="1"/>
  <c r="M152"/>
  <c r="N152" s="1"/>
  <c r="M161"/>
  <c r="O161" s="1"/>
  <c r="M160"/>
  <c r="Q160" s="1"/>
  <c r="R160" s="1"/>
  <c r="M159"/>
  <c r="N159" s="1"/>
  <c r="M158"/>
  <c r="N158" s="1"/>
  <c r="M157"/>
  <c r="O157" s="1"/>
  <c r="M156"/>
  <c r="Q156" s="1"/>
  <c r="R156" s="1"/>
  <c r="M155"/>
  <c r="N155" s="1"/>
  <c r="M154"/>
  <c r="N154" s="1"/>
  <c r="M151"/>
  <c r="O151" s="1"/>
  <c r="M150"/>
  <c r="Q150" s="1"/>
  <c r="R150" s="1"/>
  <c r="M149"/>
  <c r="N149" s="1"/>
  <c r="M148"/>
  <c r="N148" s="1"/>
  <c r="M147"/>
  <c r="O147" s="1"/>
  <c r="M146"/>
  <c r="Q146" s="1"/>
  <c r="R146" s="1"/>
  <c r="M145"/>
  <c r="N145" s="1"/>
  <c r="M144"/>
  <c r="N144" s="1"/>
  <c r="M143"/>
  <c r="O143" s="1"/>
  <c r="M142"/>
  <c r="Q142" s="1"/>
  <c r="R142" s="1"/>
  <c r="M141"/>
  <c r="N141" s="1"/>
  <c r="M140"/>
  <c r="N140" s="1"/>
  <c r="M139"/>
  <c r="O139" s="1"/>
  <c r="M138"/>
  <c r="Q138" s="1"/>
  <c r="R138" s="1"/>
  <c r="M137"/>
  <c r="N137" s="1"/>
  <c r="M136"/>
  <c r="N136" s="1"/>
  <c r="M125"/>
  <c r="O125" s="1"/>
  <c r="M124"/>
  <c r="Q124" s="1"/>
  <c r="R124" s="1"/>
  <c r="M135"/>
  <c r="N135" s="1"/>
  <c r="M134"/>
  <c r="N134" s="1"/>
  <c r="M133"/>
  <c r="O133" s="1"/>
  <c r="M132"/>
  <c r="Q132" s="1"/>
  <c r="R132" s="1"/>
  <c r="M131"/>
  <c r="N131" s="1"/>
  <c r="M130"/>
  <c r="N130" s="1"/>
  <c r="M129"/>
  <c r="O129" s="1"/>
  <c r="M128"/>
  <c r="Q128" s="1"/>
  <c r="R128" s="1"/>
  <c r="M127"/>
  <c r="N127" s="1"/>
  <c r="M126"/>
  <c r="N126" s="1"/>
  <c r="M113"/>
  <c r="O113" s="1"/>
  <c r="M112"/>
  <c r="Q112" s="1"/>
  <c r="R112" s="1"/>
  <c r="M123"/>
  <c r="N123" s="1"/>
  <c r="M122"/>
  <c r="N122" s="1"/>
  <c r="M121"/>
  <c r="O121" s="1"/>
  <c r="M120"/>
  <c r="Q120" s="1"/>
  <c r="R120" s="1"/>
  <c r="M119"/>
  <c r="N119" s="1"/>
  <c r="M118"/>
  <c r="N118" s="1"/>
  <c r="M117"/>
  <c r="O117" s="1"/>
  <c r="M116"/>
  <c r="Q116" s="1"/>
  <c r="R116" s="1"/>
  <c r="M115"/>
  <c r="N115" s="1"/>
  <c r="M114"/>
  <c r="N114" s="1"/>
  <c r="M101"/>
  <c r="O101" s="1"/>
  <c r="M100"/>
  <c r="Q100" s="1"/>
  <c r="R100" s="1"/>
  <c r="M111"/>
  <c r="N111" s="1"/>
  <c r="M110"/>
  <c r="N110" s="1"/>
  <c r="M109"/>
  <c r="O109" s="1"/>
  <c r="M108"/>
  <c r="Q108" s="1"/>
  <c r="R108" s="1"/>
  <c r="M107"/>
  <c r="N107" s="1"/>
  <c r="M106"/>
  <c r="N106" s="1"/>
  <c r="M105"/>
  <c r="O105" s="1"/>
  <c r="M104"/>
  <c r="Q104" s="1"/>
  <c r="R104" s="1"/>
  <c r="M103"/>
  <c r="N103" s="1"/>
  <c r="M102"/>
  <c r="N102" s="1"/>
  <c r="M89"/>
  <c r="O89" s="1"/>
  <c r="M88"/>
  <c r="Q88" s="1"/>
  <c r="R88" s="1"/>
  <c r="M99"/>
  <c r="N99" s="1"/>
  <c r="M98"/>
  <c r="N98" s="1"/>
  <c r="M97"/>
  <c r="O97" s="1"/>
  <c r="M96"/>
  <c r="Q96" s="1"/>
  <c r="R96" s="1"/>
  <c r="M95"/>
  <c r="N95" s="1"/>
  <c r="M94"/>
  <c r="N94" s="1"/>
  <c r="M93"/>
  <c r="O93" s="1"/>
  <c r="M92"/>
  <c r="Q92" s="1"/>
  <c r="R92" s="1"/>
  <c r="M91"/>
  <c r="N91" s="1"/>
  <c r="M90"/>
  <c r="N90" s="1"/>
  <c r="M87"/>
  <c r="O87" s="1"/>
  <c r="M86"/>
  <c r="Q86" s="1"/>
  <c r="R86" s="1"/>
  <c r="M85"/>
  <c r="N85" s="1"/>
  <c r="M84"/>
  <c r="O84" s="1"/>
  <c r="M83"/>
  <c r="Q83" s="1"/>
  <c r="R83" s="1"/>
  <c r="M82"/>
  <c r="N82" s="1"/>
  <c r="M81"/>
  <c r="N81" s="1"/>
  <c r="M80"/>
  <c r="O80" s="1"/>
  <c r="M79"/>
  <c r="Q79" s="1"/>
  <c r="R79" s="1"/>
  <c r="M78"/>
  <c r="N78" s="1"/>
  <c r="M77"/>
  <c r="N77" s="1"/>
  <c r="M76"/>
  <c r="O76" s="1"/>
  <c r="M75"/>
  <c r="N75" s="1"/>
  <c r="M74"/>
  <c r="N74" s="1"/>
  <c r="M73"/>
  <c r="N73" s="1"/>
  <c r="M72"/>
  <c r="O72" s="1"/>
  <c r="M71"/>
  <c r="N71" s="1"/>
  <c r="M70"/>
  <c r="N70" s="1"/>
  <c r="M69"/>
  <c r="N69" s="1"/>
  <c r="M68"/>
  <c r="O68" s="1"/>
  <c r="M67"/>
  <c r="N67" s="1"/>
  <c r="M66"/>
  <c r="N66" s="1"/>
  <c r="M65"/>
  <c r="N65" s="1"/>
  <c r="M64"/>
  <c r="O64" s="1"/>
  <c r="M63"/>
  <c r="N63" s="1"/>
  <c r="M62"/>
  <c r="L62"/>
  <c r="M61"/>
  <c r="O61" s="1"/>
  <c r="M60"/>
  <c r="Q60" s="1"/>
  <c r="R60" s="1"/>
  <c r="M59"/>
  <c r="N59" s="1"/>
  <c r="M58"/>
  <c r="O58" s="1"/>
  <c r="M57"/>
  <c r="O57" s="1"/>
  <c r="M56"/>
  <c r="N56" s="1"/>
  <c r="M55"/>
  <c r="O55" s="1"/>
  <c r="M54"/>
  <c r="O54" s="1"/>
  <c r="M53"/>
  <c r="N53" s="1"/>
  <c r="M52"/>
  <c r="L52"/>
  <c r="M51"/>
  <c r="O51" s="1"/>
  <c r="M50"/>
  <c r="M49"/>
  <c r="N49" s="1"/>
  <c r="M48"/>
  <c r="N48" s="1"/>
  <c r="M47"/>
  <c r="O47" s="1"/>
  <c r="M46"/>
  <c r="N46" s="1"/>
  <c r="M45"/>
  <c r="N45" s="1"/>
  <c r="M44"/>
  <c r="N44" s="1"/>
  <c r="M43"/>
  <c r="O43" s="1"/>
  <c r="M42"/>
  <c r="N42" s="1"/>
  <c r="M41"/>
  <c r="N41" s="1"/>
  <c r="M40"/>
  <c r="N40" s="1"/>
  <c r="M39"/>
  <c r="O39" s="1"/>
  <c r="M38"/>
  <c r="N38" s="1"/>
  <c r="M37"/>
  <c r="N37" s="1"/>
  <c r="M36"/>
  <c r="N36" s="1"/>
  <c r="M35"/>
  <c r="O35" s="1"/>
  <c r="M34"/>
  <c r="N34" s="1"/>
  <c r="M33"/>
  <c r="N33" s="1"/>
  <c r="M32"/>
  <c r="N32" s="1"/>
  <c r="M31"/>
  <c r="O31" s="1"/>
  <c r="M30"/>
  <c r="N30" s="1"/>
  <c r="M29"/>
  <c r="N29" s="1"/>
  <c r="M28"/>
  <c r="N28" s="1"/>
  <c r="M27"/>
  <c r="O27" s="1"/>
  <c r="M26"/>
  <c r="N26" s="1"/>
  <c r="M25"/>
  <c r="N25" s="1"/>
  <c r="M24"/>
  <c r="N24" s="1"/>
  <c r="M23"/>
  <c r="O23" s="1"/>
  <c r="M22"/>
  <c r="N22" s="1"/>
  <c r="M21"/>
  <c r="N21" s="1"/>
  <c r="M20"/>
  <c r="N20" s="1"/>
  <c r="M19"/>
  <c r="O19" s="1"/>
  <c r="M18"/>
  <c r="N18" s="1"/>
  <c r="M17"/>
  <c r="N17" s="1"/>
  <c r="M16"/>
  <c r="N16" s="1"/>
  <c r="M15"/>
  <c r="O15" s="1"/>
  <c r="M14"/>
  <c r="N14" s="1"/>
  <c r="M13"/>
  <c r="N13" s="1"/>
  <c r="M12"/>
  <c r="N12" s="1"/>
  <c r="M11"/>
  <c r="O11" s="1"/>
  <c r="M10"/>
  <c r="N10" s="1"/>
  <c r="M9"/>
  <c r="N9" s="1"/>
  <c r="M8"/>
  <c r="N8" s="1"/>
  <c r="M7"/>
  <c r="O7" s="1"/>
  <c r="M6"/>
  <c r="N6" s="1"/>
  <c r="M5"/>
  <c r="N5" s="1"/>
  <c r="M4"/>
  <c r="N4" s="1"/>
  <c r="M3"/>
  <c r="Q3" s="1"/>
  <c r="R3" s="1"/>
  <c r="M2"/>
  <c r="N2" s="1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9"/>
  <c r="E268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150"/>
  <c r="E137"/>
  <c r="E138"/>
  <c r="E139"/>
  <c r="E140"/>
  <c r="E141"/>
  <c r="E142"/>
  <c r="E143"/>
  <c r="E144"/>
  <c r="E145"/>
  <c r="E146"/>
  <c r="E147"/>
  <c r="E148"/>
  <c r="E149"/>
  <c r="E136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8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2"/>
  <c r="N252" l="1"/>
  <c r="O252"/>
  <c r="S252" s="1"/>
  <c r="O226"/>
  <c r="O262"/>
  <c r="S262" s="1"/>
  <c r="N262"/>
  <c r="N253"/>
  <c r="O284"/>
  <c r="S284" s="1"/>
  <c r="N50"/>
  <c r="Q265"/>
  <c r="R265" s="1"/>
  <c r="Q276"/>
  <c r="R276" s="1"/>
  <c r="O265"/>
  <c r="O276"/>
  <c r="N241"/>
  <c r="Q279"/>
  <c r="R279" s="1"/>
  <c r="N284"/>
  <c r="N251"/>
  <c r="Q253"/>
  <c r="R253" s="1"/>
  <c r="S253" s="1"/>
  <c r="Q277"/>
  <c r="R277" s="1"/>
  <c r="O279"/>
  <c r="O240"/>
  <c r="Q263"/>
  <c r="R263" s="1"/>
  <c r="O277"/>
  <c r="Q250"/>
  <c r="R250" s="1"/>
  <c r="O263"/>
  <c r="O250"/>
  <c r="Q278"/>
  <c r="R278" s="1"/>
  <c r="N268"/>
  <c r="O278"/>
  <c r="O268"/>
  <c r="S268" s="1"/>
  <c r="Q240"/>
  <c r="R240" s="1"/>
  <c r="Q241"/>
  <c r="R241" s="1"/>
  <c r="S241" s="1"/>
  <c r="Q264"/>
  <c r="R264" s="1"/>
  <c r="Q251"/>
  <c r="R251" s="1"/>
  <c r="S251" s="1"/>
  <c r="O264"/>
  <c r="N236"/>
  <c r="O62"/>
  <c r="Q53"/>
  <c r="R53" s="1"/>
  <c r="N57"/>
  <c r="N60"/>
  <c r="N52"/>
  <c r="Q194"/>
  <c r="R194" s="1"/>
  <c r="N220"/>
  <c r="N217"/>
  <c r="O200"/>
  <c r="Q164"/>
  <c r="R164" s="1"/>
  <c r="N228"/>
  <c r="Q232"/>
  <c r="R232" s="1"/>
  <c r="S232" s="1"/>
  <c r="O42"/>
  <c r="N55"/>
  <c r="O60"/>
  <c r="S60" s="1"/>
  <c r="O156"/>
  <c r="S156" s="1"/>
  <c r="Q176"/>
  <c r="R176" s="1"/>
  <c r="N232"/>
  <c r="Q178"/>
  <c r="R178" s="1"/>
  <c r="Q200"/>
  <c r="R200" s="1"/>
  <c r="Q220"/>
  <c r="R220" s="1"/>
  <c r="S220" s="1"/>
  <c r="Q254"/>
  <c r="R254" s="1"/>
  <c r="O22"/>
  <c r="O275"/>
  <c r="S275" s="1"/>
  <c r="Q56"/>
  <c r="R56" s="1"/>
  <c r="O132"/>
  <c r="S132" s="1"/>
  <c r="Q170"/>
  <c r="R170" s="1"/>
  <c r="Q190"/>
  <c r="R190" s="1"/>
  <c r="Q196"/>
  <c r="R196" s="1"/>
  <c r="O112"/>
  <c r="S112" s="1"/>
  <c r="N244"/>
  <c r="O10"/>
  <c r="Q217"/>
  <c r="R217" s="1"/>
  <c r="S217" s="1"/>
  <c r="O75"/>
  <c r="O88"/>
  <c r="S88" s="1"/>
  <c r="Q52"/>
  <c r="R52" s="1"/>
  <c r="O108"/>
  <c r="S108" s="1"/>
  <c r="Q243"/>
  <c r="R243" s="1"/>
  <c r="O26"/>
  <c r="O138"/>
  <c r="S138" s="1"/>
  <c r="Q152"/>
  <c r="R152" s="1"/>
  <c r="Q236"/>
  <c r="R236" s="1"/>
  <c r="S236" s="1"/>
  <c r="O243"/>
  <c r="N62"/>
  <c r="O81"/>
  <c r="O120"/>
  <c r="S120" s="1"/>
  <c r="O150"/>
  <c r="S150" s="1"/>
  <c r="O162"/>
  <c r="S162" s="1"/>
  <c r="O180"/>
  <c r="S180" s="1"/>
  <c r="O196"/>
  <c r="Q202"/>
  <c r="R202" s="1"/>
  <c r="O254"/>
  <c r="O269"/>
  <c r="O2"/>
  <c r="O8"/>
  <c r="O34"/>
  <c r="O40"/>
  <c r="O73"/>
  <c r="N88"/>
  <c r="O100"/>
  <c r="O142"/>
  <c r="S142" s="1"/>
  <c r="O168"/>
  <c r="S168" s="1"/>
  <c r="O184"/>
  <c r="S184" s="1"/>
  <c r="Q273"/>
  <c r="R273" s="1"/>
  <c r="Q256"/>
  <c r="R256" s="1"/>
  <c r="O52"/>
  <c r="O83"/>
  <c r="S83" s="1"/>
  <c r="N92"/>
  <c r="O104"/>
  <c r="S104" s="1"/>
  <c r="O124"/>
  <c r="S124" s="1"/>
  <c r="O172"/>
  <c r="S172" s="1"/>
  <c r="O186"/>
  <c r="S186" s="1"/>
  <c r="Q212"/>
  <c r="R212" s="1"/>
  <c r="S212" s="1"/>
  <c r="N245"/>
  <c r="O256"/>
  <c r="O6"/>
  <c r="O38"/>
  <c r="Q54"/>
  <c r="R54" s="1"/>
  <c r="S54" s="1"/>
  <c r="O71"/>
  <c r="N83"/>
  <c r="O98"/>
  <c r="O116"/>
  <c r="S116" s="1"/>
  <c r="O146"/>
  <c r="S146" s="1"/>
  <c r="Q166"/>
  <c r="R166" s="1"/>
  <c r="Q182"/>
  <c r="R182" s="1"/>
  <c r="N212"/>
  <c r="Q266"/>
  <c r="R266" s="1"/>
  <c r="Q271"/>
  <c r="R271" s="1"/>
  <c r="O286"/>
  <c r="S286" s="1"/>
  <c r="O18"/>
  <c r="O24"/>
  <c r="O50"/>
  <c r="O128"/>
  <c r="S128" s="1"/>
  <c r="O160"/>
  <c r="S160" s="1"/>
  <c r="O174"/>
  <c r="S174" s="1"/>
  <c r="O192"/>
  <c r="S192" s="1"/>
  <c r="Q208"/>
  <c r="R208" s="1"/>
  <c r="Q228"/>
  <c r="R228" s="1"/>
  <c r="S228" s="1"/>
  <c r="Q244"/>
  <c r="R244" s="1"/>
  <c r="S244" s="1"/>
  <c r="O266"/>
  <c r="N286"/>
  <c r="O4"/>
  <c r="O20"/>
  <c r="O36"/>
  <c r="N54"/>
  <c r="O56"/>
  <c r="Q58"/>
  <c r="R58" s="1"/>
  <c r="S58" s="1"/>
  <c r="O69"/>
  <c r="O79"/>
  <c r="S79" s="1"/>
  <c r="O90"/>
  <c r="N104"/>
  <c r="N108"/>
  <c r="N100"/>
  <c r="N116"/>
  <c r="N120"/>
  <c r="N112"/>
  <c r="N128"/>
  <c r="N132"/>
  <c r="N124"/>
  <c r="N138"/>
  <c r="N142"/>
  <c r="N146"/>
  <c r="N150"/>
  <c r="N156"/>
  <c r="N160"/>
  <c r="N162"/>
  <c r="N168"/>
  <c r="N172"/>
  <c r="N174"/>
  <c r="N180"/>
  <c r="N184"/>
  <c r="N186"/>
  <c r="N192"/>
  <c r="O202"/>
  <c r="Q207"/>
  <c r="R207" s="1"/>
  <c r="N211"/>
  <c r="Q227"/>
  <c r="R227" s="1"/>
  <c r="Q260"/>
  <c r="R260" s="1"/>
  <c r="O271"/>
  <c r="N275"/>
  <c r="O14"/>
  <c r="O30"/>
  <c r="O46"/>
  <c r="N58"/>
  <c r="O63"/>
  <c r="N79"/>
  <c r="O94"/>
  <c r="Q188"/>
  <c r="R188" s="1"/>
  <c r="O207"/>
  <c r="Q210"/>
  <c r="R210" s="1"/>
  <c r="O216"/>
  <c r="S216" s="1"/>
  <c r="O223"/>
  <c r="S223" s="1"/>
  <c r="O225"/>
  <c r="S225" s="1"/>
  <c r="O231"/>
  <c r="S231" s="1"/>
  <c r="O235"/>
  <c r="S235" s="1"/>
  <c r="O227"/>
  <c r="O260"/>
  <c r="Q281"/>
  <c r="R281" s="1"/>
  <c r="O188"/>
  <c r="O210"/>
  <c r="N216"/>
  <c r="N223"/>
  <c r="N225"/>
  <c r="N231"/>
  <c r="N235"/>
  <c r="O281"/>
  <c r="O53"/>
  <c r="Q55"/>
  <c r="R55" s="1"/>
  <c r="S55" s="1"/>
  <c r="Q57"/>
  <c r="R57" s="1"/>
  <c r="S57" s="1"/>
  <c r="O67"/>
  <c r="O86"/>
  <c r="S86" s="1"/>
  <c r="O102"/>
  <c r="Q106"/>
  <c r="R106" s="1"/>
  <c r="Q110"/>
  <c r="R110" s="1"/>
  <c r="Q114"/>
  <c r="R114" s="1"/>
  <c r="Q118"/>
  <c r="R118" s="1"/>
  <c r="Q122"/>
  <c r="R122" s="1"/>
  <c r="Q126"/>
  <c r="R126" s="1"/>
  <c r="Q130"/>
  <c r="R130" s="1"/>
  <c r="Q134"/>
  <c r="R134" s="1"/>
  <c r="Q136"/>
  <c r="R136" s="1"/>
  <c r="Q140"/>
  <c r="R140" s="1"/>
  <c r="Q144"/>
  <c r="R144" s="1"/>
  <c r="Q148"/>
  <c r="R148" s="1"/>
  <c r="Q154"/>
  <c r="R154" s="1"/>
  <c r="Q158"/>
  <c r="R158" s="1"/>
  <c r="O248"/>
  <c r="S248" s="1"/>
  <c r="O12"/>
  <c r="O28"/>
  <c r="O44"/>
  <c r="Q59"/>
  <c r="R59" s="1"/>
  <c r="O77"/>
  <c r="N86"/>
  <c r="O92"/>
  <c r="S92" s="1"/>
  <c r="O106"/>
  <c r="O110"/>
  <c r="O114"/>
  <c r="O118"/>
  <c r="O122"/>
  <c r="O126"/>
  <c r="O130"/>
  <c r="O134"/>
  <c r="O136"/>
  <c r="O140"/>
  <c r="O144"/>
  <c r="O148"/>
  <c r="O154"/>
  <c r="O158"/>
  <c r="O152"/>
  <c r="S152" s="1"/>
  <c r="O166"/>
  <c r="O170"/>
  <c r="O164"/>
  <c r="O178"/>
  <c r="O182"/>
  <c r="O176"/>
  <c r="O190"/>
  <c r="O194"/>
  <c r="Q198"/>
  <c r="R198" s="1"/>
  <c r="O208"/>
  <c r="Q238"/>
  <c r="R238" s="1"/>
  <c r="S238" s="1"/>
  <c r="N248"/>
  <c r="Q269"/>
  <c r="R269" s="1"/>
  <c r="S269" s="1"/>
  <c r="O273"/>
  <c r="Q283"/>
  <c r="R283" s="1"/>
  <c r="O59"/>
  <c r="Q61"/>
  <c r="R61" s="1"/>
  <c r="S61" s="1"/>
  <c r="O96"/>
  <c r="S96" s="1"/>
  <c r="O198"/>
  <c r="Q205"/>
  <c r="R205" s="1"/>
  <c r="N238"/>
  <c r="Q258"/>
  <c r="R258" s="1"/>
  <c r="O283"/>
  <c r="O16"/>
  <c r="O32"/>
  <c r="O48"/>
  <c r="N61"/>
  <c r="O65"/>
  <c r="O85"/>
  <c r="N96"/>
  <c r="O205"/>
  <c r="O258"/>
  <c r="S100"/>
  <c r="O3"/>
  <c r="S3" s="1"/>
  <c r="N3"/>
  <c r="Q4"/>
  <c r="R4" s="1"/>
  <c r="N7"/>
  <c r="Q8"/>
  <c r="R8" s="1"/>
  <c r="N11"/>
  <c r="Q12"/>
  <c r="R12" s="1"/>
  <c r="N15"/>
  <c r="Q16"/>
  <c r="R16" s="1"/>
  <c r="N19"/>
  <c r="Q20"/>
  <c r="R20" s="1"/>
  <c r="N23"/>
  <c r="Q24"/>
  <c r="R24" s="1"/>
  <c r="N27"/>
  <c r="Q28"/>
  <c r="R28" s="1"/>
  <c r="N31"/>
  <c r="Q32"/>
  <c r="R32" s="1"/>
  <c r="N35"/>
  <c r="Q36"/>
  <c r="R36" s="1"/>
  <c r="N39"/>
  <c r="Q40"/>
  <c r="R40" s="1"/>
  <c r="N43"/>
  <c r="Q44"/>
  <c r="R44" s="1"/>
  <c r="N47"/>
  <c r="Q48"/>
  <c r="R48" s="1"/>
  <c r="N51"/>
  <c r="N64"/>
  <c r="Q65"/>
  <c r="R65" s="1"/>
  <c r="N68"/>
  <c r="Q69"/>
  <c r="R69" s="1"/>
  <c r="N72"/>
  <c r="Q73"/>
  <c r="R73" s="1"/>
  <c r="N76"/>
  <c r="Q77"/>
  <c r="R77" s="1"/>
  <c r="N80"/>
  <c r="Q81"/>
  <c r="R81" s="1"/>
  <c r="S81" s="1"/>
  <c r="N84"/>
  <c r="Q85"/>
  <c r="R85" s="1"/>
  <c r="N87"/>
  <c r="Q90"/>
  <c r="R90" s="1"/>
  <c r="N93"/>
  <c r="Q94"/>
  <c r="R94" s="1"/>
  <c r="N97"/>
  <c r="Q98"/>
  <c r="R98" s="1"/>
  <c r="N89"/>
  <c r="Q102"/>
  <c r="R102" s="1"/>
  <c r="N105"/>
  <c r="N109"/>
  <c r="N101"/>
  <c r="N117"/>
  <c r="N121"/>
  <c r="N113"/>
  <c r="N129"/>
  <c r="N133"/>
  <c r="N125"/>
  <c r="N139"/>
  <c r="N143"/>
  <c r="N147"/>
  <c r="N151"/>
  <c r="N157"/>
  <c r="N161"/>
  <c r="N163"/>
  <c r="N169"/>
  <c r="N173"/>
  <c r="N175"/>
  <c r="N181"/>
  <c r="N185"/>
  <c r="N187"/>
  <c r="N193"/>
  <c r="N197"/>
  <c r="N199"/>
  <c r="N204"/>
  <c r="N201"/>
  <c r="N249"/>
  <c r="N257"/>
  <c r="N261"/>
  <c r="N272"/>
  <c r="N280"/>
  <c r="N287"/>
  <c r="Q5"/>
  <c r="R5" s="1"/>
  <c r="Q9"/>
  <c r="R9" s="1"/>
  <c r="Q13"/>
  <c r="R13" s="1"/>
  <c r="Q17"/>
  <c r="R17" s="1"/>
  <c r="Q21"/>
  <c r="R21" s="1"/>
  <c r="Q25"/>
  <c r="R25" s="1"/>
  <c r="Q29"/>
  <c r="R29" s="1"/>
  <c r="Q33"/>
  <c r="R33" s="1"/>
  <c r="Q37"/>
  <c r="R37" s="1"/>
  <c r="Q41"/>
  <c r="R41" s="1"/>
  <c r="Q45"/>
  <c r="R45" s="1"/>
  <c r="Q49"/>
  <c r="R49" s="1"/>
  <c r="Q62"/>
  <c r="R62" s="1"/>
  <c r="Q66"/>
  <c r="R66" s="1"/>
  <c r="Q70"/>
  <c r="R70" s="1"/>
  <c r="Q74"/>
  <c r="R74" s="1"/>
  <c r="Q78"/>
  <c r="R78" s="1"/>
  <c r="Q82"/>
  <c r="R82" s="1"/>
  <c r="Q91"/>
  <c r="R91" s="1"/>
  <c r="Q95"/>
  <c r="R95" s="1"/>
  <c r="Q99"/>
  <c r="R99" s="1"/>
  <c r="Q103"/>
  <c r="R103" s="1"/>
  <c r="Q107"/>
  <c r="R107" s="1"/>
  <c r="Q111"/>
  <c r="R111" s="1"/>
  <c r="Q115"/>
  <c r="R115" s="1"/>
  <c r="Q119"/>
  <c r="R119" s="1"/>
  <c r="Q123"/>
  <c r="R123" s="1"/>
  <c r="Q127"/>
  <c r="R127" s="1"/>
  <c r="Q131"/>
  <c r="R131" s="1"/>
  <c r="Q135"/>
  <c r="R135" s="1"/>
  <c r="Q137"/>
  <c r="R137" s="1"/>
  <c r="Q141"/>
  <c r="R141" s="1"/>
  <c r="Q145"/>
  <c r="R145" s="1"/>
  <c r="Q149"/>
  <c r="R149" s="1"/>
  <c r="Q155"/>
  <c r="R155" s="1"/>
  <c r="Q159"/>
  <c r="R159" s="1"/>
  <c r="Q153"/>
  <c r="R153" s="1"/>
  <c r="Q167"/>
  <c r="R167" s="1"/>
  <c r="Q171"/>
  <c r="R171" s="1"/>
  <c r="Q165"/>
  <c r="R165" s="1"/>
  <c r="Q179"/>
  <c r="R179" s="1"/>
  <c r="Q183"/>
  <c r="R183" s="1"/>
  <c r="Q177"/>
  <c r="R177" s="1"/>
  <c r="Q191"/>
  <c r="R191" s="1"/>
  <c r="Q195"/>
  <c r="R195" s="1"/>
  <c r="Q189"/>
  <c r="R189" s="1"/>
  <c r="Q203"/>
  <c r="R203" s="1"/>
  <c r="Q206"/>
  <c r="R206" s="1"/>
  <c r="Q209"/>
  <c r="R209" s="1"/>
  <c r="O211"/>
  <c r="S211" s="1"/>
  <c r="Q247"/>
  <c r="R247" s="1"/>
  <c r="Q255"/>
  <c r="R255" s="1"/>
  <c r="Q259"/>
  <c r="R259" s="1"/>
  <c r="Q267"/>
  <c r="R267" s="1"/>
  <c r="Q270"/>
  <c r="R270" s="1"/>
  <c r="Q274"/>
  <c r="R274" s="1"/>
  <c r="Q282"/>
  <c r="R282" s="1"/>
  <c r="Q285"/>
  <c r="R285" s="1"/>
  <c r="O21"/>
  <c r="O25"/>
  <c r="O29"/>
  <c r="O33"/>
  <c r="O41"/>
  <c r="O45"/>
  <c r="O49"/>
  <c r="O66"/>
  <c r="O70"/>
  <c r="O74"/>
  <c r="O78"/>
  <c r="O82"/>
  <c r="O91"/>
  <c r="O95"/>
  <c r="O99"/>
  <c r="O103"/>
  <c r="O107"/>
  <c r="O111"/>
  <c r="O115"/>
  <c r="O119"/>
  <c r="O123"/>
  <c r="O127"/>
  <c r="O131"/>
  <c r="O135"/>
  <c r="O137"/>
  <c r="O141"/>
  <c r="O145"/>
  <c r="O149"/>
  <c r="O155"/>
  <c r="O159"/>
  <c r="O153"/>
  <c r="O167"/>
  <c r="O171"/>
  <c r="O165"/>
  <c r="O179"/>
  <c r="O183"/>
  <c r="O177"/>
  <c r="O191"/>
  <c r="O195"/>
  <c r="O189"/>
  <c r="O203"/>
  <c r="O206"/>
  <c r="O209"/>
  <c r="Q214"/>
  <c r="R214" s="1"/>
  <c r="Q218"/>
  <c r="R218" s="1"/>
  <c r="Q221"/>
  <c r="R221" s="1"/>
  <c r="Q213"/>
  <c r="R213" s="1"/>
  <c r="Q229"/>
  <c r="R229" s="1"/>
  <c r="Q233"/>
  <c r="R233" s="1"/>
  <c r="Q237"/>
  <c r="R237" s="1"/>
  <c r="Q239"/>
  <c r="R239" s="1"/>
  <c r="Q245"/>
  <c r="R245" s="1"/>
  <c r="S245" s="1"/>
  <c r="O247"/>
  <c r="O255"/>
  <c r="O259"/>
  <c r="O267"/>
  <c r="O270"/>
  <c r="O274"/>
  <c r="O282"/>
  <c r="O285"/>
  <c r="O5"/>
  <c r="O9"/>
  <c r="O13"/>
  <c r="O17"/>
  <c r="O37"/>
  <c r="Q2"/>
  <c r="R2" s="1"/>
  <c r="Q6"/>
  <c r="R6" s="1"/>
  <c r="S6" s="1"/>
  <c r="Q10"/>
  <c r="R10" s="1"/>
  <c r="Q14"/>
  <c r="R14" s="1"/>
  <c r="Q18"/>
  <c r="R18" s="1"/>
  <c r="Q22"/>
  <c r="R22" s="1"/>
  <c r="Q26"/>
  <c r="R26" s="1"/>
  <c r="Q30"/>
  <c r="R30" s="1"/>
  <c r="Q34"/>
  <c r="R34" s="1"/>
  <c r="S34" s="1"/>
  <c r="Q38"/>
  <c r="R38" s="1"/>
  <c r="Q42"/>
  <c r="R42" s="1"/>
  <c r="S42" s="1"/>
  <c r="Q46"/>
  <c r="R46" s="1"/>
  <c r="Q50"/>
  <c r="R50" s="1"/>
  <c r="Q63"/>
  <c r="R63" s="1"/>
  <c r="S63" s="1"/>
  <c r="Q67"/>
  <c r="R67" s="1"/>
  <c r="Q71"/>
  <c r="R71" s="1"/>
  <c r="Q75"/>
  <c r="R75" s="1"/>
  <c r="O214"/>
  <c r="O218"/>
  <c r="O221"/>
  <c r="O213"/>
  <c r="O229"/>
  <c r="O233"/>
  <c r="O237"/>
  <c r="O239"/>
  <c r="Q215"/>
  <c r="R215" s="1"/>
  <c r="Q219"/>
  <c r="R219" s="1"/>
  <c r="Q222"/>
  <c r="R222" s="1"/>
  <c r="Q224"/>
  <c r="R224" s="1"/>
  <c r="Q230"/>
  <c r="R230" s="1"/>
  <c r="Q234"/>
  <c r="R234" s="1"/>
  <c r="Q226"/>
  <c r="R226" s="1"/>
  <c r="Q242"/>
  <c r="R242" s="1"/>
  <c r="Q7"/>
  <c r="R7" s="1"/>
  <c r="S7" s="1"/>
  <c r="Q11"/>
  <c r="R11" s="1"/>
  <c r="S11" s="1"/>
  <c r="Q15"/>
  <c r="R15" s="1"/>
  <c r="S15" s="1"/>
  <c r="Q19"/>
  <c r="R19" s="1"/>
  <c r="S19" s="1"/>
  <c r="Q23"/>
  <c r="R23" s="1"/>
  <c r="S23" s="1"/>
  <c r="Q27"/>
  <c r="R27" s="1"/>
  <c r="S27" s="1"/>
  <c r="Q31"/>
  <c r="R31" s="1"/>
  <c r="S31" s="1"/>
  <c r="Q35"/>
  <c r="R35" s="1"/>
  <c r="S35" s="1"/>
  <c r="Q39"/>
  <c r="R39" s="1"/>
  <c r="S39" s="1"/>
  <c r="Q43"/>
  <c r="R43" s="1"/>
  <c r="S43" s="1"/>
  <c r="Q47"/>
  <c r="R47" s="1"/>
  <c r="S47" s="1"/>
  <c r="Q51"/>
  <c r="R51" s="1"/>
  <c r="S51" s="1"/>
  <c r="Q64"/>
  <c r="R64" s="1"/>
  <c r="S64" s="1"/>
  <c r="Q68"/>
  <c r="R68" s="1"/>
  <c r="S68" s="1"/>
  <c r="Q72"/>
  <c r="R72" s="1"/>
  <c r="S72" s="1"/>
  <c r="Q76"/>
  <c r="R76" s="1"/>
  <c r="S76" s="1"/>
  <c r="Q80"/>
  <c r="R80" s="1"/>
  <c r="S80" s="1"/>
  <c r="Q84"/>
  <c r="R84" s="1"/>
  <c r="S84" s="1"/>
  <c r="Q87"/>
  <c r="R87" s="1"/>
  <c r="S87" s="1"/>
  <c r="Q93"/>
  <c r="R93" s="1"/>
  <c r="S93" s="1"/>
  <c r="Q97"/>
  <c r="R97" s="1"/>
  <c r="S97" s="1"/>
  <c r="Q89"/>
  <c r="R89" s="1"/>
  <c r="S89" s="1"/>
  <c r="Q105"/>
  <c r="R105" s="1"/>
  <c r="S105" s="1"/>
  <c r="Q109"/>
  <c r="R109" s="1"/>
  <c r="S109" s="1"/>
  <c r="Q101"/>
  <c r="R101" s="1"/>
  <c r="S101" s="1"/>
  <c r="Q117"/>
  <c r="R117" s="1"/>
  <c r="S117" s="1"/>
  <c r="Q121"/>
  <c r="R121" s="1"/>
  <c r="S121" s="1"/>
  <c r="Q113"/>
  <c r="R113" s="1"/>
  <c r="S113" s="1"/>
  <c r="Q129"/>
  <c r="R129" s="1"/>
  <c r="S129" s="1"/>
  <c r="Q133"/>
  <c r="R133" s="1"/>
  <c r="S133" s="1"/>
  <c r="Q125"/>
  <c r="R125" s="1"/>
  <c r="S125" s="1"/>
  <c r="Q139"/>
  <c r="R139" s="1"/>
  <c r="S139" s="1"/>
  <c r="Q143"/>
  <c r="R143" s="1"/>
  <c r="S143" s="1"/>
  <c r="Q147"/>
  <c r="R147" s="1"/>
  <c r="S147" s="1"/>
  <c r="Q151"/>
  <c r="R151" s="1"/>
  <c r="S151" s="1"/>
  <c r="Q157"/>
  <c r="R157" s="1"/>
  <c r="S157" s="1"/>
  <c r="Q161"/>
  <c r="R161" s="1"/>
  <c r="S161" s="1"/>
  <c r="Q163"/>
  <c r="R163" s="1"/>
  <c r="S163" s="1"/>
  <c r="Q169"/>
  <c r="R169" s="1"/>
  <c r="S169" s="1"/>
  <c r="Q173"/>
  <c r="R173" s="1"/>
  <c r="S173" s="1"/>
  <c r="Q175"/>
  <c r="R175" s="1"/>
  <c r="S175" s="1"/>
  <c r="Q181"/>
  <c r="R181" s="1"/>
  <c r="S181" s="1"/>
  <c r="Q185"/>
  <c r="R185" s="1"/>
  <c r="S185" s="1"/>
  <c r="Q187"/>
  <c r="R187" s="1"/>
  <c r="S187" s="1"/>
  <c r="Q193"/>
  <c r="R193" s="1"/>
  <c r="S193" s="1"/>
  <c r="Q197"/>
  <c r="R197" s="1"/>
  <c r="S197" s="1"/>
  <c r="Q199"/>
  <c r="R199" s="1"/>
  <c r="S199" s="1"/>
  <c r="Q204"/>
  <c r="R204" s="1"/>
  <c r="S204" s="1"/>
  <c r="Q201"/>
  <c r="R201" s="1"/>
  <c r="S201" s="1"/>
  <c r="O215"/>
  <c r="O219"/>
  <c r="O222"/>
  <c r="O224"/>
  <c r="O230"/>
  <c r="O234"/>
  <c r="O242"/>
  <c r="Q249"/>
  <c r="R249" s="1"/>
  <c r="S249" s="1"/>
  <c r="Q257"/>
  <c r="R257" s="1"/>
  <c r="S257" s="1"/>
  <c r="Q261"/>
  <c r="R261" s="1"/>
  <c r="S261" s="1"/>
  <c r="Q272"/>
  <c r="R272" s="1"/>
  <c r="S272" s="1"/>
  <c r="Q280"/>
  <c r="R280" s="1"/>
  <c r="S280" s="1"/>
  <c r="Q287"/>
  <c r="R287" s="1"/>
  <c r="S287" s="1"/>
  <c r="S62" l="1"/>
  <c r="S56"/>
  <c r="S273"/>
  <c r="S67"/>
  <c r="S66"/>
  <c r="S164"/>
  <c r="S10"/>
  <c r="S30"/>
  <c r="S281"/>
  <c r="S285"/>
  <c r="S14"/>
  <c r="S265"/>
  <c r="S154"/>
  <c r="S122"/>
  <c r="S250"/>
  <c r="S247"/>
  <c r="S177"/>
  <c r="S155"/>
  <c r="S123"/>
  <c r="S91"/>
  <c r="S279"/>
  <c r="S276"/>
  <c r="S240"/>
  <c r="S263"/>
  <c r="S274"/>
  <c r="S74"/>
  <c r="S278"/>
  <c r="S209"/>
  <c r="S179"/>
  <c r="S145"/>
  <c r="S115"/>
  <c r="S277"/>
  <c r="S52"/>
  <c r="S264"/>
  <c r="S144"/>
  <c r="S254"/>
  <c r="S255"/>
  <c r="S191"/>
  <c r="S159"/>
  <c r="S158"/>
  <c r="S271"/>
  <c r="S270"/>
  <c r="S203"/>
  <c r="S171"/>
  <c r="S137"/>
  <c r="S282"/>
  <c r="S149"/>
  <c r="S119"/>
  <c r="S82"/>
  <c r="S48"/>
  <c r="S127"/>
  <c r="S95"/>
  <c r="S195"/>
  <c r="S153"/>
  <c r="S131"/>
  <c r="S99"/>
  <c r="S49"/>
  <c r="S136"/>
  <c r="S8"/>
  <c r="S53"/>
  <c r="S183"/>
  <c r="S208"/>
  <c r="S194"/>
  <c r="S166"/>
  <c r="S22"/>
  <c r="S98"/>
  <c r="S65"/>
  <c r="S85"/>
  <c r="S200"/>
  <c r="S176"/>
  <c r="S102"/>
  <c r="S227"/>
  <c r="S196"/>
  <c r="S224"/>
  <c r="S26"/>
  <c r="S33"/>
  <c r="S170"/>
  <c r="S237"/>
  <c r="S2"/>
  <c r="S90"/>
  <c r="S16"/>
  <c r="S107"/>
  <c r="S283"/>
  <c r="S106"/>
  <c r="S229"/>
  <c r="S29"/>
  <c r="S178"/>
  <c r="S210"/>
  <c r="S40"/>
  <c r="S24"/>
  <c r="S182"/>
  <c r="S256"/>
  <c r="S41"/>
  <c r="S202"/>
  <c r="S4"/>
  <c r="S190"/>
  <c r="S38"/>
  <c r="S73"/>
  <c r="S258"/>
  <c r="S114"/>
  <c r="S118"/>
  <c r="S71"/>
  <c r="S126"/>
  <c r="S75"/>
  <c r="S130"/>
  <c r="S243"/>
  <c r="S148"/>
  <c r="S234"/>
  <c r="S44"/>
  <c r="S28"/>
  <c r="S214"/>
  <c r="S205"/>
  <c r="S134"/>
  <c r="S94"/>
  <c r="S77"/>
  <c r="S188"/>
  <c r="S50"/>
  <c r="S18"/>
  <c r="S9"/>
  <c r="S36"/>
  <c r="S20"/>
  <c r="S140"/>
  <c r="S110"/>
  <c r="S5"/>
  <c r="S266"/>
  <c r="S230"/>
  <c r="S69"/>
  <c r="S198"/>
  <c r="S239"/>
  <c r="S59"/>
  <c r="S260"/>
  <c r="S45"/>
  <c r="S12"/>
  <c r="S226"/>
  <c r="S32"/>
  <c r="S215"/>
  <c r="S221"/>
  <c r="S46"/>
  <c r="S219"/>
  <c r="S213"/>
  <c r="S25"/>
  <c r="S13"/>
  <c r="S17"/>
  <c r="S207"/>
  <c r="S267"/>
  <c r="S206"/>
  <c r="S165"/>
  <c r="S141"/>
  <c r="S111"/>
  <c r="S78"/>
  <c r="S222"/>
  <c r="S233"/>
  <c r="S37"/>
  <c r="S242"/>
  <c r="S218"/>
  <c r="S259"/>
  <c r="S189"/>
  <c r="S167"/>
  <c r="S135"/>
  <c r="S103"/>
  <c r="S70"/>
  <c r="S21"/>
</calcChain>
</file>

<file path=xl/comments1.xml><?xml version="1.0" encoding="utf-8"?>
<comments xmlns="http://schemas.openxmlformats.org/spreadsheetml/2006/main">
  <authors>
    <author>francke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*_gps: location and time obtained via handheld gps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time of measurement, if recorded manually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*_dgps: location and time from dGPS measurement. Due to poor connection, same may effectively just be simple GPS.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as produced by the software, but evidently not a good indicator of actual accuracy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as some dGPS-locations were poor or missing, some positions were adjusted manually</t>
        </r>
      </text>
    </comment>
  </commentList>
</comments>
</file>

<file path=xl/comments2.xml><?xml version="1.0" encoding="utf-8"?>
<comments xmlns="http://schemas.openxmlformats.org/spreadsheetml/2006/main">
  <authors>
    <author>francke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each location and depth was sampled twice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the labels on the bags were formed from the previuous three indices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distance between soil surface and upper end of cylinder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total fresh weight recorded at teh day of sampling, including bag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mass of plastic bag. Four different types were used:
ID Tütentyp Gewicht_mittel [g]
2 große Tüten 6,95
1 Clip-Tüten 2,48
3 kleine Schnürtüten 3,93
5 Gefrierbeutel 2,72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francke:</t>
        </r>
        <r>
          <rPr>
            <sz val="9"/>
            <color indexed="81"/>
            <rFont val="Tahoma"/>
            <family val="2"/>
          </rPr>
          <t xml:space="preserve">
questionable, as this implies a particle density of 2.65, which is not the case for the oraganic soils.</t>
        </r>
      </text>
    </comment>
  </commentList>
</comments>
</file>

<file path=xl/sharedStrings.xml><?xml version="1.0" encoding="utf-8"?>
<sst xmlns="http://schemas.openxmlformats.org/spreadsheetml/2006/main" count="2598" uniqueCount="702">
  <si>
    <t>remarks</t>
  </si>
  <si>
    <t>depth of hole [cm]</t>
  </si>
  <si>
    <t>location_id</t>
  </si>
  <si>
    <t>depth [cm]</t>
  </si>
  <si>
    <t>FDR-readings (yes/no)</t>
  </si>
  <si>
    <t>cylinder samples (yes/no)</t>
  </si>
  <si>
    <t>FDR-reading1</t>
  </si>
  <si>
    <t>FDR-reading2</t>
  </si>
  <si>
    <t>FDR-reading3</t>
  </si>
  <si>
    <t>yes</t>
  </si>
  <si>
    <t>stony, presumably old dumpings</t>
  </si>
  <si>
    <t>labelled "0"</t>
  </si>
  <si>
    <t>labelled "1"</t>
  </si>
  <si>
    <t>labelled "2"</t>
  </si>
  <si>
    <t>labelled "3"</t>
  </si>
  <si>
    <t>labelled "4"</t>
  </si>
  <si>
    <t>replicate [1/2]</t>
  </si>
  <si>
    <t>duplicate entry "306.0.1"</t>
  </si>
  <si>
    <t>duplicate entry "401.10.1"</t>
  </si>
  <si>
    <t>duplicate entry "408.10.1"</t>
  </si>
  <si>
    <t>recorded as "101.1.1". Assumed mislabelled and set to missing "111.1.1". Later weighing after 1/2 day open bag: 128,56 g</t>
  </si>
  <si>
    <t>mislabelled/recorded as "302.2.2". Later weighing after 1/2 d open bag: 167,45 g.</t>
  </si>
  <si>
    <t>duplicate entry "306.0.1", assumed "306.0.2". Later weighing after 1/2 d open bag: 137,79 g.</t>
  </si>
  <si>
    <t>duplicate entry "401.10.1", assumed "401.10.2". 401.10.2 not found at KIT.</t>
  </si>
  <si>
    <t>weight missing, no later weighing at KIT possible (already in drying)</t>
  </si>
  <si>
    <t>duplicate entry "408.10.1", assumed as missing "408.15.1" (not found at KIT)</t>
  </si>
  <si>
    <t>recorded as "149,79", corrected to "194,79"</t>
  </si>
  <si>
    <t>recorded as "419.18.1", corrected to "419.15.1"</t>
  </si>
  <si>
    <t>recorded as "424.18.1", corrected to "424.20.0"</t>
  </si>
  <si>
    <t>time</t>
  </si>
  <si>
    <t>ab 15 cm organisch/-torfiges Material</t>
  </si>
  <si>
    <t>FDR nach Messung nass</t>
  </si>
  <si>
    <t>ab 10 cm organisch/-torfiges Material</t>
  </si>
  <si>
    <t>ab 28 cm torfig mit Kohlestücken</t>
  </si>
  <si>
    <t>ab 20 cm torfig/-organsiches Material</t>
  </si>
  <si>
    <t>ab 20 cm tonig</t>
  </si>
  <si>
    <t>ab 30 cm sandig</t>
  </si>
  <si>
    <t>Kieselstein</t>
  </si>
  <si>
    <t>Viel Kiefernstreu</t>
  </si>
  <si>
    <t>Boden ist torfig</t>
  </si>
  <si>
    <t>Torf ab 20 cm</t>
  </si>
  <si>
    <t>ab 10 cm torfig</t>
  </si>
  <si>
    <t>ab 20 cm Torf</t>
  </si>
  <si>
    <t>ab 20 cm torfig</t>
  </si>
  <si>
    <t>ab 25 cm Torf</t>
  </si>
  <si>
    <t>torfig</t>
  </si>
  <si>
    <t>Torf</t>
  </si>
  <si>
    <t>Streu</t>
  </si>
  <si>
    <t>Feinsand und viele Wurzeln</t>
  </si>
  <si>
    <t>tonig</t>
  </si>
  <si>
    <t>Ton</t>
  </si>
  <si>
    <t>tonig und steinig</t>
  </si>
  <si>
    <t>lehmig</t>
  </si>
  <si>
    <t>CRNS#4</t>
  </si>
  <si>
    <t>Feinsand</t>
  </si>
  <si>
    <t>steinig</t>
  </si>
  <si>
    <t>lehmiger</t>
  </si>
  <si>
    <t>lehmiger Feinsand</t>
  </si>
  <si>
    <t>humusbereich</t>
  </si>
  <si>
    <t>teilweise sandig</t>
  </si>
  <si>
    <t>Streu org.</t>
  </si>
  <si>
    <t>künstl. Aufgeschüttet</t>
  </si>
  <si>
    <t>lehmig-steinig-kiesig</t>
  </si>
  <si>
    <t>lehmig-kiesig</t>
  </si>
  <si>
    <t>Obere Schicht Humus</t>
  </si>
  <si>
    <t>Wiese gemäht, Heu liegt noch</t>
  </si>
  <si>
    <t>humusreicher Oberboden</t>
  </si>
  <si>
    <t>ab 5 cm steinig</t>
  </si>
  <si>
    <t>Boden wird lehmiger</t>
  </si>
  <si>
    <t>lehmig, nicht mehr steinig</t>
  </si>
  <si>
    <t>viel Totholz an Oberfläche, überwachsen (diese Stellen vermieden!)</t>
  </si>
  <si>
    <t>lehmig, feucht</t>
  </si>
  <si>
    <t>seperate Stelle 10 cm entfernt</t>
  </si>
  <si>
    <t>humusreich, feucht glänz.</t>
  </si>
  <si>
    <t>Streu, Moos, teils entfernt</t>
  </si>
  <si>
    <t>tonig mit Bräunungsfl.</t>
  </si>
  <si>
    <t>lehmig bis tonig</t>
  </si>
  <si>
    <t>lehmig mit einzelnen Steinen</t>
  </si>
  <si>
    <t>Stein</t>
  </si>
  <si>
    <t>körnig mit einigen kleiner Steine</t>
  </si>
  <si>
    <t>kleine Steine</t>
  </si>
  <si>
    <t>steinig, sandig</t>
  </si>
  <si>
    <t>very loose soil</t>
  </si>
  <si>
    <t>humoser Waldboden</t>
  </si>
  <si>
    <t>clayey soil</t>
  </si>
  <si>
    <t>GPS</t>
  </si>
  <si>
    <t>GPS ?</t>
  </si>
  <si>
    <t>Linde</t>
  </si>
  <si>
    <t>trade points an der Stelle?</t>
  </si>
  <si>
    <t>2. Lock wg. Gr. Stein</t>
  </si>
  <si>
    <t>sehr</t>
  </si>
  <si>
    <t>Steine</t>
  </si>
  <si>
    <t>sehr tonig</t>
  </si>
  <si>
    <t>Fahrspur</t>
  </si>
  <si>
    <t>vergleyt</t>
  </si>
  <si>
    <t>Sonde 5</t>
  </si>
  <si>
    <t>Sonde 7</t>
  </si>
  <si>
    <t>no</t>
  </si>
  <si>
    <t>stony</t>
  </si>
  <si>
    <t>NA</t>
  </si>
  <si>
    <t xml:space="preserve">Verdichteter Horizont </t>
  </si>
  <si>
    <t>device</t>
  </si>
  <si>
    <t>clay</t>
  </si>
  <si>
    <t>probe defect?</t>
  </si>
  <si>
    <t>humoser waldboden</t>
  </si>
  <si>
    <t>-</t>
  </si>
  <si>
    <t>rocks</t>
  </si>
  <si>
    <t>humos tonig</t>
  </si>
  <si>
    <t>2019-06-25T09:21:48.000</t>
  </si>
  <si>
    <t>W</t>
  </si>
  <si>
    <t>2</t>
  </si>
  <si>
    <t>2019-06-25T09:22:42.000</t>
  </si>
  <si>
    <t>2019-06-25T09:23:09.000</t>
  </si>
  <si>
    <t>2019-06-25T09:25:14.000</t>
  </si>
  <si>
    <t>T</t>
  </si>
  <si>
    <t>2019-06-25T10:37:57.000</t>
  </si>
  <si>
    <t>0</t>
  </si>
  <si>
    <t>2019-06-25T10:42:21.000</t>
  </si>
  <si>
    <t>2019-06-25T10:41:11.000</t>
  </si>
  <si>
    <t>2019-06-25T10:38:34.000</t>
  </si>
  <si>
    <t>2019-06-25T10:40:02.000</t>
  </si>
  <si>
    <t>2019-06-25T10:46:57.000</t>
  </si>
  <si>
    <t>2019-06-25T10:47:18.000</t>
  </si>
  <si>
    <t>2019-06-25T10:47:42.000</t>
  </si>
  <si>
    <t>2019-06-25T10:48:02.000</t>
  </si>
  <si>
    <t>2019-06-25T10:48:20.000</t>
  </si>
  <si>
    <t>2019-06-25T14:06:57.000</t>
  </si>
  <si>
    <t>2019-06-25T14:07:16.000</t>
  </si>
  <si>
    <t>2019-06-25T14:07:44.000</t>
  </si>
  <si>
    <t>2019-06-25T14:08:07.000</t>
  </si>
  <si>
    <t>2019-06-25T14:08:34.000</t>
  </si>
  <si>
    <t>2019-06-26T07:01:02.000</t>
  </si>
  <si>
    <t>2019-06-26T07:02:54.000</t>
  </si>
  <si>
    <t>2019-06-26T07:05:19.000</t>
  </si>
  <si>
    <t>2019-06-26T07:07:26.000</t>
  </si>
  <si>
    <t>2019-06-26T07:09:52.000</t>
  </si>
  <si>
    <t>2019-06-26T14:06:07.000</t>
  </si>
  <si>
    <t>2019-06-26T14:07:52.000</t>
  </si>
  <si>
    <t>5</t>
  </si>
  <si>
    <t>2019-06-26T14:07:14.000</t>
  </si>
  <si>
    <t>2019-06-26T14:06:43.000</t>
  </si>
  <si>
    <t>2019-06-26T14:08:18.000</t>
  </si>
  <si>
    <t>2019-06-27T07:44:07.000</t>
  </si>
  <si>
    <t>2019-06-27T07:45:00.000</t>
  </si>
  <si>
    <t>2019-06-27T07:42:54.000</t>
  </si>
  <si>
    <t>2019-06-27T07:43:25.000</t>
  </si>
  <si>
    <t>2019-06-27T07:44:35.000</t>
  </si>
  <si>
    <t>2019-06-27T07:37:05.000</t>
  </si>
  <si>
    <t>2019-06-27T07:37:39.000</t>
  </si>
  <si>
    <t>2019-06-27T07:38:45.000</t>
  </si>
  <si>
    <t>2019-06-27T07:38:19.000</t>
  </si>
  <si>
    <t>2019-06-27T07:36:23.000</t>
  </si>
  <si>
    <t>2019-06-25T11:43:56.000</t>
  </si>
  <si>
    <t>2019-06-25T11:30:49.000</t>
  </si>
  <si>
    <t>2019-06-25T11:38:52.000</t>
  </si>
  <si>
    <t>3</t>
  </si>
  <si>
    <t>2019-06-25T11:37:24.000</t>
  </si>
  <si>
    <t>2019-06-25T11:01:21.000</t>
  </si>
  <si>
    <t>2019-06-25T09:34:59.000</t>
  </si>
  <si>
    <t>2019-06-25T11:14:46.000</t>
  </si>
  <si>
    <t>2019-06-25T11:14:33.000</t>
  </si>
  <si>
    <t>2019-06-25T11:13:54.000</t>
  </si>
  <si>
    <t>2019-06-25T11:13:09.000</t>
  </si>
  <si>
    <t>2019-06-25T11:17:05.000</t>
  </si>
  <si>
    <t>2019-06-25T16:09:37.000</t>
  </si>
  <si>
    <t>2019-06-25T16:03:51.000</t>
  </si>
  <si>
    <t>2019-06-25T15:59:40.000</t>
  </si>
  <si>
    <t>2019-06-25T15:48:51.000</t>
  </si>
  <si>
    <t>2019-06-25T15:35:06.000</t>
  </si>
  <si>
    <t>4</t>
  </si>
  <si>
    <t>2019-06-26T11:52:30.000</t>
  </si>
  <si>
    <t>2019-06-26T11:53:34.000</t>
  </si>
  <si>
    <t>2019-06-26T11:54:31.000</t>
  </si>
  <si>
    <t>2019-06-26T11:52:59.000</t>
  </si>
  <si>
    <t>2019-06-26T11:54:06.000</t>
  </si>
  <si>
    <t>2019-06-26T10:51:21.000</t>
  </si>
  <si>
    <t>2019-06-26T10:53:57.000</t>
  </si>
  <si>
    <t>2019-06-26T10:53:21.000</t>
  </si>
  <si>
    <t>2019-06-26T10:52:51.000</t>
  </si>
  <si>
    <t>2019-06-26T10:54:23.000</t>
  </si>
  <si>
    <t>2019-06-26T12:31:56.000</t>
  </si>
  <si>
    <t>2019-06-26T11:05:32.000</t>
  </si>
  <si>
    <t>2019-06-26T11:35:54.000</t>
  </si>
  <si>
    <t>2019-06-26T12:35:37.000</t>
  </si>
  <si>
    <t>2019-06-26T10:40:55.000</t>
  </si>
  <si>
    <t>2019-06-26T10:38:59.000</t>
  </si>
  <si>
    <t>2019-06-26T10:31:56.000</t>
  </si>
  <si>
    <t>2019-06-26T10:39:57.000</t>
  </si>
  <si>
    <t>2019-06-26T10:39:28.000</t>
  </si>
  <si>
    <t>2019-06-26T12:20:07.000</t>
  </si>
  <si>
    <t>2019-06-26T12:23:47.000</t>
  </si>
  <si>
    <t>2019-06-26T12:49:25.000</t>
  </si>
  <si>
    <t>2019-06-26T12:59:20.000</t>
  </si>
  <si>
    <t>2019-06-25T07:01:24.000</t>
  </si>
  <si>
    <t>2019-06-25T06:56:56.000</t>
  </si>
  <si>
    <t>2019-06-25T06:58:30.000</t>
  </si>
  <si>
    <t>2019-06-25T06:59:17.000</t>
  </si>
  <si>
    <t>2019-06-25T07:00:54.000</t>
  </si>
  <si>
    <t>2019-06-25T14:24:34.000</t>
  </si>
  <si>
    <t>2019-06-25T14:25:50.000</t>
  </si>
  <si>
    <t>2019-06-25T14:26:16.000</t>
  </si>
  <si>
    <t>2019-06-25T14:24:57.000</t>
  </si>
  <si>
    <t>2019-06-25T14:25:27.000</t>
  </si>
  <si>
    <t>2019-06-27T08:05:17.000</t>
  </si>
  <si>
    <t>2019-06-26T07:45:39.000</t>
  </si>
  <si>
    <t>2019-06-26T07:54:00.000</t>
  </si>
  <si>
    <t>2019-06-26T09:15:07.000</t>
  </si>
  <si>
    <t>2019-06-26T08:26:50.000</t>
  </si>
  <si>
    <t>2019-06-26T08:04:21.000</t>
  </si>
  <si>
    <t>2019-06-26T09:02:27.000</t>
  </si>
  <si>
    <t>8</t>
  </si>
  <si>
    <t>2019-06-26T09:01:39.000</t>
  </si>
  <si>
    <t>2019-06-26T09:02:49.000</t>
  </si>
  <si>
    <t>12</t>
  </si>
  <si>
    <t>2019-06-26T09:03:21.000</t>
  </si>
  <si>
    <t>2019-06-26T09:02:10.000</t>
  </si>
  <si>
    <t>14</t>
  </si>
  <si>
    <t>2019-06-26T10:17:19.000</t>
  </si>
  <si>
    <t>2019-06-26T10:13:11.000</t>
  </si>
  <si>
    <t>2019-06-26T09:53:05.000</t>
  </si>
  <si>
    <t>2019-06-26T10:07:05.000</t>
  </si>
  <si>
    <t>2019-06-26T10:06:24.000</t>
  </si>
  <si>
    <t>2019-06-26T09:53:38.000</t>
  </si>
  <si>
    <t>2019-06-26T09:53:58.000</t>
  </si>
  <si>
    <t>2019-06-26T15:14:01.000</t>
  </si>
  <si>
    <t>2019-06-26T15:15:56.000</t>
  </si>
  <si>
    <t>2019-06-26T15:16:35.000</t>
  </si>
  <si>
    <t>2019-06-26T15:17:07.000</t>
  </si>
  <si>
    <t>2019-06-26T15:15:12.000</t>
  </si>
  <si>
    <t>2019-06-26T15:26:30.000</t>
  </si>
  <si>
    <t>2019-06-26T15:27:00.000</t>
  </si>
  <si>
    <t>2019-06-26T15:27:40.000</t>
  </si>
  <si>
    <t>2019-06-26T15:28:15.000</t>
  </si>
  <si>
    <t>2019-06-26T15:28:41.000</t>
  </si>
  <si>
    <t>2019-06-26T17:39:24.000</t>
  </si>
  <si>
    <t>2019-06-26T17:40:02.000</t>
  </si>
  <si>
    <t>2019-06-26T17:41:42.000</t>
  </si>
  <si>
    <t>2019-06-26T17:42:11.000</t>
  </si>
  <si>
    <t>2019-07-03T16:14:11.000</t>
  </si>
  <si>
    <t>2019-06-26T15:36:29.000</t>
  </si>
  <si>
    <t>2019-06-26T15:49:16.000</t>
  </si>
  <si>
    <t>2019-06-26T15:46:00.000</t>
  </si>
  <si>
    <t>2019-06-26T15:45:27.000</t>
  </si>
  <si>
    <t>2019-06-26T18:03:41.000</t>
  </si>
  <si>
    <t>2019-06-26T17:20:29.000</t>
  </si>
  <si>
    <t>2019-06-26T17:07:48.000</t>
  </si>
  <si>
    <t>2019-06-27T10:19:22.000</t>
  </si>
  <si>
    <t>2019-06-27T08:21:17.000</t>
  </si>
  <si>
    <t>2019-06-27T07:51:27.000</t>
  </si>
  <si>
    <t>2019-06-25T12:01:52.000</t>
  </si>
  <si>
    <t>2019-06-25T12:04:05.000</t>
  </si>
  <si>
    <t>2019-06-25T12:04:24.000</t>
  </si>
  <si>
    <t>2019-06-25T12:03:24.000</t>
  </si>
  <si>
    <t>2019-06-25T12:03:45.000</t>
  </si>
  <si>
    <t>2019-06-25T08:14:05.000</t>
  </si>
  <si>
    <t>2019-06-25T08:14:27.000</t>
  </si>
  <si>
    <t>2019-06-25T08:14:59.000</t>
  </si>
  <si>
    <t>2019-06-25T08:15:21.000</t>
  </si>
  <si>
    <t>2019-06-25T08:15:39.000</t>
  </si>
  <si>
    <t>2019-06-25T08:41:53.000</t>
  </si>
  <si>
    <t>2019-06-25T08:50:01.000</t>
  </si>
  <si>
    <t>2019-06-25T08:54:14.000</t>
  </si>
  <si>
    <t>2019-06-25T08:54:41.000</t>
  </si>
  <si>
    <t>2019-06-25T08:55:05.000</t>
  </si>
  <si>
    <t>2019-06-25T08:55:21.000</t>
  </si>
  <si>
    <t>2019-06-25T08:55:42.000</t>
  </si>
  <si>
    <t>2019-06-25T12:33:40.000</t>
  </si>
  <si>
    <t>2019-06-25T12:35:47.000</t>
  </si>
  <si>
    <t>2019-06-25T12:37:46.000</t>
  </si>
  <si>
    <t>2019-06-25T12:26:10.000</t>
  </si>
  <si>
    <t>2019-06-25T12:23:30.000</t>
  </si>
  <si>
    <t>2019-06-25T12:19:55.000</t>
  </si>
  <si>
    <t>2019-06-27T19:53:28.000</t>
  </si>
  <si>
    <t>assignment uncertain</t>
  </si>
  <si>
    <t>2019-06-27T19:54:52.000</t>
  </si>
  <si>
    <t>2019-06-27T19:55:45.000</t>
  </si>
  <si>
    <t>2019-06-27T20:05:36.000</t>
  </si>
  <si>
    <t>2019-06-27T20:04:21.000</t>
  </si>
  <si>
    <t>2019-06-27T20:05:01.000</t>
  </si>
  <si>
    <t>2019-06-27T20:06:06.000</t>
  </si>
  <si>
    <t>2019-06-27T20:03:42.000</t>
  </si>
  <si>
    <t>2019-06-27T20:07:49.000</t>
  </si>
  <si>
    <t>2019-06-27T20:09:04.000</t>
  </si>
  <si>
    <t>2019-06-27T19:58:12.000</t>
  </si>
  <si>
    <t>2019-06-27T20:00:36.000</t>
  </si>
  <si>
    <t>2019-06-27T20:02:04.000</t>
  </si>
  <si>
    <t>lat_gps</t>
  </si>
  <si>
    <t>long_gps</t>
  </si>
  <si>
    <t>datetime_gps</t>
  </si>
  <si>
    <t>lat_dgps</t>
  </si>
  <si>
    <t>long_dgps</t>
  </si>
  <si>
    <t>datetime_dgps</t>
  </si>
  <si>
    <t>accuracy_dgps</t>
  </si>
  <si>
    <t>2019-06-26T07:02:32.000</t>
  </si>
  <si>
    <t>2019-06-26T07:53:30.000</t>
  </si>
  <si>
    <t>2019-06-26T08:26:41.000</t>
  </si>
  <si>
    <t>2019-06-26T08:27:00.000</t>
  </si>
  <si>
    <t>2019-06-26T08:37:45.000</t>
  </si>
  <si>
    <t>2019-06-25T08:53:22.000</t>
  </si>
  <si>
    <t>2019-06-25T08:53:53.000</t>
  </si>
  <si>
    <t>2019-06-25T08:54:15.000</t>
  </si>
  <si>
    <t>2019-06-25T08:54:49.000</t>
  </si>
  <si>
    <t>2019-06-25T08:55:15.000</t>
  </si>
  <si>
    <t>2019-06-25T09:08:05.000</t>
  </si>
  <si>
    <t>2019-06-25T09:08:22.000</t>
  </si>
  <si>
    <t>2019-06-25T09:08:34.000</t>
  </si>
  <si>
    <t>2019-06-25T09:08:47.000</t>
  </si>
  <si>
    <t>2019-06-25T09:08:54.000</t>
  </si>
  <si>
    <t>2019-06-25T11:18:37.000</t>
  </si>
  <si>
    <t>2019-06-25T11:32:57.000</t>
  </si>
  <si>
    <t>2019-06-25T11:49:49.000</t>
  </si>
  <si>
    <t>2019-06-25T12:40:53.000</t>
  </si>
  <si>
    <t>2019-06-25T12:58:12.000</t>
  </si>
  <si>
    <t>2019-06-25T13:29:27.000</t>
  </si>
  <si>
    <t>2019-06-25T13:51:42.000</t>
  </si>
  <si>
    <t>2019-06-25T14:06:58.000</t>
  </si>
  <si>
    <t>2019-06-25T14:23:31.000</t>
  </si>
  <si>
    <t>2019-06-25T15:05:03.000</t>
  </si>
  <si>
    <t>2019-06-25T15:58:00.000</t>
  </si>
  <si>
    <t>2019-06-25T16:14:14.000</t>
  </si>
  <si>
    <t>2019-06-25T16:36:00.000</t>
  </si>
  <si>
    <t>2019-06-25T16:51:37.000</t>
  </si>
  <si>
    <t>2019-06-25T17:07:59.000</t>
  </si>
  <si>
    <t>2019-06-25T17:25:23.000</t>
  </si>
  <si>
    <t>2019-06-25T17:41:04.000</t>
  </si>
  <si>
    <t>2019-06-26T10:30:14.000</t>
  </si>
  <si>
    <t>2019-06-26T10:30:57.000</t>
  </si>
  <si>
    <t>2019-06-26T10:31:15.000</t>
  </si>
  <si>
    <t>2019-06-26T10:31:30.000</t>
  </si>
  <si>
    <t>2019-06-26T10:31:45.000</t>
  </si>
  <si>
    <t>2019-06-26T10:51:35.000</t>
  </si>
  <si>
    <t>2019-06-26T10:52:06.000</t>
  </si>
  <si>
    <t>2019-06-26T10:52:13.000</t>
  </si>
  <si>
    <t>2019-06-26T10:52:23.000</t>
  </si>
  <si>
    <t>2019-06-26T10:52:36.000</t>
  </si>
  <si>
    <t>2019-06-26T15:02:00.000</t>
  </si>
  <si>
    <t>2019-06-26T15:12:57.000</t>
  </si>
  <si>
    <t>2019-06-26T15:26:14.000</t>
  </si>
  <si>
    <t>2019-06-26T15:44:13.000</t>
  </si>
  <si>
    <t>2019-06-26T15:56:19.000</t>
  </si>
  <si>
    <t>2019-06-26T16:20:42.000</t>
  </si>
  <si>
    <t>2019-06-26T16:44:53.000</t>
  </si>
  <si>
    <t>2019-06-26T17:00:10.000</t>
  </si>
  <si>
    <t>2019-06-26T17:15:40.000</t>
  </si>
  <si>
    <t>2019-06-26T17:29:31.000</t>
  </si>
  <si>
    <t>2019-06-26T17:43:28.000</t>
  </si>
  <si>
    <t>datetime_manual</t>
  </si>
  <si>
    <t>remarks_dgps</t>
  </si>
  <si>
    <t>duplicated</t>
  </si>
  <si>
    <t>2019-06-26T08:12:15Z</t>
  </si>
  <si>
    <t>2019-06-26T08:12:39Z</t>
  </si>
  <si>
    <t>2019-06-26T08:20:05Z</t>
  </si>
  <si>
    <t>2019-06-26T08:27:19Z</t>
  </si>
  <si>
    <t>2019-06-26T08:33:16Z</t>
  </si>
  <si>
    <t>2019-06-26T09:21:22Z</t>
  </si>
  <si>
    <t>2019-06-26T09:27:00Z</t>
  </si>
  <si>
    <t>2019-06-26T09:35:22Z</t>
  </si>
  <si>
    <t>2019-06-26T09:44:21Z</t>
  </si>
  <si>
    <t>2019-06-26T09:54:56Z</t>
  </si>
  <si>
    <t>2019-06-26T15:23:02Z</t>
  </si>
  <si>
    <t>2019-06-26T15:23:54Z</t>
  </si>
  <si>
    <t>2019-06-26T15:24:17Z</t>
  </si>
  <si>
    <t>2019-06-26T15:24:41Z</t>
  </si>
  <si>
    <t>2019-06-26T15:25:04Z</t>
  </si>
  <si>
    <t>2019-06-26T15:25:32Z</t>
  </si>
  <si>
    <t>2019-06-25T07:58:28Z</t>
  </si>
  <si>
    <t>2019-06-25T08:31:13Z</t>
  </si>
  <si>
    <t>2019-06-25T09:34:23Z</t>
  </si>
  <si>
    <t>2019-06-25T09:47:13Z</t>
  </si>
  <si>
    <t>2019-06-25T09:52:16Z</t>
  </si>
  <si>
    <t>2019-06-25T11:14:04Z</t>
  </si>
  <si>
    <t>2019-06-25T11:14:25Z</t>
  </si>
  <si>
    <t>2019-06-25T11:21:04Z</t>
  </si>
  <si>
    <t>2019-06-25T11:26:35Z</t>
  </si>
  <si>
    <t>2019-06-25T11:33:13Z</t>
  </si>
  <si>
    <t>2019-06-25T13:35:28Z</t>
  </si>
  <si>
    <t>2019-06-25T13:56:22Z</t>
  </si>
  <si>
    <t>2019-06-25T14:05:30Z</t>
  </si>
  <si>
    <t>2019-06-25T14:14:09Z</t>
  </si>
  <si>
    <t>2019-06-25T14:20:01Z</t>
  </si>
  <si>
    <t>2019-06-25T14:33:56Z</t>
  </si>
  <si>
    <t>2019-06-25T14:48:30Z</t>
  </si>
  <si>
    <t>2019-06-25T15:05:13Z</t>
  </si>
  <si>
    <t>2019-06-25T15:17:16Z</t>
  </si>
  <si>
    <t>2019-06-25T15:31:18Z</t>
  </si>
  <si>
    <t>missing</t>
  </si>
  <si>
    <t>location_id(&lt;group-id&gt;&lt;counter&gt;)</t>
  </si>
  <si>
    <t>manual adjustment of position</t>
  </si>
  <si>
    <t>lat_adjusted</t>
  </si>
  <si>
    <t>lon_adjusted</t>
  </si>
  <si>
    <t>Number of sample (bags)</t>
  </si>
  <si>
    <t>weight container</t>
  </si>
  <si>
    <t>dry weight soil+container after 105°C</t>
  </si>
  <si>
    <t>freshweight</t>
  </si>
  <si>
    <t>dry weight soil after 105°C</t>
  </si>
  <si>
    <t>gravimetric water content (g/g soil (DW))</t>
  </si>
  <si>
    <t>BD (g/cm³)</t>
  </si>
  <si>
    <t>poro (vol%)</t>
  </si>
  <si>
    <t>wfps (vol%)</t>
  </si>
  <si>
    <t>101.0.1</t>
  </si>
  <si>
    <t>101.0.2</t>
  </si>
  <si>
    <t>101.1.1</t>
  </si>
  <si>
    <t>101.1.2</t>
  </si>
  <si>
    <t>101.2.1</t>
  </si>
  <si>
    <t>101.2.2</t>
  </si>
  <si>
    <t>101.3.1</t>
  </si>
  <si>
    <t>101.3.2</t>
  </si>
  <si>
    <t>101.4.1</t>
  </si>
  <si>
    <t>101.4.2</t>
  </si>
  <si>
    <t>101.5.1</t>
  </si>
  <si>
    <t>101.5.2</t>
  </si>
  <si>
    <t>101.6.1</t>
  </si>
  <si>
    <t>101.6.2</t>
  </si>
  <si>
    <t>106.0.1</t>
  </si>
  <si>
    <t>106.0.2</t>
  </si>
  <si>
    <t>106.1.1</t>
  </si>
  <si>
    <t>106.1.2</t>
  </si>
  <si>
    <t>106.2.1</t>
  </si>
  <si>
    <t>106.2.2</t>
  </si>
  <si>
    <t>106.3.1</t>
  </si>
  <si>
    <t>106.3.2</t>
  </si>
  <si>
    <t>106.4.1</t>
  </si>
  <si>
    <t>106.4.2</t>
  </si>
  <si>
    <t>106.5.1</t>
  </si>
  <si>
    <t>106.5.2</t>
  </si>
  <si>
    <t>111.0.1</t>
  </si>
  <si>
    <t>111.0.2</t>
  </si>
  <si>
    <t>111.1.1</t>
  </si>
  <si>
    <t>111.1.2</t>
  </si>
  <si>
    <t>111.2.1</t>
  </si>
  <si>
    <t>111.2.2</t>
  </si>
  <si>
    <t>111.3.1</t>
  </si>
  <si>
    <t>111.3.2</t>
  </si>
  <si>
    <t>111.4.1</t>
  </si>
  <si>
    <t>111.4.2</t>
  </si>
  <si>
    <t>111.5.1</t>
  </si>
  <si>
    <t>111.5.2</t>
  </si>
  <si>
    <t>116.0.1</t>
  </si>
  <si>
    <t>116.0.2</t>
  </si>
  <si>
    <t>116.1.1</t>
  </si>
  <si>
    <t>116.1.2</t>
  </si>
  <si>
    <t>116.2.1</t>
  </si>
  <si>
    <t>116.2.2</t>
  </si>
  <si>
    <t>116.3.1</t>
  </si>
  <si>
    <t>116.3.2</t>
  </si>
  <si>
    <t>116.4.1</t>
  </si>
  <si>
    <t>116.4.2</t>
  </si>
  <si>
    <t>116.5.1</t>
  </si>
  <si>
    <t>116.5.2</t>
  </si>
  <si>
    <t>126.0.1</t>
  </si>
  <si>
    <t>126.0.2</t>
  </si>
  <si>
    <t>126.1.1</t>
  </si>
  <si>
    <t>126.1.2</t>
  </si>
  <si>
    <t>126.2.1</t>
  </si>
  <si>
    <t>126.2.2</t>
  </si>
  <si>
    <t>126.3.1</t>
  </si>
  <si>
    <t>126.3.2</t>
  </si>
  <si>
    <t>126.4.1</t>
  </si>
  <si>
    <t>126.4.2</t>
  </si>
  <si>
    <t>126.5.1</t>
  </si>
  <si>
    <t>126.5.2</t>
  </si>
  <si>
    <t>131.0.1</t>
  </si>
  <si>
    <t>131.0.2</t>
  </si>
  <si>
    <t>131.1.1</t>
  </si>
  <si>
    <t>131.1.2</t>
  </si>
  <si>
    <t>131.2.1</t>
  </si>
  <si>
    <t>131.2.2</t>
  </si>
  <si>
    <t>131.3.1</t>
  </si>
  <si>
    <t>131.3.2</t>
  </si>
  <si>
    <t>131.4.1</t>
  </si>
  <si>
    <t>131.4.2</t>
  </si>
  <si>
    <t>131.5.1</t>
  </si>
  <si>
    <t>131.5.2</t>
  </si>
  <si>
    <t>136.0.1</t>
  </si>
  <si>
    <t>136.0.2</t>
  </si>
  <si>
    <t>136.1.1</t>
  </si>
  <si>
    <t>136.1.2</t>
  </si>
  <si>
    <t>136.2.1</t>
  </si>
  <si>
    <t>136.2.2</t>
  </si>
  <si>
    <t>136.3.1</t>
  </si>
  <si>
    <t>136.3.2</t>
  </si>
  <si>
    <t>136.4.1</t>
  </si>
  <si>
    <t>136.4.2</t>
  </si>
  <si>
    <t>136.5.1</t>
  </si>
  <si>
    <t>136.5.2</t>
  </si>
  <si>
    <t>209.10.1</t>
  </si>
  <si>
    <t>209.10.2</t>
  </si>
  <si>
    <t>209.15.1</t>
  </si>
  <si>
    <t>209.15.2</t>
  </si>
  <si>
    <t>209.20.1</t>
  </si>
  <si>
    <t>209.20.2</t>
  </si>
  <si>
    <t>209.25.1</t>
  </si>
  <si>
    <t>209.25.2</t>
  </si>
  <si>
    <t>209.30.1</t>
  </si>
  <si>
    <t>209.30.2</t>
  </si>
  <si>
    <t>209.5.1</t>
  </si>
  <si>
    <t>209.5.2</t>
  </si>
  <si>
    <t>218.10.1</t>
  </si>
  <si>
    <t>218.10.2</t>
  </si>
  <si>
    <t>218.15.1</t>
  </si>
  <si>
    <t>218.15.2</t>
  </si>
  <si>
    <t>218.20.1</t>
  </si>
  <si>
    <t>218.20.2</t>
  </si>
  <si>
    <t>218.25.1</t>
  </si>
  <si>
    <t>218.25.2</t>
  </si>
  <si>
    <t>218.30.1</t>
  </si>
  <si>
    <t>218.30.2</t>
  </si>
  <si>
    <t>218.5.1</t>
  </si>
  <si>
    <t>218.5.2</t>
  </si>
  <si>
    <t>223.10.1</t>
  </si>
  <si>
    <t>223.10.2</t>
  </si>
  <si>
    <t>223.15.1</t>
  </si>
  <si>
    <t>223.15.2</t>
  </si>
  <si>
    <t>223.20.1</t>
  </si>
  <si>
    <t>223.20.2</t>
  </si>
  <si>
    <t>223.25.1</t>
  </si>
  <si>
    <t>223.25.2</t>
  </si>
  <si>
    <t>223.30.1</t>
  </si>
  <si>
    <t>223.30.2</t>
  </si>
  <si>
    <t>223.5.1</t>
  </si>
  <si>
    <t>223.5.2</t>
  </si>
  <si>
    <t>232.10.1</t>
  </si>
  <si>
    <t>232.10.2</t>
  </si>
  <si>
    <t>232.15.1</t>
  </si>
  <si>
    <t>232.15.2</t>
  </si>
  <si>
    <t>232.20.1</t>
  </si>
  <si>
    <t>232.20.2</t>
  </si>
  <si>
    <t>232.25.1</t>
  </si>
  <si>
    <t>232.25.2</t>
  </si>
  <si>
    <t>232.30.1</t>
  </si>
  <si>
    <t>232.30.2</t>
  </si>
  <si>
    <t>232.5.1</t>
  </si>
  <si>
    <t>232.5.2</t>
  </si>
  <si>
    <t>301.0.1</t>
  </si>
  <si>
    <t>301.0.2</t>
  </si>
  <si>
    <t>301.1.1</t>
  </si>
  <si>
    <t>301.1.2</t>
  </si>
  <si>
    <t>301.2.1</t>
  </si>
  <si>
    <t>301.2.2</t>
  </si>
  <si>
    <t>301.3.1</t>
  </si>
  <si>
    <t>301.3.2</t>
  </si>
  <si>
    <t>301.4.1</t>
  </si>
  <si>
    <t>301.4.2</t>
  </si>
  <si>
    <t>301.5.1</t>
  </si>
  <si>
    <t>301.5.2</t>
  </si>
  <si>
    <t>301.6.1</t>
  </si>
  <si>
    <t>301.6.2</t>
  </si>
  <si>
    <t>306.0.1</t>
  </si>
  <si>
    <t>306.0.2</t>
  </si>
  <si>
    <t>306.12.1</t>
  </si>
  <si>
    <t>306.12.2</t>
  </si>
  <si>
    <t>306.18.1</t>
  </si>
  <si>
    <t>306.18.2</t>
  </si>
  <si>
    <t>306.23.1</t>
  </si>
  <si>
    <t>306.23.2</t>
  </si>
  <si>
    <t>306.28.1</t>
  </si>
  <si>
    <t>306.28.2</t>
  </si>
  <si>
    <t>306.8.1</t>
  </si>
  <si>
    <t>306.8.2</t>
  </si>
  <si>
    <t>317.0.1</t>
  </si>
  <si>
    <t>317.0.2</t>
  </si>
  <si>
    <t>317.15.1</t>
  </si>
  <si>
    <t>317.15.2</t>
  </si>
  <si>
    <t>317.17.1</t>
  </si>
  <si>
    <t>317.17.2</t>
  </si>
  <si>
    <t>317.25.1</t>
  </si>
  <si>
    <t>317.25.2</t>
  </si>
  <si>
    <t>317.30.1</t>
  </si>
  <si>
    <t>317.30.2</t>
  </si>
  <si>
    <t>317.5.1</t>
  </si>
  <si>
    <t>317.5.2</t>
  </si>
  <si>
    <t>324.0.1</t>
  </si>
  <si>
    <t>324.0.2</t>
  </si>
  <si>
    <t>324.10.1</t>
  </si>
  <si>
    <t>324.10.2</t>
  </si>
  <si>
    <t>324.15.1</t>
  </si>
  <si>
    <t>324.15.2</t>
  </si>
  <si>
    <t>324.22.1</t>
  </si>
  <si>
    <t>324.22.2</t>
  </si>
  <si>
    <t>324.28.1</t>
  </si>
  <si>
    <t>324.28.2</t>
  </si>
  <si>
    <t>324.5.1</t>
  </si>
  <si>
    <t>324.5.2</t>
  </si>
  <si>
    <t>335.0.1</t>
  </si>
  <si>
    <t>335.0.2</t>
  </si>
  <si>
    <t>335.11.1</t>
  </si>
  <si>
    <t>335.11.2</t>
  </si>
  <si>
    <t>335.16.1</t>
  </si>
  <si>
    <t>335.16.2</t>
  </si>
  <si>
    <t>335.22.1</t>
  </si>
  <si>
    <t>335.22.2</t>
  </si>
  <si>
    <t>335.30.1</t>
  </si>
  <si>
    <t>335.30.2</t>
  </si>
  <si>
    <t>335.7.1</t>
  </si>
  <si>
    <t>335.7.2</t>
  </si>
  <si>
    <t>340.0.1</t>
  </si>
  <si>
    <t>340.0.2</t>
  </si>
  <si>
    <t>340.12.1</t>
  </si>
  <si>
    <t>340.12.2</t>
  </si>
  <si>
    <t>340.20.1</t>
  </si>
  <si>
    <t>340.20.2</t>
  </si>
  <si>
    <t>340.25.1</t>
  </si>
  <si>
    <t>340.25.2</t>
  </si>
  <si>
    <t>340.30.1</t>
  </si>
  <si>
    <t>340.30.2</t>
  </si>
  <si>
    <t>340.6.1</t>
  </si>
  <si>
    <t>340.6.2</t>
  </si>
  <si>
    <t>345.0.1</t>
  </si>
  <si>
    <t>345.0.2</t>
  </si>
  <si>
    <t>345.12.1</t>
  </si>
  <si>
    <t>345.12.2</t>
  </si>
  <si>
    <t>345.16.1</t>
  </si>
  <si>
    <t>345.16.2</t>
  </si>
  <si>
    <t>345.20.1</t>
  </si>
  <si>
    <t>345.20.2</t>
  </si>
  <si>
    <t>345.26.1</t>
  </si>
  <si>
    <t>345.26.2</t>
  </si>
  <si>
    <t>345.32.1</t>
  </si>
  <si>
    <t>345.32.2</t>
  </si>
  <si>
    <t>345.7.1</t>
  </si>
  <si>
    <t>345.7.2</t>
  </si>
  <si>
    <t>356.0.1</t>
  </si>
  <si>
    <t>356.0.2</t>
  </si>
  <si>
    <t>356.10.1</t>
  </si>
  <si>
    <t>356.10.2</t>
  </si>
  <si>
    <t>356.15.1</t>
  </si>
  <si>
    <t>356.15.2</t>
  </si>
  <si>
    <t>356.20.1</t>
  </si>
  <si>
    <t>356.20.2</t>
  </si>
  <si>
    <t>356.25.1</t>
  </si>
  <si>
    <t>356.25.2</t>
  </si>
  <si>
    <t>356.30.1</t>
  </si>
  <si>
    <t>356.30.2</t>
  </si>
  <si>
    <t>356.5.1</t>
  </si>
  <si>
    <t>356.5.2</t>
  </si>
  <si>
    <t>401.0.1</t>
  </si>
  <si>
    <t>401.0.2</t>
  </si>
  <si>
    <t>401.10.1</t>
  </si>
  <si>
    <t>401.10.2</t>
  </si>
  <si>
    <t>401.15.1</t>
  </si>
  <si>
    <t>401.15.2</t>
  </si>
  <si>
    <t>401.20.1</t>
  </si>
  <si>
    <t>weight missing</t>
  </si>
  <si>
    <t>401.20.2</t>
  </si>
  <si>
    <t>401.25.1</t>
  </si>
  <si>
    <t>401.25.2</t>
  </si>
  <si>
    <t>401.5.1</t>
  </si>
  <si>
    <t>401.5.2</t>
  </si>
  <si>
    <t>408.0.1</t>
  </si>
  <si>
    <t>408.0.2</t>
  </si>
  <si>
    <t>408.10.1</t>
  </si>
  <si>
    <t>408.10.2</t>
  </si>
  <si>
    <t>408.15.1</t>
  </si>
  <si>
    <t>408.15.2</t>
  </si>
  <si>
    <t>408.20.1</t>
  </si>
  <si>
    <t>408.20.2</t>
  </si>
  <si>
    <t>408.25.1</t>
  </si>
  <si>
    <t>408.25.2</t>
  </si>
  <si>
    <t>408.5.1</t>
  </si>
  <si>
    <t>408.5.2</t>
  </si>
  <si>
    <t>419.0.1</t>
  </si>
  <si>
    <t>419.0.2</t>
  </si>
  <si>
    <t>419.10.1</t>
  </si>
  <si>
    <t>419.10.2</t>
  </si>
  <si>
    <t>419.15.1</t>
  </si>
  <si>
    <t>419.15.2</t>
  </si>
  <si>
    <t>419.20.1</t>
  </si>
  <si>
    <t>419.20.2</t>
  </si>
  <si>
    <t>419.25.1</t>
  </si>
  <si>
    <t>419.25.2</t>
  </si>
  <si>
    <t>419.30.1</t>
  </si>
  <si>
    <t>419.30.2</t>
  </si>
  <si>
    <t>419.5.1</t>
  </si>
  <si>
    <t>419.5.2</t>
  </si>
  <si>
    <t>424.0.1</t>
  </si>
  <si>
    <t>424.0.2</t>
  </si>
  <si>
    <t>424.10.1</t>
  </si>
  <si>
    <t>424.10.2</t>
  </si>
  <si>
    <t>424.15.1</t>
  </si>
  <si>
    <t>424.15.2</t>
  </si>
  <si>
    <t>424.20.0</t>
  </si>
  <si>
    <t>424.20.2</t>
  </si>
  <si>
    <t>424.25.1</t>
  </si>
  <si>
    <t>424.25.2</t>
  </si>
  <si>
    <t>424.5.1</t>
  </si>
  <si>
    <t>424.5.2</t>
  </si>
  <si>
    <t>depth_index [-]</t>
  </si>
  <si>
    <t>gross weight sample, fresh [g]</t>
  </si>
  <si>
    <t>weight bag [g]</t>
  </si>
  <si>
    <t>composite ID</t>
  </si>
  <si>
    <t>implausible WC, dry weight wrong?</t>
  </si>
  <si>
    <t>volumetric water content (vol frac)</t>
  </si>
  <si>
    <t>comment</t>
  </si>
  <si>
    <t>114/035</t>
  </si>
  <si>
    <t>320/060</t>
  </si>
  <si>
    <t>323/006</t>
  </si>
  <si>
    <t>97/084</t>
  </si>
  <si>
    <t>079/053</t>
  </si>
  <si>
    <t>323/014</t>
  </si>
  <si>
    <t>"probe has given up the ghost"</t>
  </si>
  <si>
    <t>Results of soil sampling campaign in Fendt, conducted in June 2019 within JFC-1 of Cosmic-Sense-Project</t>
  </si>
  <si>
    <t>lab analysis coducted by KIT GAP, c/o Ralf Kiese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</si>
</sst>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applyBorder="1"/>
    <xf numFmtId="0" fontId="0" fillId="0" borderId="0" xfId="0" applyFill="1" applyBorder="1"/>
    <xf numFmtId="2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22" fontId="2" fillId="0" borderId="1" xfId="0" applyNumberFormat="1" applyFont="1" applyBorder="1" applyAlignment="1">
      <alignment wrapText="1"/>
    </xf>
    <xf numFmtId="0" fontId="0" fillId="0" borderId="0" xfId="0" applyNumberFormat="1"/>
    <xf numFmtId="0" fontId="2" fillId="0" borderId="0" xfId="0" applyNumberFormat="1" applyFont="1" applyBorder="1" applyAlignment="1">
      <alignment wrapText="1"/>
    </xf>
    <xf numFmtId="0" fontId="0" fillId="0" borderId="0" xfId="0" applyFill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Font="1"/>
    <xf numFmtId="22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340994</xdr:colOff>
      <xdr:row>4</xdr:row>
      <xdr:rowOff>41910</xdr:rowOff>
    </xdr:from>
    <xdr:to>
      <xdr:col>8</xdr:col>
      <xdr:colOff>609599</xdr:colOff>
      <xdr:row>17</xdr:row>
      <xdr:rowOff>64770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12994" y="803910"/>
          <a:ext cx="1792605" cy="24993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1"/>
  <sheetViews>
    <sheetView workbookViewId="0">
      <pane ySplit="1095" activePane="bottomLeft"/>
      <selection activeCell="F1" sqref="F1:J1048576"/>
      <selection pane="bottomLeft" activeCell="E14" sqref="E14"/>
    </sheetView>
  </sheetViews>
  <sheetFormatPr baseColWidth="10" defaultRowHeight="15.75" thickBottom="1"/>
  <cols>
    <col min="1" max="1" width="14.42578125" customWidth="1"/>
    <col min="2" max="3" width="11.5703125" hidden="1" customWidth="1"/>
    <col min="4" max="4" width="15.140625" hidden="1" customWidth="1"/>
    <col min="5" max="5" width="15.28515625" style="12" bestFit="1" customWidth="1"/>
    <col min="6" max="7" width="11.5703125" hidden="1" customWidth="1"/>
    <col min="8" max="8" width="22.7109375" hidden="1" customWidth="1"/>
    <col min="9" max="10" width="0" hidden="1" customWidth="1"/>
    <col min="14" max="14" width="11.5703125" bestFit="1" customWidth="1"/>
  </cols>
  <sheetData>
    <row r="1" spans="1:15" ht="39.75" thickBot="1">
      <c r="A1" s="1" t="s">
        <v>386</v>
      </c>
      <c r="B1" s="1" t="s">
        <v>286</v>
      </c>
      <c r="C1" s="1" t="s">
        <v>287</v>
      </c>
      <c r="D1" s="2" t="s">
        <v>288</v>
      </c>
      <c r="E1" s="2" t="s">
        <v>346</v>
      </c>
      <c r="F1" s="1" t="s">
        <v>289</v>
      </c>
      <c r="G1" s="1" t="s">
        <v>290</v>
      </c>
      <c r="H1" s="2" t="s">
        <v>291</v>
      </c>
      <c r="I1" s="2" t="s">
        <v>292</v>
      </c>
      <c r="J1" s="2" t="s">
        <v>347</v>
      </c>
      <c r="K1" s="2" t="s">
        <v>4</v>
      </c>
      <c r="L1" s="2" t="s">
        <v>5</v>
      </c>
      <c r="M1" s="2" t="s">
        <v>387</v>
      </c>
      <c r="N1" s="2" t="s">
        <v>388</v>
      </c>
      <c r="O1" s="2" t="s">
        <v>389</v>
      </c>
    </row>
    <row r="2" spans="1:15" ht="27" thickBot="1">
      <c r="A2" s="13">
        <v>101</v>
      </c>
      <c r="B2" s="20">
        <v>47.833131999999999</v>
      </c>
      <c r="C2" s="20">
        <v>11.062008000000001</v>
      </c>
      <c r="D2" s="20" t="s">
        <v>365</v>
      </c>
      <c r="E2" s="12">
        <v>43641.430555555555</v>
      </c>
      <c r="F2" s="11">
        <v>47.833170000000003</v>
      </c>
      <c r="G2" s="11">
        <v>11.062099999999999</v>
      </c>
      <c r="H2" s="11" t="s">
        <v>108</v>
      </c>
      <c r="I2" s="14">
        <v>2</v>
      </c>
      <c r="J2" s="11" t="s">
        <v>109</v>
      </c>
      <c r="K2" s="11" t="s">
        <v>97</v>
      </c>
      <c r="L2" s="11" t="s">
        <v>9</v>
      </c>
      <c r="M2" s="11"/>
      <c r="N2" s="11">
        <v>47.833170000000003</v>
      </c>
      <c r="O2" s="11">
        <v>11.062099999999999</v>
      </c>
    </row>
    <row r="3" spans="1:15" thickBot="1">
      <c r="A3" s="13">
        <v>102</v>
      </c>
      <c r="B3" s="20"/>
      <c r="C3" s="20"/>
      <c r="D3" s="20"/>
      <c r="E3" s="12">
        <v>43641.4375</v>
      </c>
      <c r="F3" s="11">
        <v>47.833210000000001</v>
      </c>
      <c r="G3" s="11">
        <v>11.06209</v>
      </c>
      <c r="H3" s="11" t="s">
        <v>111</v>
      </c>
      <c r="I3" s="14">
        <v>2</v>
      </c>
      <c r="J3" s="11" t="s">
        <v>109</v>
      </c>
      <c r="K3" s="11" t="s">
        <v>9</v>
      </c>
      <c r="L3" s="11" t="s">
        <v>97</v>
      </c>
      <c r="M3" s="11"/>
      <c r="N3" s="11">
        <v>47.833210000000001</v>
      </c>
      <c r="O3" s="11">
        <v>11.06209</v>
      </c>
    </row>
    <row r="4" spans="1:15" thickBot="1">
      <c r="A4" s="13">
        <v>103</v>
      </c>
      <c r="B4" s="20"/>
      <c r="C4" s="20"/>
      <c r="D4" s="20"/>
      <c r="E4" s="12">
        <v>43641.4375</v>
      </c>
      <c r="F4" s="11">
        <v>47.833150000000003</v>
      </c>
      <c r="G4" s="11">
        <v>11.062189999999999</v>
      </c>
      <c r="H4" s="11" t="s">
        <v>112</v>
      </c>
      <c r="I4" s="14">
        <v>2</v>
      </c>
      <c r="J4" s="11" t="s">
        <v>109</v>
      </c>
      <c r="K4" s="11" t="s">
        <v>9</v>
      </c>
      <c r="L4" s="11" t="s">
        <v>97</v>
      </c>
      <c r="M4" s="11" t="s">
        <v>9</v>
      </c>
      <c r="N4" s="11">
        <v>47.833150000000003</v>
      </c>
      <c r="O4" s="11">
        <v>11.062189999999999</v>
      </c>
    </row>
    <row r="5" spans="1:15" ht="27" thickBot="1">
      <c r="A5" s="13">
        <v>105</v>
      </c>
      <c r="B5" s="20">
        <v>47.833212000000003</v>
      </c>
      <c r="C5" s="20">
        <v>11.062075</v>
      </c>
      <c r="D5" s="20" t="s">
        <v>366</v>
      </c>
      <c r="E5" s="12">
        <v>43641.451388888891</v>
      </c>
      <c r="F5" s="11">
        <v>47.833150000000003</v>
      </c>
      <c r="G5" s="11">
        <v>11.062010000000001</v>
      </c>
      <c r="H5" s="11" t="s">
        <v>113</v>
      </c>
      <c r="I5" s="14">
        <v>2</v>
      </c>
      <c r="J5" s="11" t="s">
        <v>114</v>
      </c>
      <c r="K5" s="11" t="s">
        <v>9</v>
      </c>
      <c r="L5" s="11" t="s">
        <v>97</v>
      </c>
      <c r="M5" s="11"/>
      <c r="N5" s="11">
        <v>47.833150000000003</v>
      </c>
      <c r="O5" s="11">
        <v>11.062010000000001</v>
      </c>
    </row>
    <row r="6" spans="1:15" ht="27" thickBot="1">
      <c r="A6" s="13">
        <v>106</v>
      </c>
      <c r="B6" s="20">
        <v>47.832484000000001</v>
      </c>
      <c r="C6" s="20">
        <v>11.060483</v>
      </c>
      <c r="D6" s="20" t="s">
        <v>367</v>
      </c>
      <c r="E6" s="12">
        <v>43641.451388888891</v>
      </c>
      <c r="F6" s="11">
        <v>47.832479999999997</v>
      </c>
      <c r="G6" s="11">
        <v>11.06048</v>
      </c>
      <c r="H6" s="11" t="s">
        <v>115</v>
      </c>
      <c r="I6" s="14">
        <v>0</v>
      </c>
      <c r="J6" s="11" t="s">
        <v>109</v>
      </c>
      <c r="K6" s="11" t="s">
        <v>97</v>
      </c>
      <c r="L6" s="11" t="s">
        <v>9</v>
      </c>
      <c r="M6" s="11"/>
      <c r="N6" s="11">
        <v>47.832479999999997</v>
      </c>
      <c r="O6" s="11">
        <v>11.06048</v>
      </c>
    </row>
    <row r="7" spans="1:15" ht="27" thickBot="1">
      <c r="A7" s="13">
        <v>107</v>
      </c>
      <c r="B7" s="20">
        <v>47.832540000000002</v>
      </c>
      <c r="C7" s="20">
        <v>11.060475</v>
      </c>
      <c r="D7" s="20" t="s">
        <v>368</v>
      </c>
      <c r="E7" s="12">
        <v>43641.489583333336</v>
      </c>
      <c r="F7" s="11">
        <v>47.832529999999998</v>
      </c>
      <c r="G7" s="11">
        <v>11.06047</v>
      </c>
      <c r="H7" s="11" t="s">
        <v>117</v>
      </c>
      <c r="I7" s="14">
        <v>0</v>
      </c>
      <c r="J7" s="11" t="s">
        <v>109</v>
      </c>
      <c r="K7" s="11" t="s">
        <v>9</v>
      </c>
      <c r="L7" s="11" t="s">
        <v>97</v>
      </c>
      <c r="M7" s="11"/>
      <c r="N7" s="11">
        <v>47.832529999999998</v>
      </c>
      <c r="O7" s="11">
        <v>11.06047</v>
      </c>
    </row>
    <row r="8" spans="1:15" ht="27" thickBot="1">
      <c r="A8" s="13">
        <v>108</v>
      </c>
      <c r="B8" s="20">
        <v>47.832483000000003</v>
      </c>
      <c r="C8" s="20">
        <v>11.060567000000001</v>
      </c>
      <c r="D8" s="20" t="s">
        <v>369</v>
      </c>
      <c r="E8" s="12">
        <v>43641.496527777781</v>
      </c>
      <c r="F8" s="11">
        <v>47.83249</v>
      </c>
      <c r="G8" s="11">
        <v>11.060549999999999</v>
      </c>
      <c r="H8" s="11" t="s">
        <v>118</v>
      </c>
      <c r="I8" s="14">
        <v>0</v>
      </c>
      <c r="J8" s="11" t="s">
        <v>109</v>
      </c>
      <c r="K8" s="11" t="s">
        <v>9</v>
      </c>
      <c r="L8" s="11" t="s">
        <v>97</v>
      </c>
      <c r="M8" s="11"/>
      <c r="N8" s="11">
        <v>47.83249</v>
      </c>
      <c r="O8" s="11">
        <v>11.060549999999999</v>
      </c>
    </row>
    <row r="9" spans="1:15" thickBot="1">
      <c r="A9" s="13">
        <v>109</v>
      </c>
      <c r="B9" s="20"/>
      <c r="C9" s="20"/>
      <c r="D9" s="20"/>
      <c r="E9" s="12">
        <v>43641.503472222219</v>
      </c>
      <c r="F9" s="11">
        <v>47.832430000000002</v>
      </c>
      <c r="G9" s="11">
        <v>11.06048</v>
      </c>
      <c r="H9" s="11" t="s">
        <v>119</v>
      </c>
      <c r="I9" s="14">
        <v>0</v>
      </c>
      <c r="J9" s="11" t="s">
        <v>109</v>
      </c>
      <c r="K9" s="11" t="s">
        <v>9</v>
      </c>
      <c r="L9" s="11" t="s">
        <v>97</v>
      </c>
      <c r="M9" s="11"/>
      <c r="N9" s="11">
        <v>47.832430000000002</v>
      </c>
      <c r="O9" s="11">
        <v>11.06048</v>
      </c>
    </row>
    <row r="10" spans="1:15" thickBot="1">
      <c r="A10" s="13">
        <v>110</v>
      </c>
      <c r="B10" s="20"/>
      <c r="C10" s="20"/>
      <c r="D10" s="20"/>
      <c r="E10" s="12">
        <v>43641.506944444445</v>
      </c>
      <c r="F10" s="11">
        <v>47.832470000000001</v>
      </c>
      <c r="G10" s="11">
        <v>11.0604</v>
      </c>
      <c r="H10" s="11" t="s">
        <v>120</v>
      </c>
      <c r="I10" s="14">
        <v>0</v>
      </c>
      <c r="J10" s="11" t="s">
        <v>109</v>
      </c>
      <c r="K10" s="11" t="s">
        <v>9</v>
      </c>
      <c r="L10" s="11" t="s">
        <v>97</v>
      </c>
      <c r="M10" s="11"/>
      <c r="N10" s="11">
        <v>47.832470000000001</v>
      </c>
      <c r="O10" s="11">
        <v>11.0604</v>
      </c>
    </row>
    <row r="11" spans="1:15" ht="27" thickBot="1">
      <c r="A11" s="13">
        <v>111</v>
      </c>
      <c r="B11" s="20">
        <v>47.832225999999999</v>
      </c>
      <c r="C11" s="20">
        <v>11.059590999999999</v>
      </c>
      <c r="D11" s="20" t="s">
        <v>370</v>
      </c>
      <c r="E11" s="12">
        <v>43641.506944444445</v>
      </c>
      <c r="F11" s="11">
        <v>47.832210000000003</v>
      </c>
      <c r="G11" s="11">
        <v>11.059519999999999</v>
      </c>
      <c r="H11" s="11" t="s">
        <v>121</v>
      </c>
      <c r="I11" s="14">
        <v>0</v>
      </c>
      <c r="J11" s="11" t="s">
        <v>109</v>
      </c>
      <c r="K11" s="11" t="s">
        <v>97</v>
      </c>
      <c r="L11" s="11" t="s">
        <v>9</v>
      </c>
      <c r="M11" s="11"/>
      <c r="N11" s="11">
        <v>47.832210000000003</v>
      </c>
      <c r="O11" s="11">
        <v>11.059519999999999</v>
      </c>
    </row>
    <row r="12" spans="1:15" ht="27" thickBot="1">
      <c r="A12" s="13">
        <v>112</v>
      </c>
      <c r="B12" s="20">
        <v>47.83222</v>
      </c>
      <c r="C12" s="20">
        <v>11.059607</v>
      </c>
      <c r="D12" s="20" t="s">
        <v>371</v>
      </c>
      <c r="E12" s="12">
        <v>43641.552083333336</v>
      </c>
      <c r="F12" s="11">
        <v>47.83222</v>
      </c>
      <c r="G12" s="11">
        <v>11.05958</v>
      </c>
      <c r="H12" s="11" t="s">
        <v>122</v>
      </c>
      <c r="I12" s="14">
        <v>0</v>
      </c>
      <c r="J12" s="11" t="s">
        <v>109</v>
      </c>
      <c r="K12" s="11" t="s">
        <v>9</v>
      </c>
      <c r="L12" s="11" t="s">
        <v>97</v>
      </c>
      <c r="M12" s="11"/>
      <c r="N12" s="11">
        <v>47.83222</v>
      </c>
      <c r="O12" s="11">
        <v>11.05958</v>
      </c>
    </row>
    <row r="13" spans="1:15" ht="27" thickBot="1">
      <c r="A13" s="13">
        <v>113</v>
      </c>
      <c r="B13" s="20">
        <v>47.832155999999998</v>
      </c>
      <c r="C13" s="20">
        <v>11.059537000000001</v>
      </c>
      <c r="D13" s="20" t="s">
        <v>372</v>
      </c>
      <c r="E13" s="12">
        <v>43641.555555555555</v>
      </c>
      <c r="F13" s="11">
        <v>47.832160000000002</v>
      </c>
      <c r="G13" s="11">
        <v>11.05951</v>
      </c>
      <c r="H13" s="11" t="s">
        <v>123</v>
      </c>
      <c r="I13" s="14">
        <v>0</v>
      </c>
      <c r="J13" s="11" t="s">
        <v>109</v>
      </c>
      <c r="K13" s="11" t="s">
        <v>9</v>
      </c>
      <c r="L13" s="11" t="s">
        <v>97</v>
      </c>
      <c r="M13" s="11"/>
      <c r="N13" s="11">
        <v>47.832160000000002</v>
      </c>
      <c r="O13" s="11">
        <v>11.05951</v>
      </c>
    </row>
    <row r="14" spans="1:15" ht="27" thickBot="1">
      <c r="A14" s="13">
        <v>114</v>
      </c>
      <c r="B14" s="20">
        <v>47.832214</v>
      </c>
      <c r="C14" s="20">
        <v>11.059449000000001</v>
      </c>
      <c r="D14" s="20" t="s">
        <v>373</v>
      </c>
      <c r="E14" s="12">
        <v>43641.559027777781</v>
      </c>
      <c r="F14" s="11">
        <v>47.832210000000003</v>
      </c>
      <c r="G14" s="11">
        <v>11.059419999999999</v>
      </c>
      <c r="H14" s="11" t="s">
        <v>124</v>
      </c>
      <c r="I14" s="14">
        <v>0</v>
      </c>
      <c r="J14" s="11" t="s">
        <v>109</v>
      </c>
      <c r="K14" s="11" t="s">
        <v>9</v>
      </c>
      <c r="L14" s="11" t="s">
        <v>97</v>
      </c>
      <c r="M14" s="11"/>
      <c r="N14" s="11">
        <v>47.832210000000003</v>
      </c>
      <c r="O14" s="11">
        <v>11.059419999999999</v>
      </c>
    </row>
    <row r="15" spans="1:15" ht="27" thickBot="1">
      <c r="A15" s="13">
        <v>115</v>
      </c>
      <c r="B15" s="20">
        <v>47.832287000000001</v>
      </c>
      <c r="C15" s="20">
        <v>11.059480000000001</v>
      </c>
      <c r="D15" s="20" t="s">
        <v>374</v>
      </c>
      <c r="E15" s="12">
        <v>43641.565972222219</v>
      </c>
      <c r="F15" s="11">
        <v>47.832270000000001</v>
      </c>
      <c r="G15" s="11">
        <v>11.05951</v>
      </c>
      <c r="H15" s="11" t="s">
        <v>125</v>
      </c>
      <c r="I15" s="14">
        <v>0</v>
      </c>
      <c r="J15" s="11" t="s">
        <v>109</v>
      </c>
      <c r="K15" s="11" t="s">
        <v>9</v>
      </c>
      <c r="L15" s="11" t="s">
        <v>97</v>
      </c>
      <c r="M15" s="11"/>
      <c r="N15" s="11">
        <v>47.832270000000001</v>
      </c>
      <c r="O15" s="11">
        <v>11.05951</v>
      </c>
    </row>
    <row r="16" spans="1:15" ht="27" thickBot="1">
      <c r="A16" s="13">
        <v>116</v>
      </c>
      <c r="B16" s="20">
        <v>47.831673000000002</v>
      </c>
      <c r="C16" s="20">
        <v>11.059495999999999</v>
      </c>
      <c r="D16" s="20" t="s">
        <v>375</v>
      </c>
      <c r="E16" s="12">
        <v>43641.565972222219</v>
      </c>
      <c r="F16" s="11">
        <v>47.831679999999999</v>
      </c>
      <c r="G16" s="11">
        <v>11.059480000000001</v>
      </c>
      <c r="H16" s="11" t="s">
        <v>126</v>
      </c>
      <c r="I16" s="14">
        <v>0</v>
      </c>
      <c r="J16" s="11" t="s">
        <v>109</v>
      </c>
      <c r="K16" s="11" t="s">
        <v>97</v>
      </c>
      <c r="L16" s="11" t="s">
        <v>9</v>
      </c>
      <c r="M16" s="11"/>
      <c r="N16" s="11">
        <v>47.831679999999999</v>
      </c>
      <c r="O16" s="11">
        <v>11.059480000000001</v>
      </c>
    </row>
    <row r="17" spans="1:15" ht="27" thickBot="1">
      <c r="A17" s="13">
        <v>117</v>
      </c>
      <c r="B17" s="20">
        <v>47.831665000000001</v>
      </c>
      <c r="C17" s="20">
        <v>11.059434</v>
      </c>
      <c r="D17" s="20" t="s">
        <v>376</v>
      </c>
      <c r="E17" s="12">
        <v>43641.666666666664</v>
      </c>
      <c r="F17" s="11">
        <v>47.831670000000003</v>
      </c>
      <c r="G17" s="11">
        <v>11.059419999999999</v>
      </c>
      <c r="H17" s="11" t="s">
        <v>127</v>
      </c>
      <c r="I17" s="14">
        <v>0</v>
      </c>
      <c r="J17" s="11" t="s">
        <v>109</v>
      </c>
      <c r="K17" s="11" t="s">
        <v>9</v>
      </c>
      <c r="L17" s="11" t="s">
        <v>97</v>
      </c>
      <c r="M17" s="11"/>
      <c r="N17" s="11">
        <v>47.831670000000003</v>
      </c>
      <c r="O17" s="11">
        <v>11.059419999999999</v>
      </c>
    </row>
    <row r="18" spans="1:15" ht="27" thickBot="1">
      <c r="A18" s="13">
        <v>118</v>
      </c>
      <c r="B18" s="20">
        <v>47.831631999999999</v>
      </c>
      <c r="C18" s="20">
        <v>11.059519</v>
      </c>
      <c r="D18" s="20" t="s">
        <v>377</v>
      </c>
      <c r="E18" s="12">
        <v>43641.670138888891</v>
      </c>
      <c r="F18" s="11">
        <v>47.831620000000001</v>
      </c>
      <c r="G18" s="11">
        <v>11.05951</v>
      </c>
      <c r="H18" s="11" t="s">
        <v>128</v>
      </c>
      <c r="I18" s="14">
        <v>0</v>
      </c>
      <c r="J18" s="11" t="s">
        <v>109</v>
      </c>
      <c r="K18" s="11" t="s">
        <v>9</v>
      </c>
      <c r="L18" s="11" t="s">
        <v>97</v>
      </c>
      <c r="M18" s="11"/>
      <c r="N18" s="11">
        <v>47.831620000000001</v>
      </c>
      <c r="O18" s="11">
        <v>11.05951</v>
      </c>
    </row>
    <row r="19" spans="1:15" ht="27" thickBot="1">
      <c r="A19" s="13">
        <v>119</v>
      </c>
      <c r="B19" s="20">
        <v>47.831682999999998</v>
      </c>
      <c r="C19" s="20">
        <v>11.059577000000001</v>
      </c>
      <c r="D19" s="20" t="s">
        <v>378</v>
      </c>
      <c r="E19" s="12">
        <v>43641.673611111109</v>
      </c>
      <c r="F19" s="11">
        <v>47.831679999999999</v>
      </c>
      <c r="G19" s="11">
        <v>11.05958</v>
      </c>
      <c r="H19" s="11" t="s">
        <v>129</v>
      </c>
      <c r="I19" s="14">
        <v>0</v>
      </c>
      <c r="J19" s="11" t="s">
        <v>109</v>
      </c>
      <c r="K19" s="11" t="s">
        <v>9</v>
      </c>
      <c r="L19" s="11" t="s">
        <v>97</v>
      </c>
      <c r="M19" s="11"/>
      <c r="N19" s="11">
        <v>47.831679999999999</v>
      </c>
      <c r="O19" s="11">
        <v>11.05958</v>
      </c>
    </row>
    <row r="20" spans="1:15" ht="27" thickBot="1">
      <c r="A20" s="13">
        <v>120</v>
      </c>
      <c r="B20" s="20">
        <v>47.83175</v>
      </c>
      <c r="C20" s="20">
        <v>11.05949</v>
      </c>
      <c r="D20" s="20" t="s">
        <v>379</v>
      </c>
      <c r="E20" s="12">
        <v>43641.677083333336</v>
      </c>
      <c r="F20" s="11">
        <v>47.83173</v>
      </c>
      <c r="G20" s="11">
        <v>11.05949</v>
      </c>
      <c r="H20" s="11" t="s">
        <v>130</v>
      </c>
      <c r="I20" s="14">
        <v>0</v>
      </c>
      <c r="J20" s="11" t="s">
        <v>109</v>
      </c>
      <c r="K20" s="11" t="s">
        <v>9</v>
      </c>
      <c r="L20" s="11" t="s">
        <v>97</v>
      </c>
      <c r="M20" s="11"/>
      <c r="N20" s="11">
        <v>47.83173</v>
      </c>
      <c r="O20" s="11">
        <v>11.05949</v>
      </c>
    </row>
    <row r="21" spans="1:15" ht="27" thickBot="1">
      <c r="A21" s="13">
        <v>121</v>
      </c>
      <c r="B21" s="20">
        <v>47.831603999999999</v>
      </c>
      <c r="C21" s="20">
        <v>11.058467</v>
      </c>
      <c r="D21" s="20" t="s">
        <v>380</v>
      </c>
      <c r="E21" s="12">
        <v>43641.6875</v>
      </c>
      <c r="F21" s="11">
        <v>47.831589999999998</v>
      </c>
      <c r="G21" s="11">
        <v>11.058439999999999</v>
      </c>
      <c r="H21" s="11" t="s">
        <v>131</v>
      </c>
      <c r="I21" s="14">
        <v>0</v>
      </c>
      <c r="J21" s="11" t="s">
        <v>109</v>
      </c>
      <c r="K21" s="11" t="s">
        <v>9</v>
      </c>
      <c r="L21" s="11" t="s">
        <v>97</v>
      </c>
      <c r="M21" s="11"/>
      <c r="N21" s="11">
        <v>47.831589999999998</v>
      </c>
      <c r="O21" s="11">
        <v>11.058439999999999</v>
      </c>
    </row>
    <row r="22" spans="1:15" ht="27" thickBot="1">
      <c r="A22" s="13">
        <v>122</v>
      </c>
      <c r="B22" s="20">
        <v>47.832154000000003</v>
      </c>
      <c r="C22" s="20">
        <v>11.058337</v>
      </c>
      <c r="D22" s="20" t="s">
        <v>381</v>
      </c>
      <c r="E22" s="12">
        <v>43641.697916666664</v>
      </c>
      <c r="F22" s="11">
        <v>47.832189999999997</v>
      </c>
      <c r="G22" s="11">
        <v>11.05832</v>
      </c>
      <c r="H22" s="11" t="s">
        <v>132</v>
      </c>
      <c r="I22" s="14">
        <v>0</v>
      </c>
      <c r="J22" s="11" t="s">
        <v>109</v>
      </c>
      <c r="K22" s="11" t="s">
        <v>9</v>
      </c>
      <c r="L22" s="11" t="s">
        <v>97</v>
      </c>
      <c r="M22" s="11"/>
      <c r="N22" s="11">
        <v>47.832189999999997</v>
      </c>
      <c r="O22" s="11">
        <v>11.05832</v>
      </c>
    </row>
    <row r="23" spans="1:15" ht="27" thickBot="1">
      <c r="A23" s="13">
        <v>123</v>
      </c>
      <c r="B23" s="20">
        <v>47.833021000000002</v>
      </c>
      <c r="C23" s="20">
        <v>11.058111999999999</v>
      </c>
      <c r="D23" s="20" t="s">
        <v>382</v>
      </c>
      <c r="E23" s="12">
        <v>43641.711805555555</v>
      </c>
      <c r="F23" s="11">
        <v>47.833010000000002</v>
      </c>
      <c r="G23" s="11">
        <v>11.058120000000001</v>
      </c>
      <c r="H23" s="11" t="s">
        <v>133</v>
      </c>
      <c r="I23" s="14">
        <v>0</v>
      </c>
      <c r="J23" s="11" t="s">
        <v>109</v>
      </c>
      <c r="K23" s="11" t="s">
        <v>9</v>
      </c>
      <c r="L23" s="11" t="s">
        <v>97</v>
      </c>
      <c r="M23" s="11"/>
      <c r="N23" s="11">
        <v>47.833010000000002</v>
      </c>
      <c r="O23" s="11">
        <v>11.058120000000001</v>
      </c>
    </row>
    <row r="24" spans="1:15" ht="27" thickBot="1">
      <c r="A24" s="13">
        <v>124</v>
      </c>
      <c r="B24" s="20">
        <v>47.833007000000002</v>
      </c>
      <c r="C24" s="20">
        <v>11.058844000000001</v>
      </c>
      <c r="D24" s="20" t="s">
        <v>383</v>
      </c>
      <c r="E24" s="12">
        <v>43641.722222222219</v>
      </c>
      <c r="F24" s="11">
        <v>47.833010000000002</v>
      </c>
      <c r="G24" s="11">
        <v>11.05883</v>
      </c>
      <c r="H24" s="11" t="s">
        <v>134</v>
      </c>
      <c r="I24" s="14">
        <v>0</v>
      </c>
      <c r="J24" s="11" t="s">
        <v>109</v>
      </c>
      <c r="K24" s="11" t="s">
        <v>9</v>
      </c>
      <c r="L24" s="11" t="s">
        <v>97</v>
      </c>
      <c r="M24" s="11"/>
      <c r="N24" s="11">
        <v>47.833010000000002</v>
      </c>
      <c r="O24" s="11">
        <v>11.05883</v>
      </c>
    </row>
    <row r="25" spans="1:15" ht="27" thickBot="1">
      <c r="A25" s="13">
        <v>125</v>
      </c>
      <c r="B25" s="20">
        <v>47.833064999999998</v>
      </c>
      <c r="C25" s="20">
        <v>11.059728</v>
      </c>
      <c r="D25" s="20" t="s">
        <v>384</v>
      </c>
      <c r="E25" s="12">
        <v>43641.729166666664</v>
      </c>
      <c r="F25" s="11">
        <v>47.833019999999998</v>
      </c>
      <c r="G25" s="11">
        <v>11.05973</v>
      </c>
      <c r="H25" s="11" t="s">
        <v>135</v>
      </c>
      <c r="I25" s="14">
        <v>0</v>
      </c>
      <c r="J25" s="11" t="s">
        <v>109</v>
      </c>
      <c r="K25" s="11" t="s">
        <v>9</v>
      </c>
      <c r="L25" s="11" t="s">
        <v>97</v>
      </c>
      <c r="M25" s="11"/>
      <c r="N25" s="11">
        <v>47.833019999999998</v>
      </c>
      <c r="O25" s="11">
        <v>11.05973</v>
      </c>
    </row>
    <row r="26" spans="1:15" ht="27" thickBot="1">
      <c r="A26" s="13">
        <v>126</v>
      </c>
      <c r="B26" s="20">
        <v>47.831511999999996</v>
      </c>
      <c r="C26" s="20">
        <v>11.063192000000001</v>
      </c>
      <c r="D26" s="20" t="s">
        <v>349</v>
      </c>
      <c r="E26" s="12">
        <v>43641.729166666664</v>
      </c>
      <c r="F26" s="11">
        <v>47.83155</v>
      </c>
      <c r="G26" s="11">
        <v>11.06315</v>
      </c>
      <c r="H26" s="11" t="s">
        <v>136</v>
      </c>
      <c r="I26" s="14">
        <v>6</v>
      </c>
      <c r="J26" s="11" t="s">
        <v>109</v>
      </c>
      <c r="K26" s="11" t="s">
        <v>97</v>
      </c>
      <c r="L26" s="11" t="s">
        <v>9</v>
      </c>
      <c r="M26" s="11"/>
      <c r="N26" s="11">
        <v>47.83155</v>
      </c>
      <c r="O26" s="11">
        <v>11.06315</v>
      </c>
    </row>
    <row r="27" spans="1:15" ht="27" thickBot="1">
      <c r="A27" s="13">
        <v>127</v>
      </c>
      <c r="B27" s="20">
        <v>47.831530999999998</v>
      </c>
      <c r="C27" s="20">
        <v>11.063275000000001</v>
      </c>
      <c r="D27" s="20" t="s">
        <v>350</v>
      </c>
      <c r="E27" s="12">
        <v>43642.427083333336</v>
      </c>
      <c r="F27" s="11">
        <v>47.831539999999997</v>
      </c>
      <c r="G27" s="11">
        <v>11.063269999999999</v>
      </c>
      <c r="H27" s="11" t="s">
        <v>137</v>
      </c>
      <c r="I27" s="14">
        <v>5</v>
      </c>
      <c r="J27" s="11" t="s">
        <v>109</v>
      </c>
      <c r="K27" s="11" t="s">
        <v>9</v>
      </c>
      <c r="L27" s="11" t="s">
        <v>97</v>
      </c>
      <c r="M27" s="11"/>
      <c r="N27" s="11">
        <v>47.831539999999997</v>
      </c>
      <c r="O27" s="11">
        <v>11.063269999999999</v>
      </c>
    </row>
    <row r="28" spans="1:15" ht="27" thickBot="1">
      <c r="A28" s="13">
        <v>128</v>
      </c>
      <c r="B28" s="20">
        <v>47.831592999999998</v>
      </c>
      <c r="C28" s="20">
        <v>11.063173000000001</v>
      </c>
      <c r="D28" s="20" t="s">
        <v>351</v>
      </c>
      <c r="E28" s="12">
        <v>43642.430555555555</v>
      </c>
      <c r="F28" s="11">
        <v>47.831600000000002</v>
      </c>
      <c r="G28" s="11">
        <v>11.06317</v>
      </c>
      <c r="H28" s="11" t="s">
        <v>139</v>
      </c>
      <c r="I28" s="14">
        <v>5</v>
      </c>
      <c r="J28" s="11" t="s">
        <v>109</v>
      </c>
      <c r="K28" s="11" t="s">
        <v>9</v>
      </c>
      <c r="L28" s="11" t="s">
        <v>97</v>
      </c>
      <c r="M28" s="11"/>
      <c r="N28" s="11">
        <v>47.831600000000002</v>
      </c>
      <c r="O28" s="11">
        <v>11.06317</v>
      </c>
    </row>
    <row r="29" spans="1:15" ht="27" thickBot="1">
      <c r="A29" s="13">
        <v>129</v>
      </c>
      <c r="B29" s="20">
        <v>47.831519</v>
      </c>
      <c r="C29" s="20">
        <v>11.063105999999999</v>
      </c>
      <c r="D29" s="20" t="s">
        <v>352</v>
      </c>
      <c r="E29" s="12">
        <v>43642.4375</v>
      </c>
      <c r="F29" s="11">
        <v>47.831519999999998</v>
      </c>
      <c r="G29" s="11">
        <v>11.06311</v>
      </c>
      <c r="H29" s="11" t="s">
        <v>140</v>
      </c>
      <c r="I29" s="14">
        <v>5</v>
      </c>
      <c r="J29" s="11" t="s">
        <v>109</v>
      </c>
      <c r="K29" s="11" t="s">
        <v>9</v>
      </c>
      <c r="L29" s="11" t="s">
        <v>97</v>
      </c>
      <c r="M29" s="11"/>
      <c r="N29" s="11">
        <v>47.831519999999998</v>
      </c>
      <c r="O29" s="11">
        <v>11.06311</v>
      </c>
    </row>
    <row r="30" spans="1:15" ht="27" thickBot="1">
      <c r="A30" s="13">
        <v>130</v>
      </c>
      <c r="B30" s="20">
        <v>47.831474999999998</v>
      </c>
      <c r="C30" s="20">
        <v>11.063216000000001</v>
      </c>
      <c r="D30" s="20" t="s">
        <v>353</v>
      </c>
      <c r="E30" s="12">
        <v>43642.440972222219</v>
      </c>
      <c r="F30" s="11">
        <v>47.831470000000003</v>
      </c>
      <c r="G30" s="11">
        <v>11.0632</v>
      </c>
      <c r="H30" s="11" t="s">
        <v>141</v>
      </c>
      <c r="I30" s="14">
        <v>5</v>
      </c>
      <c r="J30" s="11" t="s">
        <v>109</v>
      </c>
      <c r="K30" s="11" t="s">
        <v>9</v>
      </c>
      <c r="L30" s="11" t="s">
        <v>97</v>
      </c>
      <c r="M30" s="11"/>
      <c r="N30" s="11">
        <v>47.831470000000003</v>
      </c>
      <c r="O30" s="11">
        <v>11.0632</v>
      </c>
    </row>
    <row r="31" spans="1:15" ht="27" thickBot="1">
      <c r="A31" s="13">
        <v>131</v>
      </c>
      <c r="B31" s="20">
        <v>47.829968999999998</v>
      </c>
      <c r="C31" s="20">
        <v>11.062944999999999</v>
      </c>
      <c r="D31" s="20" t="s">
        <v>354</v>
      </c>
      <c r="E31" s="12">
        <v>43642.440972222219</v>
      </c>
      <c r="F31" s="11">
        <v>47.829979999999999</v>
      </c>
      <c r="G31" s="11">
        <v>11.06292</v>
      </c>
      <c r="H31" s="11" t="s">
        <v>142</v>
      </c>
      <c r="I31" s="14">
        <v>0</v>
      </c>
      <c r="J31" s="11" t="s">
        <v>109</v>
      </c>
      <c r="K31" s="11" t="s">
        <v>97</v>
      </c>
      <c r="L31" s="11" t="s">
        <v>9</v>
      </c>
      <c r="M31" s="11"/>
      <c r="N31" s="11">
        <v>47.829979999999999</v>
      </c>
      <c r="O31" s="11">
        <v>11.06292</v>
      </c>
    </row>
    <row r="32" spans="1:15" ht="27" thickBot="1">
      <c r="A32" s="13">
        <v>132</v>
      </c>
      <c r="B32" s="20">
        <v>47.830015000000003</v>
      </c>
      <c r="C32" s="20">
        <v>11.062839</v>
      </c>
      <c r="D32" s="20" t="s">
        <v>355</v>
      </c>
      <c r="E32" s="12">
        <v>43642.479166666664</v>
      </c>
      <c r="F32" s="11">
        <v>47.830010000000001</v>
      </c>
      <c r="G32" s="11">
        <v>11.062799999999999</v>
      </c>
      <c r="H32" s="11" t="s">
        <v>143</v>
      </c>
      <c r="I32" s="14">
        <v>0</v>
      </c>
      <c r="J32" s="11" t="s">
        <v>109</v>
      </c>
      <c r="K32" s="11" t="s">
        <v>9</v>
      </c>
      <c r="L32" s="11" t="s">
        <v>97</v>
      </c>
      <c r="M32" s="11"/>
      <c r="N32" s="11">
        <v>47.830010000000001</v>
      </c>
      <c r="O32" s="11">
        <v>11.062799999999999</v>
      </c>
    </row>
    <row r="33" spans="1:15" ht="27" thickBot="1">
      <c r="A33" s="13">
        <v>133</v>
      </c>
      <c r="B33" s="20">
        <v>47.830063000000003</v>
      </c>
      <c r="C33" s="20">
        <v>11.062949</v>
      </c>
      <c r="D33" s="20" t="s">
        <v>356</v>
      </c>
      <c r="E33" s="12">
        <v>43642.486111111109</v>
      </c>
      <c r="F33" s="11">
        <v>47.830060000000003</v>
      </c>
      <c r="G33" s="11">
        <v>11.062939999999999</v>
      </c>
      <c r="H33" s="11" t="s">
        <v>144</v>
      </c>
      <c r="I33" s="14">
        <v>0</v>
      </c>
      <c r="J33" s="11" t="s">
        <v>109</v>
      </c>
      <c r="K33" s="11" t="s">
        <v>9</v>
      </c>
      <c r="L33" s="11" t="s">
        <v>97</v>
      </c>
      <c r="M33" s="11"/>
      <c r="N33" s="11">
        <v>47.830060000000003</v>
      </c>
      <c r="O33" s="11">
        <v>11.062939999999999</v>
      </c>
    </row>
    <row r="34" spans="1:15" ht="27" thickBot="1">
      <c r="A34" s="13">
        <v>134</v>
      </c>
      <c r="B34" s="20">
        <v>47.829973000000003</v>
      </c>
      <c r="C34" s="20">
        <v>11.063062</v>
      </c>
      <c r="D34" s="20" t="s">
        <v>357</v>
      </c>
      <c r="E34" s="12">
        <v>43642.493055555555</v>
      </c>
      <c r="F34" s="11">
        <v>47.82996</v>
      </c>
      <c r="G34" s="11">
        <v>11.063040000000001</v>
      </c>
      <c r="H34" s="11" t="s">
        <v>145</v>
      </c>
      <c r="I34" s="14">
        <v>0</v>
      </c>
      <c r="J34" s="11" t="s">
        <v>109</v>
      </c>
      <c r="K34" s="11" t="s">
        <v>9</v>
      </c>
      <c r="L34" s="11" t="s">
        <v>97</v>
      </c>
      <c r="M34" s="11"/>
      <c r="N34" s="11">
        <v>47.82996</v>
      </c>
      <c r="O34" s="11">
        <v>11.063040000000001</v>
      </c>
    </row>
    <row r="35" spans="1:15" ht="27" thickBot="1">
      <c r="A35" s="13">
        <v>135</v>
      </c>
      <c r="B35" s="20">
        <v>47.829912999999998</v>
      </c>
      <c r="C35" s="20">
        <v>11.062916</v>
      </c>
      <c r="D35" s="20" t="s">
        <v>358</v>
      </c>
      <c r="E35" s="12">
        <v>43642.5</v>
      </c>
      <c r="F35" s="11">
        <v>47.829909999999998</v>
      </c>
      <c r="G35" s="11">
        <v>11.062900000000001</v>
      </c>
      <c r="H35" s="11" t="s">
        <v>146</v>
      </c>
      <c r="I35" s="14">
        <v>0</v>
      </c>
      <c r="J35" s="11" t="s">
        <v>109</v>
      </c>
      <c r="K35" s="11" t="s">
        <v>9</v>
      </c>
      <c r="L35" s="11" t="s">
        <v>97</v>
      </c>
      <c r="M35" s="11"/>
      <c r="N35" s="11">
        <v>47.829909999999998</v>
      </c>
      <c r="O35" s="11">
        <v>11.062900000000001</v>
      </c>
    </row>
    <row r="36" spans="1:15" ht="27" thickBot="1">
      <c r="A36" s="13">
        <v>136</v>
      </c>
      <c r="B36" s="20">
        <v>47.830547000000003</v>
      </c>
      <c r="C36" s="20">
        <v>11.060283</v>
      </c>
      <c r="D36" s="20" t="s">
        <v>364</v>
      </c>
      <c r="E36" s="12">
        <v>43642.5</v>
      </c>
      <c r="F36" s="11">
        <v>47.83052</v>
      </c>
      <c r="G36" s="11">
        <v>11.06024</v>
      </c>
      <c r="H36" s="11" t="s">
        <v>147</v>
      </c>
      <c r="I36" s="14">
        <v>0</v>
      </c>
      <c r="J36" s="11" t="s">
        <v>109</v>
      </c>
      <c r="K36" s="11" t="s">
        <v>97</v>
      </c>
      <c r="L36" s="11" t="s">
        <v>9</v>
      </c>
      <c r="M36" s="11"/>
      <c r="N36" s="11">
        <v>47.83052</v>
      </c>
      <c r="O36" s="11">
        <v>11.06024</v>
      </c>
    </row>
    <row r="37" spans="1:15" ht="27" thickBot="1">
      <c r="A37" s="13">
        <v>137</v>
      </c>
      <c r="B37" s="20">
        <v>47.830469000000001</v>
      </c>
      <c r="C37" s="20">
        <v>11.060302</v>
      </c>
      <c r="D37" s="20" t="s">
        <v>359</v>
      </c>
      <c r="E37" s="12">
        <v>43642.697916666664</v>
      </c>
      <c r="F37" s="11">
        <v>47.830509999999997</v>
      </c>
      <c r="G37" s="11">
        <v>11.060129999999999</v>
      </c>
      <c r="H37" s="11" t="s">
        <v>148</v>
      </c>
      <c r="I37" s="14">
        <v>0</v>
      </c>
      <c r="J37" s="11" t="s">
        <v>109</v>
      </c>
      <c r="K37" s="11" t="s">
        <v>9</v>
      </c>
      <c r="L37" s="11" t="s">
        <v>97</v>
      </c>
      <c r="M37" s="11"/>
      <c r="N37" s="11">
        <v>47.830509999999997</v>
      </c>
      <c r="O37" s="11">
        <v>11.060129999999999</v>
      </c>
    </row>
    <row r="38" spans="1:15" ht="27" thickBot="1">
      <c r="A38" s="13">
        <v>138</v>
      </c>
      <c r="B38" s="20">
        <v>47.830652999999998</v>
      </c>
      <c r="C38" s="20">
        <v>11.060233</v>
      </c>
      <c r="D38" s="20" t="s">
        <v>360</v>
      </c>
      <c r="E38" s="12">
        <v>43642.701388888891</v>
      </c>
      <c r="F38" s="11">
        <v>47.83061</v>
      </c>
      <c r="G38" s="11">
        <v>11.0602</v>
      </c>
      <c r="H38" s="11" t="s">
        <v>149</v>
      </c>
      <c r="I38" s="14">
        <v>0</v>
      </c>
      <c r="J38" s="11" t="s">
        <v>109</v>
      </c>
      <c r="K38" s="11" t="s">
        <v>9</v>
      </c>
      <c r="L38" s="11" t="s">
        <v>97</v>
      </c>
      <c r="M38" s="11"/>
      <c r="N38" s="11">
        <v>47.83061</v>
      </c>
      <c r="O38" s="11">
        <v>11.0602</v>
      </c>
    </row>
    <row r="39" spans="1:15" ht="27" thickBot="1">
      <c r="A39" s="13">
        <v>139</v>
      </c>
      <c r="B39" s="20">
        <v>47.830606000000003</v>
      </c>
      <c r="C39" s="20">
        <v>11.060347</v>
      </c>
      <c r="D39" s="20" t="s">
        <v>361</v>
      </c>
      <c r="E39" s="12">
        <v>43642.708333333336</v>
      </c>
      <c r="F39" s="11">
        <v>47.830559999999998</v>
      </c>
      <c r="G39" s="11">
        <v>11.060320000000001</v>
      </c>
      <c r="H39" s="11" t="s">
        <v>150</v>
      </c>
      <c r="I39" s="14">
        <v>0</v>
      </c>
      <c r="J39" s="11" t="s">
        <v>109</v>
      </c>
      <c r="K39" s="11" t="s">
        <v>9</v>
      </c>
      <c r="L39" s="11" t="s">
        <v>97</v>
      </c>
      <c r="M39" s="11"/>
      <c r="N39" s="11">
        <v>47.830559999999998</v>
      </c>
      <c r="O39" s="11">
        <v>11.060320000000001</v>
      </c>
    </row>
    <row r="40" spans="1:15" ht="27" thickBot="1">
      <c r="A40" s="13">
        <v>140</v>
      </c>
      <c r="B40" s="20">
        <v>47.830500000000001</v>
      </c>
      <c r="C40" s="20">
        <v>11.060259</v>
      </c>
      <c r="D40" s="20" t="s">
        <v>362</v>
      </c>
      <c r="E40" s="12">
        <v>43642.715277777781</v>
      </c>
      <c r="F40" s="11">
        <v>47.830480000000001</v>
      </c>
      <c r="G40" s="11">
        <v>11.06026</v>
      </c>
      <c r="H40" s="11" t="s">
        <v>151</v>
      </c>
      <c r="I40" s="14">
        <v>0</v>
      </c>
      <c r="J40" s="11" t="s">
        <v>109</v>
      </c>
      <c r="K40" s="11" t="s">
        <v>9</v>
      </c>
      <c r="L40" s="11" t="s">
        <v>97</v>
      </c>
      <c r="M40" s="11"/>
      <c r="N40" s="11">
        <v>47.830480000000001</v>
      </c>
      <c r="O40" s="11">
        <v>11.06026</v>
      </c>
    </row>
    <row r="41" spans="1:15" ht="27" thickBot="1">
      <c r="A41" s="13">
        <v>141</v>
      </c>
      <c r="B41" s="20">
        <v>47.830551999999997</v>
      </c>
      <c r="C41" s="20">
        <v>11.060267</v>
      </c>
      <c r="D41" s="20" t="s">
        <v>363</v>
      </c>
      <c r="E41" s="12">
        <v>43642.722222222219</v>
      </c>
      <c r="F41" s="11">
        <v>47.83051994545</v>
      </c>
      <c r="G41" s="11">
        <v>11.06023991472</v>
      </c>
      <c r="H41" s="11" t="s">
        <v>147</v>
      </c>
      <c r="I41" s="14">
        <v>0</v>
      </c>
      <c r="J41" s="11" t="s">
        <v>109</v>
      </c>
      <c r="K41" s="11" t="s">
        <v>9</v>
      </c>
      <c r="L41" s="11" t="s">
        <v>97</v>
      </c>
      <c r="M41" s="11"/>
      <c r="N41" s="11">
        <v>47.830519950000003</v>
      </c>
      <c r="O41" s="11">
        <v>11.06023991</v>
      </c>
    </row>
    <row r="42" spans="1:15" thickBot="1">
      <c r="A42" s="9">
        <v>201</v>
      </c>
      <c r="B42" s="10"/>
      <c r="C42" s="9"/>
      <c r="D42" s="7"/>
      <c r="E42" s="12">
        <v>43641.395833333336</v>
      </c>
      <c r="F42" s="11"/>
      <c r="G42" s="11"/>
      <c r="H42" s="11"/>
      <c r="I42" s="14"/>
      <c r="J42" s="11" t="s">
        <v>385</v>
      </c>
      <c r="K42" s="11" t="s">
        <v>9</v>
      </c>
      <c r="L42" s="11" t="s">
        <v>97</v>
      </c>
      <c r="M42" s="11" t="s">
        <v>9</v>
      </c>
      <c r="N42" s="11">
        <v>47.830903278999997</v>
      </c>
      <c r="O42" s="11">
        <v>11.066194817</v>
      </c>
    </row>
    <row r="43" spans="1:15" thickBot="1">
      <c r="A43" s="4">
        <v>202</v>
      </c>
      <c r="B43" s="10"/>
      <c r="C43" s="4"/>
      <c r="D43" s="7"/>
      <c r="E43" s="12">
        <v>43641.40625</v>
      </c>
      <c r="F43" s="11">
        <v>47.83155</v>
      </c>
      <c r="G43" s="11">
        <v>11.06662</v>
      </c>
      <c r="H43" s="11" t="s">
        <v>152</v>
      </c>
      <c r="I43" s="14">
        <v>2</v>
      </c>
      <c r="J43" s="11" t="s">
        <v>109</v>
      </c>
      <c r="K43" s="11" t="s">
        <v>9</v>
      </c>
      <c r="L43" s="11" t="s">
        <v>97</v>
      </c>
      <c r="M43" s="11"/>
      <c r="N43" s="11">
        <v>47.83155</v>
      </c>
      <c r="O43" s="11">
        <v>11.06662</v>
      </c>
    </row>
    <row r="44" spans="1:15" thickBot="1">
      <c r="A44" s="4">
        <v>203</v>
      </c>
      <c r="B44" s="10"/>
      <c r="C44" s="3"/>
      <c r="D44" s="7"/>
      <c r="E44" s="12">
        <v>43641.409722222219</v>
      </c>
      <c r="F44" s="11">
        <v>47.832929999999998</v>
      </c>
      <c r="G44" s="11">
        <v>11.066549999999999</v>
      </c>
      <c r="H44" s="11" t="s">
        <v>153</v>
      </c>
      <c r="I44" s="14">
        <v>2</v>
      </c>
      <c r="J44" s="11" t="s">
        <v>109</v>
      </c>
      <c r="K44" s="11" t="s">
        <v>9</v>
      </c>
      <c r="L44" s="11" t="s">
        <v>97</v>
      </c>
      <c r="M44" s="11"/>
      <c r="N44" s="11">
        <v>47.832929999999998</v>
      </c>
      <c r="O44" s="11">
        <v>11.066549999999999</v>
      </c>
    </row>
    <row r="45" spans="1:15" thickBot="1">
      <c r="A45" s="4">
        <v>204</v>
      </c>
      <c r="B45" s="10"/>
      <c r="C45" s="3"/>
      <c r="D45" s="7"/>
      <c r="E45" s="12">
        <v>43641.465277777781</v>
      </c>
      <c r="F45" s="11">
        <v>47.832689999999999</v>
      </c>
      <c r="G45" s="11">
        <v>11.06786</v>
      </c>
      <c r="H45" s="11" t="s">
        <v>154</v>
      </c>
      <c r="I45" s="14">
        <v>3</v>
      </c>
      <c r="J45" s="11" t="s">
        <v>109</v>
      </c>
      <c r="K45" s="11" t="s">
        <v>9</v>
      </c>
      <c r="L45" s="11" t="s">
        <v>97</v>
      </c>
      <c r="M45" s="11"/>
      <c r="N45" s="11">
        <v>47.832689999999999</v>
      </c>
      <c r="O45" s="11">
        <v>11.06786</v>
      </c>
    </row>
    <row r="46" spans="1:15" thickBot="1">
      <c r="A46" s="4">
        <v>205</v>
      </c>
      <c r="B46" s="10"/>
      <c r="C46" s="3"/>
      <c r="D46" s="7"/>
      <c r="E46" s="12">
        <v>43641.440972222219</v>
      </c>
      <c r="F46" s="11">
        <v>47.833129999999997</v>
      </c>
      <c r="G46" s="11">
        <v>11.068390000000001</v>
      </c>
      <c r="H46" s="11" t="s">
        <v>156</v>
      </c>
      <c r="I46" s="14">
        <v>3</v>
      </c>
      <c r="J46" s="11" t="s">
        <v>109</v>
      </c>
      <c r="K46" s="11" t="s">
        <v>9</v>
      </c>
      <c r="L46" s="11" t="s">
        <v>97</v>
      </c>
      <c r="M46" s="11"/>
      <c r="N46" s="11">
        <v>47.833129999999997</v>
      </c>
      <c r="O46" s="11">
        <v>11.068390000000001</v>
      </c>
    </row>
    <row r="47" spans="1:15" thickBot="1">
      <c r="A47" s="4">
        <v>206</v>
      </c>
      <c r="B47" s="10"/>
      <c r="C47" s="3"/>
      <c r="D47" s="7"/>
      <c r="E47" s="12">
        <v>43641.465277777781</v>
      </c>
      <c r="F47" s="11">
        <v>47.833240000000004</v>
      </c>
      <c r="G47" s="11">
        <v>11.0656</v>
      </c>
      <c r="H47" s="11" t="s">
        <v>157</v>
      </c>
      <c r="I47" s="14">
        <v>0</v>
      </c>
      <c r="J47" s="11" t="s">
        <v>109</v>
      </c>
      <c r="K47" s="11" t="s">
        <v>9</v>
      </c>
      <c r="L47" s="11" t="s">
        <v>97</v>
      </c>
      <c r="M47" s="11"/>
      <c r="N47" s="11">
        <v>47.833240000000004</v>
      </c>
      <c r="O47" s="11">
        <v>11.0656</v>
      </c>
    </row>
    <row r="48" spans="1:15" thickBot="1">
      <c r="A48" s="4">
        <v>207</v>
      </c>
      <c r="B48" s="10"/>
      <c r="C48" s="3"/>
      <c r="D48" s="7"/>
      <c r="E48" s="12">
        <v>43641.496527777781</v>
      </c>
      <c r="F48" s="11">
        <v>47.832259999999998</v>
      </c>
      <c r="G48" s="11">
        <v>11.06526</v>
      </c>
      <c r="H48" s="11" t="s">
        <v>158</v>
      </c>
      <c r="I48" s="14">
        <v>2</v>
      </c>
      <c r="J48" s="11" t="s">
        <v>114</v>
      </c>
      <c r="K48" s="11" t="s">
        <v>9</v>
      </c>
      <c r="L48" s="11" t="s">
        <v>97</v>
      </c>
      <c r="M48" s="11"/>
      <c r="N48" s="11">
        <v>47.832259999999998</v>
      </c>
      <c r="O48" s="11">
        <v>11.06526</v>
      </c>
    </row>
    <row r="49" spans="1:15" thickBot="1">
      <c r="A49" s="4">
        <v>208</v>
      </c>
      <c r="B49" s="10"/>
      <c r="C49" s="3"/>
      <c r="D49" s="7"/>
      <c r="E49" s="12">
        <v>43641.520833333336</v>
      </c>
      <c r="F49" s="11">
        <v>47.832419999999999</v>
      </c>
      <c r="G49" s="11">
        <v>11.066129999999999</v>
      </c>
      <c r="H49" s="11" t="s">
        <v>159</v>
      </c>
      <c r="I49" s="14">
        <v>2</v>
      </c>
      <c r="J49" s="11" t="s">
        <v>109</v>
      </c>
      <c r="K49" s="11" t="s">
        <v>9</v>
      </c>
      <c r="L49" s="11" t="s">
        <v>97</v>
      </c>
      <c r="M49" s="11" t="s">
        <v>9</v>
      </c>
      <c r="N49" s="11">
        <v>47.832419999999999</v>
      </c>
      <c r="O49" s="11">
        <v>11.066129999999999</v>
      </c>
    </row>
    <row r="50" spans="1:15" thickBot="1">
      <c r="A50" s="4">
        <v>209</v>
      </c>
      <c r="B50" s="10"/>
      <c r="C50" s="3"/>
      <c r="D50" s="7"/>
      <c r="E50" s="12">
        <v>43641.541666666664</v>
      </c>
      <c r="F50" s="11">
        <v>47.832419999999999</v>
      </c>
      <c r="G50" s="11">
        <v>11.06615</v>
      </c>
      <c r="H50" s="11" t="s">
        <v>160</v>
      </c>
      <c r="I50" s="14">
        <v>2</v>
      </c>
      <c r="J50" s="11" t="s">
        <v>109</v>
      </c>
      <c r="K50" s="11" t="s">
        <v>97</v>
      </c>
      <c r="L50" s="11" t="s">
        <v>9</v>
      </c>
      <c r="M50" s="11" t="s">
        <v>9</v>
      </c>
      <c r="N50" s="11">
        <v>47.832393103660628</v>
      </c>
      <c r="O50" s="11">
        <v>11.066135543217589</v>
      </c>
    </row>
    <row r="51" spans="1:15" thickBot="1">
      <c r="A51" s="4">
        <v>210</v>
      </c>
      <c r="B51" s="10"/>
      <c r="C51" s="3"/>
      <c r="D51" s="7"/>
      <c r="E51" s="12">
        <v>43641.534722222219</v>
      </c>
      <c r="F51" s="11">
        <v>47.832430000000002</v>
      </c>
      <c r="G51" s="11">
        <v>11.066079999999999</v>
      </c>
      <c r="H51" s="11" t="s">
        <v>161</v>
      </c>
      <c r="I51" s="14">
        <v>3</v>
      </c>
      <c r="J51" s="11" t="s">
        <v>109</v>
      </c>
      <c r="K51" s="11" t="s">
        <v>9</v>
      </c>
      <c r="L51" s="11" t="s">
        <v>97</v>
      </c>
      <c r="M51" s="11" t="s">
        <v>9</v>
      </c>
      <c r="N51" s="11">
        <v>47.8324108363582</v>
      </c>
      <c r="O51" s="11">
        <v>11.066092439556961</v>
      </c>
    </row>
    <row r="52" spans="1:15" thickBot="1">
      <c r="A52" s="4">
        <v>211</v>
      </c>
      <c r="B52" s="10"/>
      <c r="C52" s="3"/>
      <c r="D52" s="7"/>
      <c r="E52" s="12">
        <v>43641.545138888891</v>
      </c>
      <c r="F52" s="11">
        <v>47.832450000000001</v>
      </c>
      <c r="G52" s="11">
        <v>11.066129999999999</v>
      </c>
      <c r="H52" s="11" t="s">
        <v>162</v>
      </c>
      <c r="I52" s="14">
        <v>2</v>
      </c>
      <c r="J52" s="11" t="s">
        <v>109</v>
      </c>
      <c r="K52" s="11" t="s">
        <v>9</v>
      </c>
      <c r="L52" s="11" t="s">
        <v>97</v>
      </c>
      <c r="M52" s="11" t="s">
        <v>9</v>
      </c>
      <c r="N52" s="11">
        <v>47.832449663795757</v>
      </c>
      <c r="O52" s="11">
        <v>11.06611957766849</v>
      </c>
    </row>
    <row r="53" spans="1:15" thickBot="1">
      <c r="A53" s="4">
        <v>212</v>
      </c>
      <c r="B53" s="10"/>
      <c r="C53" s="3"/>
      <c r="D53" s="7"/>
      <c r="E53" s="12">
        <v>43641.559027777781</v>
      </c>
      <c r="F53" s="11">
        <v>47.832439999999998</v>
      </c>
      <c r="G53" s="11">
        <v>11.06615</v>
      </c>
      <c r="H53" s="11" t="s">
        <v>163</v>
      </c>
      <c r="I53" s="14">
        <v>2</v>
      </c>
      <c r="J53" s="11" t="s">
        <v>109</v>
      </c>
      <c r="K53" s="11" t="s">
        <v>9</v>
      </c>
      <c r="L53" s="11" t="s">
        <v>97</v>
      </c>
      <c r="M53" s="11" t="s">
        <v>9</v>
      </c>
      <c r="N53" s="11">
        <v>47.832431931098178</v>
      </c>
      <c r="O53" s="11">
        <v>11.06616882743756</v>
      </c>
    </row>
    <row r="54" spans="1:15" thickBot="1">
      <c r="A54" s="4">
        <v>213</v>
      </c>
      <c r="B54" s="10"/>
      <c r="C54" s="3"/>
      <c r="D54" s="7"/>
      <c r="E54" s="12">
        <v>43641.673611111109</v>
      </c>
      <c r="F54" s="11">
        <v>47.829360000000001</v>
      </c>
      <c r="G54" s="11">
        <v>11.068059999999999</v>
      </c>
      <c r="H54" s="11" t="s">
        <v>164</v>
      </c>
      <c r="I54" s="14">
        <v>3</v>
      </c>
      <c r="J54" s="11" t="s">
        <v>114</v>
      </c>
      <c r="K54" s="11" t="s">
        <v>9</v>
      </c>
      <c r="L54" s="11" t="s">
        <v>97</v>
      </c>
      <c r="M54" s="11"/>
      <c r="N54" s="11">
        <v>47.829360000000001</v>
      </c>
      <c r="O54" s="11">
        <v>11.068059999999999</v>
      </c>
    </row>
    <row r="55" spans="1:15" thickBot="1">
      <c r="A55" s="4">
        <v>214</v>
      </c>
      <c r="B55" s="10"/>
      <c r="C55" s="3"/>
      <c r="D55" s="7"/>
      <c r="E55" s="12">
        <v>43641.690972222219</v>
      </c>
      <c r="F55" s="11">
        <v>47.830179999999999</v>
      </c>
      <c r="G55" s="11">
        <v>11.068490000000001</v>
      </c>
      <c r="H55" s="11" t="s">
        <v>165</v>
      </c>
      <c r="I55" s="14">
        <v>3</v>
      </c>
      <c r="J55" s="11" t="s">
        <v>109</v>
      </c>
      <c r="K55" s="11" t="s">
        <v>9</v>
      </c>
      <c r="L55" s="11" t="s">
        <v>97</v>
      </c>
      <c r="M55" s="11"/>
      <c r="N55" s="11">
        <v>47.830179999999999</v>
      </c>
      <c r="O55" s="11">
        <v>11.068490000000001</v>
      </c>
    </row>
    <row r="56" spans="1:15" thickBot="1">
      <c r="A56" s="4">
        <v>215</v>
      </c>
      <c r="B56" s="10"/>
      <c r="C56" s="3"/>
      <c r="D56" s="7"/>
      <c r="E56" s="12">
        <v>43641.701388888891</v>
      </c>
      <c r="F56" s="11">
        <v>47.83043</v>
      </c>
      <c r="G56" s="11">
        <v>11.067780000000001</v>
      </c>
      <c r="H56" s="11" t="s">
        <v>166</v>
      </c>
      <c r="I56" s="14">
        <v>3</v>
      </c>
      <c r="J56" s="11" t="s">
        <v>109</v>
      </c>
      <c r="K56" s="11" t="s">
        <v>9</v>
      </c>
      <c r="L56" s="11" t="s">
        <v>97</v>
      </c>
      <c r="M56" s="11"/>
      <c r="N56" s="11">
        <v>47.83043</v>
      </c>
      <c r="O56" s="11">
        <v>11.067780000000001</v>
      </c>
    </row>
    <row r="57" spans="1:15" thickBot="1">
      <c r="A57" s="4">
        <v>216</v>
      </c>
      <c r="B57" s="10"/>
      <c r="C57" s="3"/>
      <c r="D57" s="7"/>
      <c r="E57" s="12">
        <v>43641.715277777781</v>
      </c>
      <c r="F57" s="11">
        <v>47.831870000000002</v>
      </c>
      <c r="G57" s="11">
        <v>11.067920000000001</v>
      </c>
      <c r="H57" s="11" t="s">
        <v>167</v>
      </c>
      <c r="I57" s="14">
        <v>3</v>
      </c>
      <c r="J57" s="11" t="s">
        <v>114</v>
      </c>
      <c r="K57" s="11" t="s">
        <v>9</v>
      </c>
      <c r="L57" s="11" t="s">
        <v>97</v>
      </c>
      <c r="M57" s="11"/>
      <c r="N57" s="11">
        <v>47.831870000000002</v>
      </c>
      <c r="O57" s="11">
        <v>11.067920000000001</v>
      </c>
    </row>
    <row r="58" spans="1:15" thickBot="1">
      <c r="A58" s="4">
        <v>217</v>
      </c>
      <c r="B58" s="10"/>
      <c r="C58" s="3"/>
      <c r="D58" s="7"/>
      <c r="E58" s="12">
        <v>43641.725694444445</v>
      </c>
      <c r="F58" s="11">
        <v>47.832050000000002</v>
      </c>
      <c r="G58" s="11">
        <v>11.069459999999999</v>
      </c>
      <c r="H58" s="11" t="s">
        <v>168</v>
      </c>
      <c r="I58" s="14">
        <v>4</v>
      </c>
      <c r="J58" s="11" t="s">
        <v>114</v>
      </c>
      <c r="K58" s="11" t="s">
        <v>9</v>
      </c>
      <c r="L58" s="11" t="s">
        <v>97</v>
      </c>
      <c r="M58" s="11"/>
      <c r="N58" s="11">
        <v>47.832050000000002</v>
      </c>
      <c r="O58" s="11">
        <v>11.069459999999999</v>
      </c>
    </row>
    <row r="59" spans="1:15" thickBot="1">
      <c r="A59" s="4">
        <v>218</v>
      </c>
      <c r="B59" s="10"/>
      <c r="C59" s="3"/>
      <c r="D59" s="7"/>
      <c r="E59" s="12">
        <v>43641.75</v>
      </c>
      <c r="F59" s="11">
        <v>47.831670000000003</v>
      </c>
      <c r="G59" s="11">
        <v>11.068820000000001</v>
      </c>
      <c r="H59" s="11" t="s">
        <v>170</v>
      </c>
      <c r="I59" s="14">
        <v>0</v>
      </c>
      <c r="J59" s="11" t="s">
        <v>109</v>
      </c>
      <c r="K59" s="11" t="s">
        <v>97</v>
      </c>
      <c r="L59" s="11" t="s">
        <v>9</v>
      </c>
      <c r="M59" s="11" t="s">
        <v>9</v>
      </c>
      <c r="N59" s="11">
        <v>47.831653189787893</v>
      </c>
      <c r="O59" s="11">
        <v>11.068817310366059</v>
      </c>
    </row>
    <row r="60" spans="1:15" thickBot="1">
      <c r="A60" s="4">
        <v>219</v>
      </c>
      <c r="B60" s="10"/>
      <c r="C60" s="3"/>
      <c r="D60" s="7"/>
      <c r="E60" s="12">
        <v>43641.75</v>
      </c>
      <c r="F60" s="11">
        <v>47.831650000000003</v>
      </c>
      <c r="G60" s="11">
        <v>11.06879</v>
      </c>
      <c r="H60" s="11" t="s">
        <v>171</v>
      </c>
      <c r="I60" s="14">
        <v>0</v>
      </c>
      <c r="J60" s="11" t="s">
        <v>109</v>
      </c>
      <c r="K60" s="11" t="s">
        <v>9</v>
      </c>
      <c r="L60" s="11" t="s">
        <v>97</v>
      </c>
      <c r="M60" s="11"/>
      <c r="N60" s="11">
        <v>47.831650000000003</v>
      </c>
      <c r="O60" s="11">
        <v>11.06879</v>
      </c>
    </row>
    <row r="61" spans="1:15" thickBot="1">
      <c r="A61" s="4">
        <v>220</v>
      </c>
      <c r="B61" s="10"/>
      <c r="C61" s="3"/>
      <c r="D61" s="7"/>
      <c r="E61" s="12">
        <v>43641.774305555555</v>
      </c>
      <c r="F61" s="11">
        <v>47.83164</v>
      </c>
      <c r="G61" s="11">
        <v>11.06884</v>
      </c>
      <c r="H61" s="11" t="s">
        <v>172</v>
      </c>
      <c r="I61" s="14">
        <v>0</v>
      </c>
      <c r="J61" s="11" t="s">
        <v>109</v>
      </c>
      <c r="K61" s="11" t="s">
        <v>9</v>
      </c>
      <c r="L61" s="11" t="s">
        <v>97</v>
      </c>
      <c r="M61" s="11"/>
      <c r="N61" s="11">
        <v>47.83164</v>
      </c>
      <c r="O61" s="11">
        <v>11.06884</v>
      </c>
    </row>
    <row r="62" spans="1:15" thickBot="1">
      <c r="A62" s="4">
        <v>221</v>
      </c>
      <c r="B62" s="10"/>
      <c r="C62" s="3"/>
      <c r="D62" s="7"/>
      <c r="E62" s="12">
        <v>43641.791666666664</v>
      </c>
      <c r="F62" s="11">
        <v>47.831620000000001</v>
      </c>
      <c r="G62" s="11">
        <v>11.068809999999999</v>
      </c>
      <c r="H62" s="11" t="s">
        <v>173</v>
      </c>
      <c r="I62" s="14">
        <v>0</v>
      </c>
      <c r="J62" s="11" t="s">
        <v>109</v>
      </c>
      <c r="K62" s="11" t="s">
        <v>9</v>
      </c>
      <c r="L62" s="11" t="s">
        <v>97</v>
      </c>
      <c r="M62" s="11"/>
      <c r="N62" s="11">
        <v>47.831620000000001</v>
      </c>
      <c r="O62" s="11">
        <v>11.068809999999999</v>
      </c>
    </row>
    <row r="63" spans="1:15" thickBot="1">
      <c r="A63" s="4">
        <v>222</v>
      </c>
      <c r="B63" s="10"/>
      <c r="C63" s="3"/>
      <c r="D63" s="7"/>
      <c r="E63" s="12">
        <v>43641.805555555555</v>
      </c>
      <c r="F63" s="11">
        <v>47.831659999999999</v>
      </c>
      <c r="G63" s="11">
        <v>11.0688</v>
      </c>
      <c r="H63" s="11" t="s">
        <v>174</v>
      </c>
      <c r="I63" s="14">
        <v>0</v>
      </c>
      <c r="J63" s="11" t="s">
        <v>109</v>
      </c>
      <c r="K63" s="11" t="s">
        <v>9</v>
      </c>
      <c r="L63" s="11" t="s">
        <v>97</v>
      </c>
      <c r="M63" s="11" t="s">
        <v>9</v>
      </c>
      <c r="N63" s="11">
        <v>47.831675801599381</v>
      </c>
      <c r="O63" s="11">
        <v>11.068824879113921</v>
      </c>
    </row>
    <row r="64" spans="1:15" thickBot="1">
      <c r="A64" s="4">
        <v>223</v>
      </c>
      <c r="B64" s="10"/>
      <c r="C64" s="3"/>
      <c r="D64" s="3"/>
      <c r="E64" s="12">
        <v>43642.375</v>
      </c>
      <c r="F64" s="11">
        <v>47.82929</v>
      </c>
      <c r="G64" s="11">
        <v>11.07052</v>
      </c>
      <c r="H64" s="11" t="s">
        <v>175</v>
      </c>
      <c r="I64" s="14">
        <v>0</v>
      </c>
      <c r="J64" s="11" t="s">
        <v>109</v>
      </c>
      <c r="K64" s="11" t="s">
        <v>97</v>
      </c>
      <c r="L64" s="11" t="s">
        <v>9</v>
      </c>
      <c r="M64" s="11" t="s">
        <v>9</v>
      </c>
      <c r="N64" s="11">
        <v>47.829295379267883</v>
      </c>
      <c r="O64" s="11">
        <v>11.07053849123332</v>
      </c>
    </row>
    <row r="65" spans="1:15" thickBot="1">
      <c r="A65" s="4">
        <v>224</v>
      </c>
      <c r="B65" s="10"/>
      <c r="C65" s="3"/>
      <c r="D65" s="3"/>
      <c r="E65" s="12">
        <v>43642.364583333336</v>
      </c>
      <c r="F65" s="11">
        <v>47.829279999999997</v>
      </c>
      <c r="G65" s="11">
        <v>11.07053</v>
      </c>
      <c r="H65" s="11" t="s">
        <v>176</v>
      </c>
      <c r="I65" s="14">
        <v>0</v>
      </c>
      <c r="J65" s="11" t="s">
        <v>109</v>
      </c>
      <c r="K65" s="11" t="s">
        <v>9</v>
      </c>
      <c r="L65" s="11" t="s">
        <v>97</v>
      </c>
      <c r="M65" s="11" t="s">
        <v>9</v>
      </c>
      <c r="N65" s="11">
        <v>47.829276637957577</v>
      </c>
      <c r="O65" s="11">
        <v>11.07053806890181</v>
      </c>
    </row>
    <row r="66" spans="1:15" thickBot="1">
      <c r="A66" s="4">
        <v>225</v>
      </c>
      <c r="B66" s="10"/>
      <c r="C66" s="3"/>
      <c r="D66" s="3"/>
      <c r="E66" s="12">
        <v>43642.378472222219</v>
      </c>
      <c r="F66" s="11">
        <v>47.82929</v>
      </c>
      <c r="G66" s="11">
        <v>11.07056</v>
      </c>
      <c r="H66" s="11" t="s">
        <v>177</v>
      </c>
      <c r="I66" s="14">
        <v>0</v>
      </c>
      <c r="J66" s="11" t="s">
        <v>109</v>
      </c>
      <c r="K66" s="11" t="s">
        <v>9</v>
      </c>
      <c r="L66" s="11" t="s">
        <v>97</v>
      </c>
      <c r="M66" s="11" t="s">
        <v>9</v>
      </c>
      <c r="N66" s="11">
        <v>47.829294034450903</v>
      </c>
      <c r="O66" s="11">
        <v>11.0705663878806</v>
      </c>
    </row>
    <row r="67" spans="1:15" thickBot="1">
      <c r="A67" s="4">
        <v>226</v>
      </c>
      <c r="B67" s="10"/>
      <c r="C67" s="3"/>
      <c r="D67" s="3"/>
      <c r="E67" s="12">
        <v>43642.392361111109</v>
      </c>
      <c r="F67" s="11">
        <v>47.82931</v>
      </c>
      <c r="G67" s="11">
        <v>11.070539999999999</v>
      </c>
      <c r="H67" s="11" t="s">
        <v>178</v>
      </c>
      <c r="I67" s="14">
        <v>0</v>
      </c>
      <c r="J67" s="11" t="s">
        <v>109</v>
      </c>
      <c r="K67" s="11" t="s">
        <v>9</v>
      </c>
      <c r="L67" s="11" t="s">
        <v>97</v>
      </c>
      <c r="M67" s="11" t="s">
        <v>9</v>
      </c>
      <c r="N67" s="11">
        <v>47.829318405106051</v>
      </c>
      <c r="O67" s="11">
        <v>11.070552103352719</v>
      </c>
    </row>
    <row r="68" spans="1:15" thickBot="1">
      <c r="A68" s="4">
        <v>227</v>
      </c>
      <c r="B68" s="10"/>
      <c r="C68" s="3"/>
      <c r="D68" s="3"/>
      <c r="E68" s="12">
        <v>43642.413194444445</v>
      </c>
      <c r="F68" s="11">
        <v>47.82929</v>
      </c>
      <c r="G68" s="11">
        <v>11.070510000000001</v>
      </c>
      <c r="H68" s="11" t="s">
        <v>179</v>
      </c>
      <c r="I68" s="14">
        <v>0</v>
      </c>
      <c r="J68" s="11" t="s">
        <v>109</v>
      </c>
      <c r="K68" s="11" t="s">
        <v>9</v>
      </c>
      <c r="L68" s="11" t="s">
        <v>97</v>
      </c>
      <c r="M68" s="11" t="s">
        <v>9</v>
      </c>
      <c r="N68" s="11">
        <v>47.829305465395137</v>
      </c>
      <c r="O68" s="11">
        <v>11.07052042233151</v>
      </c>
    </row>
    <row r="69" spans="1:15" thickBot="1">
      <c r="A69" s="4">
        <v>228</v>
      </c>
      <c r="B69" s="10"/>
      <c r="C69" s="3"/>
      <c r="D69" s="3"/>
      <c r="E69" s="12">
        <v>43642.4375</v>
      </c>
      <c r="F69" s="11">
        <v>47.829859999999996</v>
      </c>
      <c r="G69" s="11">
        <v>11.06977</v>
      </c>
      <c r="H69" s="11" t="s">
        <v>180</v>
      </c>
      <c r="I69" s="14">
        <v>0</v>
      </c>
      <c r="J69" s="11" t="s">
        <v>109</v>
      </c>
      <c r="K69" s="11" t="s">
        <v>9</v>
      </c>
      <c r="L69" s="11" t="s">
        <v>97</v>
      </c>
      <c r="M69" s="11"/>
      <c r="N69" s="11">
        <v>47.829859999999996</v>
      </c>
      <c r="O69" s="11">
        <v>11.06977</v>
      </c>
    </row>
    <row r="70" spans="1:15" thickBot="1">
      <c r="A70" s="4">
        <v>229</v>
      </c>
      <c r="B70" s="10"/>
      <c r="C70" s="3"/>
      <c r="D70" s="3"/>
      <c r="E70" s="12">
        <v>43642.447916666664</v>
      </c>
      <c r="F70" s="11">
        <v>47.829540000000001</v>
      </c>
      <c r="G70" s="11">
        <v>11.06902</v>
      </c>
      <c r="H70" s="11" t="s">
        <v>181</v>
      </c>
      <c r="I70" s="14">
        <v>0</v>
      </c>
      <c r="J70" s="11" t="s">
        <v>109</v>
      </c>
      <c r="K70" s="11" t="s">
        <v>9</v>
      </c>
      <c r="L70" s="11" t="s">
        <v>97</v>
      </c>
      <c r="M70" s="11"/>
      <c r="N70" s="11">
        <v>47.829540000000001</v>
      </c>
      <c r="O70" s="11">
        <v>11.06902</v>
      </c>
    </row>
    <row r="71" spans="1:15" thickBot="1">
      <c r="A71" s="4">
        <v>230</v>
      </c>
      <c r="B71" s="10"/>
      <c r="C71" s="3"/>
      <c r="D71" s="3"/>
      <c r="E71" s="12">
        <v>43642.475694444445</v>
      </c>
      <c r="F71" s="11">
        <v>47.830539999999999</v>
      </c>
      <c r="G71" s="11">
        <v>11.06949</v>
      </c>
      <c r="H71" s="11" t="s">
        <v>182</v>
      </c>
      <c r="I71" s="14">
        <v>0</v>
      </c>
      <c r="J71" s="11" t="s">
        <v>109</v>
      </c>
      <c r="K71" s="11" t="s">
        <v>9</v>
      </c>
      <c r="L71" s="11" t="s">
        <v>97</v>
      </c>
      <c r="M71" s="11"/>
      <c r="N71" s="11">
        <v>47.830539999999999</v>
      </c>
      <c r="O71" s="11">
        <v>11.06949</v>
      </c>
    </row>
    <row r="72" spans="1:15" thickBot="1">
      <c r="A72" s="4">
        <v>231</v>
      </c>
      <c r="B72" s="10"/>
      <c r="C72" s="3"/>
      <c r="D72" s="3"/>
      <c r="E72" s="12">
        <v>43642.489583333336</v>
      </c>
      <c r="F72" s="11">
        <v>47.830869999999997</v>
      </c>
      <c r="G72" s="11">
        <v>11.070690000000001</v>
      </c>
      <c r="H72" s="11" t="s">
        <v>183</v>
      </c>
      <c r="I72" s="14">
        <v>0</v>
      </c>
      <c r="J72" s="11" t="s">
        <v>109</v>
      </c>
      <c r="K72" s="11" t="s">
        <v>9</v>
      </c>
      <c r="L72" s="11" t="s">
        <v>97</v>
      </c>
      <c r="M72" s="11"/>
      <c r="N72" s="11">
        <v>47.830869999999997</v>
      </c>
      <c r="O72" s="11">
        <v>11.070690000000001</v>
      </c>
    </row>
    <row r="73" spans="1:15" thickBot="1">
      <c r="A73" s="4">
        <v>232</v>
      </c>
      <c r="B73" s="10"/>
      <c r="C73" s="3"/>
      <c r="D73" s="3"/>
      <c r="E73" s="12">
        <v>43642.53125</v>
      </c>
      <c r="F73" s="11">
        <v>47.828099999999999</v>
      </c>
      <c r="G73" s="11">
        <v>11.06897</v>
      </c>
      <c r="H73" s="11" t="s">
        <v>184</v>
      </c>
      <c r="I73" s="14">
        <v>0</v>
      </c>
      <c r="J73" s="11" t="s">
        <v>109</v>
      </c>
      <c r="K73" s="11" t="s">
        <v>97</v>
      </c>
      <c r="L73" s="11" t="s">
        <v>9</v>
      </c>
      <c r="M73" s="11" t="s">
        <v>9</v>
      </c>
      <c r="N73" s="11">
        <v>47.82810840510605</v>
      </c>
      <c r="O73" s="11">
        <v>11.068965293140611</v>
      </c>
    </row>
    <row r="74" spans="1:15" thickBot="1">
      <c r="A74" s="13">
        <v>233</v>
      </c>
      <c r="B74" s="10"/>
      <c r="C74" s="3"/>
      <c r="D74" s="3"/>
      <c r="E74" s="12">
        <v>43642.527777777781</v>
      </c>
      <c r="F74" s="11">
        <v>47.828099999999999</v>
      </c>
      <c r="G74" s="11">
        <v>11.068960000000001</v>
      </c>
      <c r="H74" s="11" t="s">
        <v>185</v>
      </c>
      <c r="I74" s="14">
        <v>0</v>
      </c>
      <c r="J74" s="11" t="s">
        <v>109</v>
      </c>
      <c r="K74" s="11" t="s">
        <v>9</v>
      </c>
      <c r="L74" s="11" t="s">
        <v>97</v>
      </c>
      <c r="M74" s="11" t="s">
        <v>9</v>
      </c>
      <c r="N74" s="11">
        <v>47.828102689633937</v>
      </c>
      <c r="O74" s="11">
        <v>11.068975801599381</v>
      </c>
    </row>
    <row r="75" spans="1:15" thickBot="1">
      <c r="A75" s="13">
        <v>234</v>
      </c>
      <c r="B75" s="10"/>
      <c r="C75" s="3"/>
      <c r="D75" s="3"/>
      <c r="E75" s="12">
        <v>43642.545138888891</v>
      </c>
      <c r="F75" s="11">
        <v>47.828119999999998</v>
      </c>
      <c r="G75" s="11">
        <v>11.06897</v>
      </c>
      <c r="H75" s="11" t="s">
        <v>186</v>
      </c>
      <c r="I75" s="14">
        <v>0</v>
      </c>
      <c r="J75" s="11" t="s">
        <v>109</v>
      </c>
      <c r="K75" s="11" t="s">
        <v>9</v>
      </c>
      <c r="L75" s="11" t="s">
        <v>97</v>
      </c>
      <c r="M75" s="11"/>
      <c r="N75" s="11">
        <v>47.828119999999998</v>
      </c>
      <c r="O75" s="11">
        <v>11.06897</v>
      </c>
    </row>
    <row r="76" spans="1:15" thickBot="1">
      <c r="A76" s="13">
        <v>235</v>
      </c>
      <c r="B76" s="10"/>
      <c r="C76" s="3"/>
      <c r="D76" s="3"/>
      <c r="E76" s="12">
        <v>43642.559027777781</v>
      </c>
      <c r="F76" s="11">
        <v>47.828119999999998</v>
      </c>
      <c r="G76" s="11">
        <v>11.068949999999999</v>
      </c>
      <c r="H76" s="11" t="s">
        <v>187</v>
      </c>
      <c r="I76" s="14">
        <v>0</v>
      </c>
      <c r="J76" s="11" t="s">
        <v>109</v>
      </c>
      <c r="K76" s="11" t="s">
        <v>9</v>
      </c>
      <c r="L76" s="11" t="s">
        <v>97</v>
      </c>
      <c r="M76" s="11"/>
      <c r="N76" s="11">
        <v>47.828119999999998</v>
      </c>
      <c r="O76" s="11">
        <v>11.068949999999999</v>
      </c>
    </row>
    <row r="77" spans="1:15" thickBot="1">
      <c r="A77" s="13">
        <v>236</v>
      </c>
      <c r="B77" s="10"/>
      <c r="C77" s="3"/>
      <c r="D77" s="3"/>
      <c r="E77" s="12">
        <v>43642.569444444445</v>
      </c>
      <c r="F77" s="11">
        <v>47.828099999999999</v>
      </c>
      <c r="G77" s="11">
        <v>11.068949999999999</v>
      </c>
      <c r="H77" s="11" t="s">
        <v>188</v>
      </c>
      <c r="I77" s="14">
        <v>0</v>
      </c>
      <c r="J77" s="11" t="s">
        <v>109</v>
      </c>
      <c r="K77" s="11" t="s">
        <v>9</v>
      </c>
      <c r="L77" s="11" t="s">
        <v>97</v>
      </c>
      <c r="M77" s="11"/>
      <c r="N77" s="11">
        <v>47.828099999999999</v>
      </c>
      <c r="O77" s="11">
        <v>11.068949999999999</v>
      </c>
    </row>
    <row r="78" spans="1:15" thickBot="1">
      <c r="A78" s="13">
        <v>237</v>
      </c>
      <c r="B78" s="10"/>
      <c r="C78" s="3"/>
      <c r="D78" s="3"/>
      <c r="E78" s="12">
        <v>43642.583333333336</v>
      </c>
      <c r="F78" s="11">
        <v>47.828539999999997</v>
      </c>
      <c r="G78" s="11">
        <v>11.068720000000001</v>
      </c>
      <c r="H78" s="11" t="s">
        <v>189</v>
      </c>
      <c r="I78" s="14">
        <v>0</v>
      </c>
      <c r="J78" s="11" t="s">
        <v>109</v>
      </c>
      <c r="K78" s="11" t="s">
        <v>9</v>
      </c>
      <c r="L78" s="11" t="s">
        <v>97</v>
      </c>
      <c r="M78" s="11"/>
      <c r="N78" s="11">
        <v>47.828539999999997</v>
      </c>
      <c r="O78" s="11">
        <v>11.068720000000001</v>
      </c>
    </row>
    <row r="79" spans="1:15" thickBot="1">
      <c r="A79" s="13">
        <v>238</v>
      </c>
      <c r="B79" s="10"/>
      <c r="C79" s="3"/>
      <c r="D79" s="3"/>
      <c r="E79" s="12">
        <v>43642.597222222219</v>
      </c>
      <c r="F79" s="11">
        <v>47.82884</v>
      </c>
      <c r="G79" s="11">
        <v>11.069559999999999</v>
      </c>
      <c r="H79" s="11" t="s">
        <v>190</v>
      </c>
      <c r="I79" s="14">
        <v>0</v>
      </c>
      <c r="J79" s="11" t="s">
        <v>109</v>
      </c>
      <c r="K79" s="11" t="s">
        <v>9</v>
      </c>
      <c r="L79" s="11" t="s">
        <v>97</v>
      </c>
      <c r="M79" s="11"/>
      <c r="N79" s="11">
        <v>47.82884</v>
      </c>
      <c r="O79" s="11">
        <v>11.069559999999999</v>
      </c>
    </row>
    <row r="80" spans="1:15" thickBot="1">
      <c r="A80" s="13">
        <v>239</v>
      </c>
      <c r="B80" s="10"/>
      <c r="C80" s="3"/>
      <c r="D80" s="3"/>
      <c r="E80" s="12">
        <v>43642.607638888891</v>
      </c>
      <c r="F80" s="11">
        <v>47.828029999999998</v>
      </c>
      <c r="G80" s="11">
        <v>11.07058</v>
      </c>
      <c r="H80" s="11" t="s">
        <v>191</v>
      </c>
      <c r="I80" s="14">
        <v>4</v>
      </c>
      <c r="J80" s="11" t="s">
        <v>109</v>
      </c>
      <c r="K80" s="11" t="s">
        <v>9</v>
      </c>
      <c r="L80" s="11" t="s">
        <v>97</v>
      </c>
      <c r="M80" s="11"/>
      <c r="N80" s="11">
        <v>47.828029999999998</v>
      </c>
      <c r="O80" s="11">
        <v>11.07058</v>
      </c>
    </row>
    <row r="81" spans="1:15" thickBot="1">
      <c r="A81" s="13">
        <v>240</v>
      </c>
      <c r="B81" s="10"/>
      <c r="C81" s="3"/>
      <c r="D81" s="3"/>
      <c r="E81" s="12">
        <v>43642.618055555555</v>
      </c>
      <c r="F81" s="11">
        <v>47.827460000000002</v>
      </c>
      <c r="G81" s="11">
        <v>11.070930000000001</v>
      </c>
      <c r="H81" s="11" t="s">
        <v>192</v>
      </c>
      <c r="I81" s="14">
        <v>0</v>
      </c>
      <c r="J81" s="11" t="s">
        <v>109</v>
      </c>
      <c r="K81" s="11" t="s">
        <v>9</v>
      </c>
      <c r="L81" s="11" t="s">
        <v>97</v>
      </c>
      <c r="M81" s="11"/>
      <c r="N81" s="11">
        <v>47.827460000000002</v>
      </c>
      <c r="O81" s="11">
        <v>11.070930000000001</v>
      </c>
    </row>
    <row r="82" spans="1:15" ht="27" thickBot="1">
      <c r="A82" s="8">
        <v>301</v>
      </c>
      <c r="B82" s="20">
        <v>47.828988333333328</v>
      </c>
      <c r="C82" s="20">
        <v>11.066596666666671</v>
      </c>
      <c r="D82" s="20" t="s">
        <v>301</v>
      </c>
      <c r="E82" s="12">
        <v>43641.375</v>
      </c>
      <c r="F82" s="11">
        <v>47.828949999999999</v>
      </c>
      <c r="G82" s="11">
        <v>11.06657</v>
      </c>
      <c r="H82" s="11" t="s">
        <v>193</v>
      </c>
      <c r="I82" s="14">
        <v>0</v>
      </c>
      <c r="J82" s="11" t="s">
        <v>114</v>
      </c>
      <c r="K82" s="11" t="s">
        <v>9</v>
      </c>
      <c r="L82" s="11" t="s">
        <v>9</v>
      </c>
      <c r="M82" s="11"/>
      <c r="N82" s="11">
        <v>47.828949999999999</v>
      </c>
      <c r="O82" s="11">
        <v>11.06657</v>
      </c>
    </row>
    <row r="83" spans="1:15" ht="27" thickBot="1">
      <c r="A83" s="3">
        <v>302</v>
      </c>
      <c r="B83" s="20">
        <v>47.828918333333327</v>
      </c>
      <c r="C83" s="20">
        <v>11.06656166666667</v>
      </c>
      <c r="D83" s="20" t="s">
        <v>298</v>
      </c>
      <c r="F83" s="11">
        <v>47.828899999999997</v>
      </c>
      <c r="G83" s="11">
        <v>11.06654</v>
      </c>
      <c r="H83" s="11" t="s">
        <v>194</v>
      </c>
      <c r="I83" s="11" t="s">
        <v>116</v>
      </c>
      <c r="J83" s="11" t="s">
        <v>114</v>
      </c>
      <c r="K83" s="11" t="s">
        <v>9</v>
      </c>
      <c r="L83" s="11" t="s">
        <v>97</v>
      </c>
      <c r="M83" s="11"/>
      <c r="N83" s="11">
        <v>47.828899999999997</v>
      </c>
      <c r="O83" s="11">
        <v>11.06654</v>
      </c>
    </row>
    <row r="84" spans="1:15" ht="27" thickBot="1">
      <c r="A84" s="13">
        <v>303</v>
      </c>
      <c r="B84" s="20">
        <v>47.829013333333329</v>
      </c>
      <c r="C84" s="20">
        <v>11.066495</v>
      </c>
      <c r="D84" s="20" t="s">
        <v>302</v>
      </c>
      <c r="F84" s="11">
        <v>47.828940000000003</v>
      </c>
      <c r="G84" s="11">
        <v>11.0665</v>
      </c>
      <c r="H84" s="11" t="s">
        <v>195</v>
      </c>
      <c r="I84" s="11" t="s">
        <v>116</v>
      </c>
      <c r="J84" s="11" t="s">
        <v>114</v>
      </c>
      <c r="K84" s="11" t="s">
        <v>9</v>
      </c>
      <c r="L84" s="11" t="s">
        <v>97</v>
      </c>
      <c r="M84" s="11"/>
      <c r="N84" s="11">
        <v>47.828940000000003</v>
      </c>
      <c r="O84" s="11">
        <v>11.0665</v>
      </c>
    </row>
    <row r="85" spans="1:15" ht="27" thickBot="1">
      <c r="A85" s="13">
        <v>304</v>
      </c>
      <c r="B85" s="20">
        <v>47.829095000000009</v>
      </c>
      <c r="C85" s="20">
        <v>11.06657</v>
      </c>
      <c r="D85" s="20" t="s">
        <v>299</v>
      </c>
      <c r="F85" s="11">
        <v>47.828969999999998</v>
      </c>
      <c r="G85" s="11">
        <v>11.066560000000001</v>
      </c>
      <c r="H85" s="11" t="s">
        <v>196</v>
      </c>
      <c r="I85" s="11" t="s">
        <v>116</v>
      </c>
      <c r="J85" s="11" t="s">
        <v>114</v>
      </c>
      <c r="K85" s="11" t="s">
        <v>9</v>
      </c>
      <c r="L85" s="11" t="s">
        <v>97</v>
      </c>
      <c r="M85" s="11"/>
      <c r="N85" s="11">
        <v>47.828969999999998</v>
      </c>
      <c r="O85" s="11">
        <v>11.066560000000001</v>
      </c>
    </row>
    <row r="86" spans="1:15" ht="27" thickBot="1">
      <c r="A86" s="13">
        <v>305</v>
      </c>
      <c r="B86" s="20">
        <v>47.829006666666658</v>
      </c>
      <c r="C86" s="20">
        <v>11.06663</v>
      </c>
      <c r="D86" s="20" t="s">
        <v>300</v>
      </c>
      <c r="F86" s="11">
        <v>47.828919999999997</v>
      </c>
      <c r="G86" s="11">
        <v>11.066610000000001</v>
      </c>
      <c r="H86" s="11" t="s">
        <v>197</v>
      </c>
      <c r="I86" s="11" t="s">
        <v>116</v>
      </c>
      <c r="J86" s="11" t="s">
        <v>114</v>
      </c>
      <c r="K86" s="11" t="s">
        <v>9</v>
      </c>
      <c r="L86" s="11" t="s">
        <v>97</v>
      </c>
      <c r="M86" s="11"/>
      <c r="N86" s="11">
        <v>47.828919999999997</v>
      </c>
      <c r="O86" s="11">
        <v>11.066610000000001</v>
      </c>
    </row>
    <row r="87" spans="1:15" ht="27" thickBot="1">
      <c r="A87" s="13">
        <v>306</v>
      </c>
      <c r="B87" s="20">
        <v>47.829054999999997</v>
      </c>
      <c r="C87" s="20">
        <v>11.06573</v>
      </c>
      <c r="D87" s="20" t="s">
        <v>306</v>
      </c>
      <c r="F87" s="11">
        <v>47.828960000000002</v>
      </c>
      <c r="G87" s="11">
        <v>11.065709999999999</v>
      </c>
      <c r="H87" s="11" t="s">
        <v>198</v>
      </c>
      <c r="I87" s="11" t="s">
        <v>116</v>
      </c>
      <c r="J87" s="11" t="s">
        <v>109</v>
      </c>
      <c r="K87" s="11" t="s">
        <v>9</v>
      </c>
      <c r="L87" s="11" t="s">
        <v>9</v>
      </c>
      <c r="M87" s="11"/>
      <c r="N87" s="11">
        <v>47.828960000000002</v>
      </c>
      <c r="O87" s="11">
        <v>11.065709999999999</v>
      </c>
    </row>
    <row r="88" spans="1:15" ht="27" thickBot="1">
      <c r="A88" s="13">
        <v>307</v>
      </c>
      <c r="B88" s="20">
        <v>47.828988333333328</v>
      </c>
      <c r="C88" s="20">
        <v>11.065645</v>
      </c>
      <c r="D88" s="20" t="s">
        <v>303</v>
      </c>
      <c r="F88" s="11">
        <v>47.828899999999997</v>
      </c>
      <c r="G88" s="11">
        <v>11.06565</v>
      </c>
      <c r="H88" s="11" t="s">
        <v>199</v>
      </c>
      <c r="I88" s="11" t="s">
        <v>116</v>
      </c>
      <c r="J88" s="11" t="s">
        <v>109</v>
      </c>
      <c r="K88" s="11" t="s">
        <v>9</v>
      </c>
      <c r="L88" s="11" t="s">
        <v>97</v>
      </c>
      <c r="M88" s="11"/>
      <c r="N88" s="11">
        <v>47.828899999999997</v>
      </c>
      <c r="O88" s="11">
        <v>11.06565</v>
      </c>
    </row>
    <row r="89" spans="1:15" ht="27" thickBot="1">
      <c r="A89" s="13">
        <v>308</v>
      </c>
      <c r="B89" s="20">
        <v>47.82903666666666</v>
      </c>
      <c r="C89" s="20">
        <v>11.06560833333333</v>
      </c>
      <c r="D89" s="20" t="s">
        <v>304</v>
      </c>
      <c r="F89" s="11">
        <v>47.828949999999999</v>
      </c>
      <c r="G89" s="11">
        <v>11.06561</v>
      </c>
      <c r="H89" s="11" t="s">
        <v>200</v>
      </c>
      <c r="I89" s="11" t="s">
        <v>116</v>
      </c>
      <c r="J89" s="11" t="s">
        <v>109</v>
      </c>
      <c r="K89" s="11" t="s">
        <v>9</v>
      </c>
      <c r="L89" s="11" t="s">
        <v>97</v>
      </c>
      <c r="M89" s="11"/>
      <c r="N89" s="11">
        <v>47.828949999999999</v>
      </c>
      <c r="O89" s="11">
        <v>11.06561</v>
      </c>
    </row>
    <row r="90" spans="1:15" ht="27" thickBot="1">
      <c r="A90" s="13">
        <v>309</v>
      </c>
      <c r="B90" s="20">
        <v>47.829086666666669</v>
      </c>
      <c r="C90" s="20">
        <v>11.065668333333329</v>
      </c>
      <c r="D90" s="20" t="s">
        <v>305</v>
      </c>
      <c r="F90" s="11">
        <v>47.828989999999997</v>
      </c>
      <c r="G90" s="11">
        <v>11.065670000000001</v>
      </c>
      <c r="H90" s="11" t="s">
        <v>201</v>
      </c>
      <c r="I90" s="11" t="s">
        <v>116</v>
      </c>
      <c r="J90" s="11" t="s">
        <v>109</v>
      </c>
      <c r="K90" s="11" t="s">
        <v>9</v>
      </c>
      <c r="L90" s="11" t="s">
        <v>97</v>
      </c>
      <c r="M90" s="11"/>
      <c r="N90" s="11">
        <v>47.828989999999997</v>
      </c>
      <c r="O90" s="11">
        <v>11.065670000000001</v>
      </c>
    </row>
    <row r="91" spans="1:15" ht="27" thickBot="1">
      <c r="A91" s="13">
        <v>310</v>
      </c>
      <c r="B91" s="20">
        <v>47.82904833333334</v>
      </c>
      <c r="C91" s="20">
        <v>11.06572166666666</v>
      </c>
      <c r="D91" s="20" t="s">
        <v>307</v>
      </c>
      <c r="F91" s="11">
        <v>47.828940000000003</v>
      </c>
      <c r="G91" s="11">
        <v>11.065759999999999</v>
      </c>
      <c r="H91" s="11" t="s">
        <v>202</v>
      </c>
      <c r="I91" s="11" t="s">
        <v>116</v>
      </c>
      <c r="J91" s="11" t="s">
        <v>109</v>
      </c>
      <c r="K91" s="11" t="s">
        <v>9</v>
      </c>
      <c r="L91" s="11" t="s">
        <v>97</v>
      </c>
      <c r="M91" s="11"/>
      <c r="N91" s="11">
        <v>47.828940000000003</v>
      </c>
      <c r="O91" s="11">
        <v>11.065759999999999</v>
      </c>
    </row>
    <row r="92" spans="1:15" ht="27" thickBot="1">
      <c r="A92" s="13">
        <v>311</v>
      </c>
      <c r="B92" s="20">
        <v>47.828313333333327</v>
      </c>
      <c r="C92" s="20">
        <v>11.067021666666671</v>
      </c>
      <c r="D92" s="20" t="s">
        <v>308</v>
      </c>
      <c r="F92" s="11">
        <v>47.828319999999998</v>
      </c>
      <c r="G92" s="11">
        <v>11.067069999999999</v>
      </c>
      <c r="H92" s="11" t="s">
        <v>203</v>
      </c>
      <c r="I92" s="11" t="s">
        <v>110</v>
      </c>
      <c r="J92" s="11" t="s">
        <v>109</v>
      </c>
      <c r="K92" s="11" t="s">
        <v>9</v>
      </c>
      <c r="L92" s="11" t="s">
        <v>97</v>
      </c>
      <c r="M92" s="11"/>
      <c r="N92" s="11">
        <v>47.828319999999998</v>
      </c>
      <c r="O92" s="11">
        <v>11.067069999999999</v>
      </c>
    </row>
    <row r="93" spans="1:15" ht="27" thickBot="1">
      <c r="A93" s="13">
        <v>312</v>
      </c>
      <c r="B93" s="20">
        <v>47.827708333333341</v>
      </c>
      <c r="C93" s="20">
        <v>11.067798333333331</v>
      </c>
      <c r="D93" s="20" t="s">
        <v>309</v>
      </c>
      <c r="F93" s="11">
        <v>47.827710000000003</v>
      </c>
      <c r="G93" s="11">
        <v>11.067780000000001</v>
      </c>
      <c r="H93" s="11" t="s">
        <v>204</v>
      </c>
      <c r="I93" s="11" t="s">
        <v>169</v>
      </c>
      <c r="J93" s="11" t="s">
        <v>109</v>
      </c>
      <c r="K93" s="11" t="s">
        <v>9</v>
      </c>
      <c r="L93" s="11" t="s">
        <v>97</v>
      </c>
      <c r="M93" s="11"/>
      <c r="N93" s="11">
        <v>47.827710000000003</v>
      </c>
      <c r="O93" s="11">
        <v>11.067780000000001</v>
      </c>
    </row>
    <row r="94" spans="1:15" ht="27" thickBot="1">
      <c r="A94" s="13">
        <v>313</v>
      </c>
      <c r="B94" s="20">
        <v>47.827268333333329</v>
      </c>
      <c r="C94" s="20">
        <v>11.06742833333333</v>
      </c>
      <c r="D94" s="20" t="s">
        <v>310</v>
      </c>
      <c r="F94" s="11">
        <v>47.82714</v>
      </c>
      <c r="G94" s="11">
        <v>11.067500000000001</v>
      </c>
      <c r="H94" s="11" t="s">
        <v>205</v>
      </c>
      <c r="I94" s="11" t="s">
        <v>155</v>
      </c>
      <c r="J94" s="11" t="s">
        <v>109</v>
      </c>
      <c r="K94" s="11" t="s">
        <v>9</v>
      </c>
      <c r="L94" s="11" t="s">
        <v>97</v>
      </c>
      <c r="M94" s="11"/>
      <c r="N94" s="11">
        <v>47.82714</v>
      </c>
      <c r="O94" s="11">
        <v>11.067500000000001</v>
      </c>
    </row>
    <row r="95" spans="1:15" thickBot="1">
      <c r="A95" s="13">
        <v>314</v>
      </c>
      <c r="B95" s="20"/>
      <c r="C95" s="20"/>
      <c r="D95" s="20"/>
      <c r="F95" s="11">
        <v>47.826430000000002</v>
      </c>
      <c r="G95" s="11">
        <v>11.067600000000001</v>
      </c>
      <c r="H95" s="11" t="s">
        <v>206</v>
      </c>
      <c r="I95" s="11" t="s">
        <v>138</v>
      </c>
      <c r="J95" s="11" t="s">
        <v>109</v>
      </c>
      <c r="K95" s="11" t="s">
        <v>9</v>
      </c>
      <c r="L95" s="11" t="s">
        <v>97</v>
      </c>
      <c r="M95" s="11"/>
      <c r="N95" s="11">
        <v>47.826430000000002</v>
      </c>
      <c r="O95" s="11">
        <v>11.067600000000001</v>
      </c>
    </row>
    <row r="96" spans="1:15" ht="27" thickBot="1">
      <c r="A96" s="13">
        <v>315</v>
      </c>
      <c r="B96" s="20">
        <v>47.827903333333339</v>
      </c>
      <c r="C96" s="20">
        <v>11.065728333333331</v>
      </c>
      <c r="D96" s="20" t="s">
        <v>311</v>
      </c>
      <c r="E96" s="12">
        <v>43641.611111111109</v>
      </c>
      <c r="F96" s="11">
        <v>47.827779999999997</v>
      </c>
      <c r="G96" s="11">
        <v>11.06546</v>
      </c>
      <c r="H96" s="11" t="s">
        <v>207</v>
      </c>
      <c r="I96" s="11" t="s">
        <v>155</v>
      </c>
      <c r="J96" s="11" t="s">
        <v>109</v>
      </c>
      <c r="K96" s="11" t="s">
        <v>9</v>
      </c>
      <c r="L96" s="11" t="s">
        <v>97</v>
      </c>
      <c r="M96" s="11"/>
      <c r="N96" s="11">
        <v>47.827779999999997</v>
      </c>
      <c r="O96" s="11">
        <v>11.06546</v>
      </c>
    </row>
    <row r="97" spans="1:15" ht="27" thickBot="1">
      <c r="A97" s="13">
        <v>316</v>
      </c>
      <c r="B97" s="20">
        <v>47.827475000000007</v>
      </c>
      <c r="C97" s="20">
        <v>11.066076666666669</v>
      </c>
      <c r="D97" s="20" t="s">
        <v>312</v>
      </c>
      <c r="E97" s="12">
        <v>43641.625</v>
      </c>
      <c r="F97" s="11">
        <v>47.827399999999997</v>
      </c>
      <c r="G97" s="11">
        <v>11.066000000000001</v>
      </c>
      <c r="H97" s="11" t="s">
        <v>208</v>
      </c>
      <c r="I97" s="11" t="s">
        <v>155</v>
      </c>
      <c r="J97" s="11" t="s">
        <v>109</v>
      </c>
      <c r="K97" s="11" t="s">
        <v>9</v>
      </c>
      <c r="L97" s="11" t="s">
        <v>97</v>
      </c>
      <c r="M97" s="11"/>
      <c r="N97" s="11">
        <v>47.827399999999997</v>
      </c>
      <c r="O97" s="11">
        <v>11.066000000000001</v>
      </c>
    </row>
    <row r="98" spans="1:15" ht="27" thickBot="1">
      <c r="A98" s="13">
        <v>317</v>
      </c>
      <c r="B98" s="20">
        <v>47.826331666666661</v>
      </c>
      <c r="C98" s="20">
        <v>11.06607333333333</v>
      </c>
      <c r="D98" s="20" t="s">
        <v>313</v>
      </c>
      <c r="F98" s="11">
        <v>47.826390000000004</v>
      </c>
      <c r="G98" s="11">
        <v>11.06603</v>
      </c>
      <c r="H98" s="11" t="s">
        <v>209</v>
      </c>
      <c r="I98" s="11" t="s">
        <v>210</v>
      </c>
      <c r="J98" s="11" t="s">
        <v>109</v>
      </c>
      <c r="K98" s="11" t="s">
        <v>9</v>
      </c>
      <c r="L98" s="11" t="s">
        <v>9</v>
      </c>
      <c r="M98" s="11" t="s">
        <v>9</v>
      </c>
      <c r="N98" s="11">
        <v>47.826433034142987</v>
      </c>
      <c r="O98" s="11">
        <v>11.06606093079027</v>
      </c>
    </row>
    <row r="99" spans="1:15" ht="27" thickBot="1">
      <c r="A99" s="13">
        <v>318</v>
      </c>
      <c r="B99" s="20">
        <v>47.826371666666667</v>
      </c>
      <c r="C99" s="20">
        <v>11.065851666666671</v>
      </c>
      <c r="D99" s="20" t="s">
        <v>314</v>
      </c>
      <c r="F99" s="11">
        <v>47.826309999999999</v>
      </c>
      <c r="G99" s="11">
        <v>11.066039999999999</v>
      </c>
      <c r="H99" s="11" t="s">
        <v>211</v>
      </c>
      <c r="I99" s="11" t="s">
        <v>138</v>
      </c>
      <c r="J99" s="11" t="s">
        <v>109</v>
      </c>
      <c r="K99" s="11" t="s">
        <v>9</v>
      </c>
      <c r="L99" s="11" t="s">
        <v>97</v>
      </c>
      <c r="M99" s="11" t="s">
        <v>9</v>
      </c>
      <c r="N99" s="11">
        <v>47.826309999999999</v>
      </c>
      <c r="O99" s="11">
        <v>11.066039999999999</v>
      </c>
    </row>
    <row r="100" spans="1:15" ht="27" thickBot="1">
      <c r="A100" s="13">
        <v>319</v>
      </c>
      <c r="B100" s="20">
        <v>47.826321666666672</v>
      </c>
      <c r="C100" s="20">
        <v>11.06597833333333</v>
      </c>
      <c r="D100" s="20" t="s">
        <v>315</v>
      </c>
      <c r="E100" s="12">
        <v>43641.666666666664</v>
      </c>
      <c r="F100" s="11">
        <v>47.826419999999999</v>
      </c>
      <c r="G100" s="11">
        <v>11.066000000000001</v>
      </c>
      <c r="H100" s="11" t="s">
        <v>212</v>
      </c>
      <c r="I100" s="11" t="s">
        <v>213</v>
      </c>
      <c r="J100" s="11" t="s">
        <v>109</v>
      </c>
      <c r="K100" s="11" t="s">
        <v>9</v>
      </c>
      <c r="L100" s="11" t="s">
        <v>97</v>
      </c>
      <c r="M100" s="11" t="s">
        <v>9</v>
      </c>
      <c r="N100" s="11">
        <v>47.826433448169681</v>
      </c>
      <c r="O100" s="11">
        <v>11.06594956936368</v>
      </c>
    </row>
    <row r="101" spans="1:15" ht="27" thickBot="1">
      <c r="A101" s="13">
        <v>320</v>
      </c>
      <c r="B101" s="20">
        <v>47.826530000000012</v>
      </c>
      <c r="C101" s="20">
        <v>11.066055</v>
      </c>
      <c r="D101" s="20" t="s">
        <v>316</v>
      </c>
      <c r="F101" s="11">
        <v>47.826419999999999</v>
      </c>
      <c r="G101" s="11">
        <v>11.06602</v>
      </c>
      <c r="H101" s="11" t="s">
        <v>214</v>
      </c>
      <c r="I101" s="11" t="s">
        <v>138</v>
      </c>
      <c r="J101" s="11" t="s">
        <v>109</v>
      </c>
      <c r="K101" s="11" t="s">
        <v>9</v>
      </c>
      <c r="L101" s="11" t="s">
        <v>97</v>
      </c>
      <c r="M101" s="11" t="s">
        <v>9</v>
      </c>
      <c r="N101" s="11">
        <v>47.826534309442323</v>
      </c>
      <c r="O101" s="11">
        <v>11.066050258381789</v>
      </c>
    </row>
    <row r="102" spans="1:15" ht="27" thickBot="1">
      <c r="A102" s="13">
        <v>321</v>
      </c>
      <c r="B102" s="20">
        <v>47.826631666666657</v>
      </c>
      <c r="C102" s="20">
        <v>11.066081666666671</v>
      </c>
      <c r="D102" s="20" t="s">
        <v>317</v>
      </c>
      <c r="F102" s="11">
        <v>47.826459999999997</v>
      </c>
      <c r="G102" s="11">
        <v>11.0661</v>
      </c>
      <c r="H102" s="11" t="s">
        <v>215</v>
      </c>
      <c r="I102" s="11" t="s">
        <v>216</v>
      </c>
      <c r="J102" s="11" t="s">
        <v>109</v>
      </c>
      <c r="K102" s="11" t="s">
        <v>9</v>
      </c>
      <c r="L102" s="11" t="s">
        <v>97</v>
      </c>
      <c r="M102" s="11" t="s">
        <v>9</v>
      </c>
      <c r="N102" s="11">
        <v>47.82641763826549</v>
      </c>
      <c r="O102" s="11">
        <v>11.066148413410859</v>
      </c>
    </row>
    <row r="103" spans="1:15" ht="27" thickBot="1">
      <c r="A103" s="13">
        <v>322</v>
      </c>
      <c r="B103" s="20">
        <v>47.827208333333331</v>
      </c>
      <c r="C103" s="20">
        <v>11.06963</v>
      </c>
      <c r="D103" s="20" t="s">
        <v>318</v>
      </c>
      <c r="F103" s="11">
        <v>47.827170000000002</v>
      </c>
      <c r="G103" s="11">
        <v>11.069649999999999</v>
      </c>
      <c r="H103" s="11" t="s">
        <v>217</v>
      </c>
      <c r="I103" s="11" t="s">
        <v>116</v>
      </c>
      <c r="J103" s="11" t="s">
        <v>109</v>
      </c>
      <c r="K103" s="11" t="s">
        <v>9</v>
      </c>
      <c r="L103" s="11" t="s">
        <v>97</v>
      </c>
      <c r="M103" s="11"/>
      <c r="N103" s="11">
        <v>47.827170000000002</v>
      </c>
      <c r="O103" s="11">
        <v>11.069649999999999</v>
      </c>
    </row>
    <row r="104" spans="1:15" ht="27" thickBot="1">
      <c r="A104" s="13">
        <v>323</v>
      </c>
      <c r="B104" s="20">
        <v>47.82612000000001</v>
      </c>
      <c r="C104" s="20">
        <v>11.069345</v>
      </c>
      <c r="D104" s="20" t="s">
        <v>319</v>
      </c>
      <c r="F104" s="11">
        <v>47.826160000000002</v>
      </c>
      <c r="G104" s="11">
        <v>11.06935</v>
      </c>
      <c r="H104" s="11" t="s">
        <v>218</v>
      </c>
      <c r="I104" s="11" t="s">
        <v>116</v>
      </c>
      <c r="J104" s="11" t="s">
        <v>109</v>
      </c>
      <c r="K104" s="11" t="s">
        <v>9</v>
      </c>
      <c r="L104" s="11" t="s">
        <v>97</v>
      </c>
      <c r="M104" s="11"/>
      <c r="N104" s="11">
        <v>47.826160000000002</v>
      </c>
      <c r="O104" s="11">
        <v>11.06935</v>
      </c>
    </row>
    <row r="105" spans="1:15" ht="27" thickBot="1">
      <c r="A105" s="13">
        <v>324</v>
      </c>
      <c r="B105" s="20">
        <v>47.82602</v>
      </c>
      <c r="C105" s="20">
        <v>11.068481666666671</v>
      </c>
      <c r="D105" s="20" t="s">
        <v>324</v>
      </c>
      <c r="F105" s="11">
        <v>47.825949999999999</v>
      </c>
      <c r="G105" s="11">
        <v>11.068479999999999</v>
      </c>
      <c r="H105" s="11" t="s">
        <v>219</v>
      </c>
      <c r="I105" s="11" t="s">
        <v>138</v>
      </c>
      <c r="J105" s="11" t="s">
        <v>109</v>
      </c>
      <c r="K105" s="11" t="s">
        <v>9</v>
      </c>
      <c r="L105" s="11" t="s">
        <v>9</v>
      </c>
      <c r="M105" s="11" t="s">
        <v>9</v>
      </c>
      <c r="N105" s="11">
        <v>47.825967482620577</v>
      </c>
      <c r="O105" s="11">
        <v>11.068486387880601</v>
      </c>
    </row>
    <row r="106" spans="1:15" ht="27" thickBot="1">
      <c r="A106" s="13">
        <v>325</v>
      </c>
      <c r="B106" s="20">
        <v>47.825943333333328</v>
      </c>
      <c r="C106" s="20">
        <v>11.06847</v>
      </c>
      <c r="D106" s="20" t="s">
        <v>320</v>
      </c>
      <c r="F106" s="11">
        <v>47.825940000000003</v>
      </c>
      <c r="G106" s="11">
        <v>11.068479999999999</v>
      </c>
      <c r="H106" s="11" t="s">
        <v>220</v>
      </c>
      <c r="I106" s="11" t="s">
        <v>116</v>
      </c>
      <c r="J106" s="11" t="s">
        <v>109</v>
      </c>
      <c r="K106" s="11" t="s">
        <v>9</v>
      </c>
      <c r="L106" s="11" t="s">
        <v>97</v>
      </c>
      <c r="M106" s="11"/>
      <c r="N106" s="11">
        <v>47.825940000000003</v>
      </c>
      <c r="O106" s="11">
        <v>11.068479999999999</v>
      </c>
    </row>
    <row r="107" spans="1:15" ht="27" thickBot="1">
      <c r="A107" s="13">
        <v>326</v>
      </c>
      <c r="B107" s="20">
        <v>47.825993333333329</v>
      </c>
      <c r="C107" s="20">
        <v>11.06844166666667</v>
      </c>
      <c r="D107" s="20" t="s">
        <v>321</v>
      </c>
      <c r="F107" s="11">
        <v>47.825980000000001</v>
      </c>
      <c r="G107" s="11">
        <v>11.068440000000001</v>
      </c>
      <c r="H107" s="11" t="s">
        <v>221</v>
      </c>
      <c r="I107" s="11" t="s">
        <v>116</v>
      </c>
      <c r="J107" s="11" t="s">
        <v>109</v>
      </c>
      <c r="K107" s="11" t="s">
        <v>9</v>
      </c>
      <c r="L107" s="11" t="s">
        <v>97</v>
      </c>
      <c r="M107" s="11"/>
      <c r="N107" s="11">
        <v>47.825980000000001</v>
      </c>
      <c r="O107" s="11">
        <v>11.068440000000001</v>
      </c>
    </row>
    <row r="108" spans="1:15" ht="27" thickBot="1">
      <c r="A108" s="13">
        <v>327</v>
      </c>
      <c r="B108" s="20">
        <v>47.826009999999997</v>
      </c>
      <c r="C108" s="20">
        <v>11.068498333333331</v>
      </c>
      <c r="D108" s="20" t="s">
        <v>322</v>
      </c>
      <c r="F108" s="11">
        <v>47.826000000000001</v>
      </c>
      <c r="G108" s="11">
        <v>11.068490000000001</v>
      </c>
      <c r="H108" s="11" t="s">
        <v>222</v>
      </c>
      <c r="I108" s="11" t="s">
        <v>138</v>
      </c>
      <c r="J108" s="11" t="s">
        <v>109</v>
      </c>
      <c r="K108" s="11" t="s">
        <v>9</v>
      </c>
      <c r="L108" s="11" t="s">
        <v>97</v>
      </c>
      <c r="M108" s="11" t="s">
        <v>9</v>
      </c>
      <c r="N108" s="11">
        <v>47.826015465395137</v>
      </c>
      <c r="O108" s="11">
        <v>11.068499749923021</v>
      </c>
    </row>
    <row r="109" spans="1:15" ht="27" thickBot="1">
      <c r="A109" s="13">
        <v>328</v>
      </c>
      <c r="B109" s="20">
        <v>47.826053333333327</v>
      </c>
      <c r="C109" s="20">
        <v>11.06855833333333</v>
      </c>
      <c r="D109" s="20" t="s">
        <v>323</v>
      </c>
      <c r="F109" s="11">
        <v>47.825969999999998</v>
      </c>
      <c r="G109" s="11">
        <v>11.068530000000001</v>
      </c>
      <c r="H109" s="11" t="s">
        <v>223</v>
      </c>
      <c r="I109" s="11" t="s">
        <v>138</v>
      </c>
      <c r="J109" s="11" t="s">
        <v>109</v>
      </c>
      <c r="K109" s="11" t="s">
        <v>9</v>
      </c>
      <c r="L109" s="11" t="s">
        <v>97</v>
      </c>
      <c r="M109" s="11"/>
      <c r="N109" s="11">
        <v>47.825969999999998</v>
      </c>
      <c r="O109" s="11">
        <v>11.068530000000001</v>
      </c>
    </row>
    <row r="110" spans="1:15" ht="27" thickBot="1">
      <c r="A110" s="13">
        <v>330</v>
      </c>
      <c r="B110" s="20">
        <v>47.82392333333334</v>
      </c>
      <c r="C110" s="20">
        <v>11.06154666666667</v>
      </c>
      <c r="D110" s="20" t="s">
        <v>293</v>
      </c>
      <c r="F110" s="11">
        <v>47.823900000000002</v>
      </c>
      <c r="G110" s="11">
        <v>11.061489999999999</v>
      </c>
      <c r="H110" s="11" t="s">
        <v>224</v>
      </c>
      <c r="I110" s="11" t="s">
        <v>116</v>
      </c>
      <c r="J110" s="11" t="s">
        <v>109</v>
      </c>
      <c r="K110" s="11" t="s">
        <v>9</v>
      </c>
      <c r="L110" s="11" t="s">
        <v>97</v>
      </c>
      <c r="M110" s="11" t="s">
        <v>9</v>
      </c>
      <c r="N110" s="11">
        <v>47.823905379267877</v>
      </c>
      <c r="O110" s="11">
        <v>11.06147453460486</v>
      </c>
    </row>
    <row r="111" spans="1:15" ht="27" thickBot="1">
      <c r="A111" s="13">
        <v>331</v>
      </c>
      <c r="B111" s="20">
        <v>47.823843333333329</v>
      </c>
      <c r="C111" s="20">
        <v>11.061515</v>
      </c>
      <c r="D111" s="20" t="s">
        <v>294</v>
      </c>
      <c r="F111" s="11">
        <v>47.823889999999999</v>
      </c>
      <c r="G111" s="11">
        <v>11.061500000000001</v>
      </c>
      <c r="H111" s="11" t="s">
        <v>225</v>
      </c>
      <c r="I111" s="11" t="s">
        <v>110</v>
      </c>
      <c r="J111" s="11" t="s">
        <v>109</v>
      </c>
      <c r="K111" s="11" t="s">
        <v>9</v>
      </c>
      <c r="L111" s="11" t="s">
        <v>97</v>
      </c>
      <c r="M111" s="11" t="s">
        <v>9</v>
      </c>
      <c r="N111" s="11">
        <v>47.823876888034548</v>
      </c>
      <c r="O111" s="11">
        <v>11.06148251737941</v>
      </c>
    </row>
    <row r="112" spans="1:15" ht="27" thickBot="1">
      <c r="A112" s="13">
        <v>332</v>
      </c>
      <c r="B112" s="20">
        <v>47.823891666666668</v>
      </c>
      <c r="C112" s="20">
        <v>11.06144666666667</v>
      </c>
      <c r="D112" s="20" t="s">
        <v>296</v>
      </c>
      <c r="F112" s="11">
        <v>47.823889999999999</v>
      </c>
      <c r="G112" s="11">
        <v>11.06141</v>
      </c>
      <c r="H112" s="11" t="s">
        <v>226</v>
      </c>
      <c r="I112" s="11" t="s">
        <v>116</v>
      </c>
      <c r="J112" s="11" t="s">
        <v>109</v>
      </c>
      <c r="K112" s="11" t="s">
        <v>9</v>
      </c>
      <c r="L112" s="11" t="s">
        <v>97</v>
      </c>
      <c r="M112" s="11" t="s">
        <v>9</v>
      </c>
      <c r="N112" s="11">
        <v>47.823895715472119</v>
      </c>
      <c r="O112" s="11">
        <v>11.061427146416349</v>
      </c>
    </row>
    <row r="113" spans="1:15" ht="27" thickBot="1">
      <c r="A113" s="13">
        <v>333</v>
      </c>
      <c r="B113" s="20">
        <v>47.823939999999993</v>
      </c>
      <c r="C113" s="20">
        <v>11.06147333333333</v>
      </c>
      <c r="D113" s="20" t="s">
        <v>295</v>
      </c>
      <c r="F113" s="11">
        <v>47.823920000000001</v>
      </c>
      <c r="G113" s="11">
        <v>11.06146</v>
      </c>
      <c r="H113" s="11" t="s">
        <v>227</v>
      </c>
      <c r="I113" s="11" t="s">
        <v>116</v>
      </c>
      <c r="J113" s="11" t="s">
        <v>109</v>
      </c>
      <c r="K113" s="11" t="s">
        <v>9</v>
      </c>
      <c r="L113" s="11" t="s">
        <v>97</v>
      </c>
      <c r="M113" s="11" t="s">
        <v>9</v>
      </c>
      <c r="N113" s="11">
        <v>47.823923362042422</v>
      </c>
      <c r="O113" s="11">
        <v>11.061465379267871</v>
      </c>
    </row>
    <row r="114" spans="1:15" ht="27" thickBot="1">
      <c r="A114" s="13">
        <v>334</v>
      </c>
      <c r="B114" s="20">
        <v>47.823936666666668</v>
      </c>
      <c r="C114" s="20">
        <v>11.06149666666667</v>
      </c>
      <c r="D114" s="20" t="s">
        <v>297</v>
      </c>
      <c r="E114" s="12">
        <v>43642.513888888891</v>
      </c>
      <c r="F114" s="11">
        <v>47.823929999999997</v>
      </c>
      <c r="G114" s="11">
        <v>11.061500000000001</v>
      </c>
      <c r="H114" s="11" t="s">
        <v>228</v>
      </c>
      <c r="I114" s="11" t="s">
        <v>116</v>
      </c>
      <c r="J114" s="11" t="s">
        <v>109</v>
      </c>
      <c r="K114" s="11" t="s">
        <v>9</v>
      </c>
      <c r="L114" s="11" t="s">
        <v>97</v>
      </c>
      <c r="M114" s="11" t="s">
        <v>9</v>
      </c>
      <c r="N114" s="11">
        <v>47.823921931098177</v>
      </c>
      <c r="O114" s="11">
        <v>11.061517482620591</v>
      </c>
    </row>
    <row r="115" spans="1:15" ht="27" thickBot="1">
      <c r="A115" s="13">
        <v>335</v>
      </c>
      <c r="B115" s="20">
        <v>47.824331666666673</v>
      </c>
      <c r="C115" s="20">
        <v>11.063741666666671</v>
      </c>
      <c r="D115" s="20" t="s">
        <v>325</v>
      </c>
      <c r="E115" s="12">
        <v>43642.545138888891</v>
      </c>
      <c r="F115" s="11">
        <v>47.824370000000002</v>
      </c>
      <c r="G115" s="11">
        <v>11.06376</v>
      </c>
      <c r="H115" s="11" t="s">
        <v>229</v>
      </c>
      <c r="I115" s="11" t="s">
        <v>116</v>
      </c>
      <c r="J115" s="11" t="s">
        <v>109</v>
      </c>
      <c r="K115" s="11" t="s">
        <v>9</v>
      </c>
      <c r="L115" s="11" t="s">
        <v>9</v>
      </c>
      <c r="M115" s="11"/>
      <c r="N115" s="11">
        <v>47.824370000000002</v>
      </c>
      <c r="O115" s="11">
        <v>11.06376</v>
      </c>
    </row>
    <row r="116" spans="1:15" ht="27" thickBot="1">
      <c r="A116" s="13">
        <v>336</v>
      </c>
      <c r="B116" s="20">
        <v>47.824325000000002</v>
      </c>
      <c r="C116" s="20">
        <v>11.063734999999999</v>
      </c>
      <c r="D116" s="20" t="s">
        <v>326</v>
      </c>
      <c r="E116" s="12">
        <v>43642.53125</v>
      </c>
      <c r="F116" s="11">
        <v>47.824370000000002</v>
      </c>
      <c r="G116" s="11">
        <v>11.063800000000001</v>
      </c>
      <c r="H116" s="11" t="s">
        <v>230</v>
      </c>
      <c r="I116" s="11" t="s">
        <v>116</v>
      </c>
      <c r="J116" s="11" t="s">
        <v>109</v>
      </c>
      <c r="K116" s="11" t="s">
        <v>9</v>
      </c>
      <c r="L116" s="11" t="s">
        <v>97</v>
      </c>
      <c r="M116" s="11"/>
      <c r="N116" s="11">
        <v>47.824370000000002</v>
      </c>
      <c r="O116" s="11">
        <v>11.063800000000001</v>
      </c>
    </row>
    <row r="117" spans="1:15" ht="27" thickBot="1">
      <c r="A117" s="13">
        <v>337</v>
      </c>
      <c r="B117" s="20">
        <v>47.824320000000007</v>
      </c>
      <c r="C117" s="20">
        <v>11.06376666666667</v>
      </c>
      <c r="D117" s="20" t="s">
        <v>327</v>
      </c>
      <c r="E117" s="12">
        <v>43642.527777777781</v>
      </c>
      <c r="F117" s="11">
        <v>47.824350000000003</v>
      </c>
      <c r="G117" s="11">
        <v>11.06376</v>
      </c>
      <c r="H117" s="11" t="s">
        <v>231</v>
      </c>
      <c r="I117" s="11" t="s">
        <v>116</v>
      </c>
      <c r="J117" s="11" t="s">
        <v>109</v>
      </c>
      <c r="K117" s="11" t="s">
        <v>9</v>
      </c>
      <c r="L117" s="11" t="s">
        <v>97</v>
      </c>
      <c r="M117" s="11"/>
      <c r="N117" s="11">
        <v>47.824350000000003</v>
      </c>
      <c r="O117" s="11">
        <v>11.06376</v>
      </c>
    </row>
    <row r="118" spans="1:15" ht="27" thickBot="1">
      <c r="A118" s="13">
        <v>338</v>
      </c>
      <c r="B118" s="20">
        <v>47.824343333333339</v>
      </c>
      <c r="C118" s="20">
        <v>11.06371833333333</v>
      </c>
      <c r="D118" s="20" t="s">
        <v>328</v>
      </c>
      <c r="E118" s="12">
        <v>43642.520833333336</v>
      </c>
      <c r="F118" s="11">
        <v>47.824379999999998</v>
      </c>
      <c r="G118" s="11">
        <v>11.06372</v>
      </c>
      <c r="H118" s="11" t="s">
        <v>232</v>
      </c>
      <c r="I118" s="11" t="s">
        <v>116</v>
      </c>
      <c r="J118" s="11" t="s">
        <v>109</v>
      </c>
      <c r="K118" s="11" t="s">
        <v>9</v>
      </c>
      <c r="L118" s="11" t="s">
        <v>97</v>
      </c>
      <c r="M118" s="11"/>
      <c r="N118" s="11">
        <v>47.824379999999998</v>
      </c>
      <c r="O118" s="11">
        <v>11.06372</v>
      </c>
    </row>
    <row r="119" spans="1:15" ht="27" thickBot="1">
      <c r="A119" s="13">
        <v>339</v>
      </c>
      <c r="B119" s="20">
        <v>47.824344999999987</v>
      </c>
      <c r="C119" s="20">
        <v>11.06371</v>
      </c>
      <c r="D119" s="20" t="s">
        <v>329</v>
      </c>
      <c r="E119" s="12">
        <v>43642.538194444445</v>
      </c>
      <c r="F119" s="11">
        <v>47.824399999999997</v>
      </c>
      <c r="G119" s="11">
        <v>11.06377</v>
      </c>
      <c r="H119" s="11" t="s">
        <v>233</v>
      </c>
      <c r="I119" s="11" t="s">
        <v>116</v>
      </c>
      <c r="J119" s="11" t="s">
        <v>109</v>
      </c>
      <c r="K119" s="11" t="s">
        <v>9</v>
      </c>
      <c r="L119" s="11" t="s">
        <v>97</v>
      </c>
      <c r="M119" s="11"/>
      <c r="N119" s="11">
        <v>47.824399999999997</v>
      </c>
      <c r="O119" s="11">
        <v>11.06377</v>
      </c>
    </row>
    <row r="120" spans="1:15" ht="27" thickBot="1">
      <c r="A120" s="13">
        <v>340</v>
      </c>
      <c r="B120" s="20">
        <v>47.822511666666657</v>
      </c>
      <c r="C120" s="20">
        <v>11.06451</v>
      </c>
      <c r="D120" s="20" t="s">
        <v>332</v>
      </c>
      <c r="E120" s="12">
        <v>43642.743055555555</v>
      </c>
      <c r="F120" s="11">
        <v>47.822519999999997</v>
      </c>
      <c r="G120" s="11">
        <v>11.06452</v>
      </c>
      <c r="H120" s="11" t="s">
        <v>234</v>
      </c>
      <c r="I120" s="11" t="s">
        <v>116</v>
      </c>
      <c r="J120" s="11" t="s">
        <v>109</v>
      </c>
      <c r="K120" s="11" t="s">
        <v>9</v>
      </c>
      <c r="L120" s="11" t="s">
        <v>9</v>
      </c>
      <c r="M120" s="11"/>
      <c r="N120" s="11">
        <v>47.822519999999997</v>
      </c>
      <c r="O120" s="11">
        <v>11.06452</v>
      </c>
    </row>
    <row r="121" spans="1:15" ht="27" thickBot="1">
      <c r="A121" s="13">
        <v>341</v>
      </c>
      <c r="B121" s="20">
        <v>47.822508333333317</v>
      </c>
      <c r="C121" s="20">
        <v>11.06456</v>
      </c>
      <c r="D121" s="20" t="s">
        <v>331</v>
      </c>
      <c r="E121" s="12">
        <v>43642.71875</v>
      </c>
      <c r="F121" s="11">
        <v>47.822519999999997</v>
      </c>
      <c r="G121" s="11">
        <v>11.064550000000001</v>
      </c>
      <c r="H121" s="11" t="s">
        <v>235</v>
      </c>
      <c r="I121" s="11" t="s">
        <v>116</v>
      </c>
      <c r="J121" s="11" t="s">
        <v>109</v>
      </c>
      <c r="K121" s="11" t="s">
        <v>9</v>
      </c>
      <c r="L121" s="11" t="s">
        <v>97</v>
      </c>
      <c r="M121" s="11"/>
      <c r="N121" s="11">
        <v>47.822519999999997</v>
      </c>
      <c r="O121" s="11">
        <v>11.064550000000001</v>
      </c>
    </row>
    <row r="122" spans="1:15" ht="27" thickBot="1">
      <c r="A122" s="13">
        <v>342</v>
      </c>
      <c r="B122" s="20">
        <v>47.822491666666672</v>
      </c>
      <c r="C122" s="20">
        <v>11.064465</v>
      </c>
      <c r="D122" s="20" t="s">
        <v>333</v>
      </c>
      <c r="E122" s="12">
        <v>43642.704861111109</v>
      </c>
      <c r="F122" s="11">
        <v>47.822490000000002</v>
      </c>
      <c r="G122" s="11">
        <v>11.064500000000001</v>
      </c>
      <c r="H122" s="11" t="s">
        <v>236</v>
      </c>
      <c r="I122" s="11" t="s">
        <v>116</v>
      </c>
      <c r="J122" s="11" t="s">
        <v>109</v>
      </c>
      <c r="K122" s="11" t="s">
        <v>9</v>
      </c>
      <c r="L122" s="11" t="s">
        <v>97</v>
      </c>
      <c r="M122" s="11"/>
      <c r="N122" s="11">
        <v>47.822490000000002</v>
      </c>
      <c r="O122" s="11">
        <v>11.064500000000001</v>
      </c>
    </row>
    <row r="123" spans="1:15" ht="27" thickBot="1">
      <c r="A123" s="13">
        <v>343</v>
      </c>
      <c r="B123" s="20">
        <v>47.822519999999997</v>
      </c>
      <c r="C123" s="20">
        <v>11.064436666666669</v>
      </c>
      <c r="D123" s="20" t="s">
        <v>334</v>
      </c>
      <c r="E123" s="12">
        <v>43642.694444444445</v>
      </c>
      <c r="F123" s="11">
        <v>47.82253</v>
      </c>
      <c r="G123" s="11">
        <v>11.064450000000001</v>
      </c>
      <c r="H123" s="11" t="s">
        <v>237</v>
      </c>
      <c r="I123" s="11" t="s">
        <v>116</v>
      </c>
      <c r="J123" s="11" t="s">
        <v>109</v>
      </c>
      <c r="K123" s="11" t="s">
        <v>9</v>
      </c>
      <c r="L123" s="11" t="s">
        <v>97</v>
      </c>
      <c r="M123" s="11"/>
      <c r="N123" s="11">
        <v>47.82253</v>
      </c>
      <c r="O123" s="11">
        <v>11.064450000000001</v>
      </c>
    </row>
    <row r="124" spans="1:15" ht="27" thickBot="1">
      <c r="A124" s="13">
        <v>344</v>
      </c>
      <c r="B124" s="20">
        <v>47.822546666666661</v>
      </c>
      <c r="C124" s="20">
        <v>11.06446833333333</v>
      </c>
      <c r="D124" s="20" t="s">
        <v>330</v>
      </c>
      <c r="E124" s="12">
        <v>43642.732638888891</v>
      </c>
      <c r="F124" s="11">
        <v>47.82254958915</v>
      </c>
      <c r="G124" s="11">
        <v>11.064507826710001</v>
      </c>
      <c r="H124" s="11" t="s">
        <v>238</v>
      </c>
      <c r="I124" s="11" t="s">
        <v>116</v>
      </c>
      <c r="J124" s="11" t="s">
        <v>109</v>
      </c>
      <c r="K124" s="11" t="s">
        <v>9</v>
      </c>
      <c r="L124" s="11" t="s">
        <v>97</v>
      </c>
      <c r="M124" s="11"/>
      <c r="N124" s="11">
        <v>47.822549590000001</v>
      </c>
      <c r="O124" s="11">
        <v>11.06450783</v>
      </c>
    </row>
    <row r="125" spans="1:15" thickBot="1">
      <c r="A125" s="13">
        <v>345</v>
      </c>
      <c r="B125" s="20"/>
      <c r="C125" s="20"/>
      <c r="D125" s="20"/>
      <c r="F125" s="11"/>
      <c r="G125" s="11"/>
      <c r="H125" s="11"/>
      <c r="I125" s="11"/>
      <c r="J125" s="11" t="s">
        <v>385</v>
      </c>
      <c r="K125" s="11" t="s">
        <v>9</v>
      </c>
      <c r="L125" s="11" t="s">
        <v>9</v>
      </c>
      <c r="M125" s="11" t="s">
        <v>9</v>
      </c>
      <c r="N125" s="11">
        <v>47.825360250076983</v>
      </c>
      <c r="O125" s="11">
        <v>11.06443186158055</v>
      </c>
    </row>
    <row r="126" spans="1:15" thickBot="1">
      <c r="A126" s="13">
        <v>346</v>
      </c>
      <c r="B126" s="20"/>
      <c r="C126" s="20"/>
      <c r="D126" s="20"/>
      <c r="F126" s="11">
        <v>47.825319999999998</v>
      </c>
      <c r="G126" s="11">
        <v>11.06438</v>
      </c>
      <c r="H126" s="11" t="s">
        <v>239</v>
      </c>
      <c r="I126" s="11" t="s">
        <v>116</v>
      </c>
      <c r="J126" s="11" t="s">
        <v>348</v>
      </c>
      <c r="K126" s="11" t="s">
        <v>9</v>
      </c>
      <c r="L126" s="11" t="s">
        <v>97</v>
      </c>
      <c r="M126" s="11" t="s">
        <v>9</v>
      </c>
      <c r="N126" s="11">
        <v>47.825314284527877</v>
      </c>
      <c r="O126" s="11">
        <v>11.06441093079027</v>
      </c>
    </row>
    <row r="127" spans="1:15" thickBot="1">
      <c r="A127" s="13">
        <v>347</v>
      </c>
      <c r="B127" s="20"/>
      <c r="C127" s="20"/>
      <c r="D127" s="20"/>
      <c r="F127" s="11">
        <v>47.825369999999999</v>
      </c>
      <c r="G127" s="11">
        <v>11.06437</v>
      </c>
      <c r="H127" s="11" t="s">
        <v>240</v>
      </c>
      <c r="I127" s="11" t="s">
        <v>116</v>
      </c>
      <c r="J127" s="11" t="s">
        <v>109</v>
      </c>
      <c r="K127" s="11" t="s">
        <v>9</v>
      </c>
      <c r="L127" s="11" t="s">
        <v>97</v>
      </c>
      <c r="M127" s="11" t="s">
        <v>9</v>
      </c>
      <c r="N127" s="11">
        <v>47.825373871433783</v>
      </c>
      <c r="O127" s="11">
        <v>11.064382836182</v>
      </c>
    </row>
    <row r="128" spans="1:15" thickBot="1">
      <c r="A128" s="13">
        <v>348</v>
      </c>
      <c r="B128" s="20"/>
      <c r="C128" s="20"/>
      <c r="D128" s="20"/>
      <c r="F128" s="11">
        <v>47.82535</v>
      </c>
      <c r="G128" s="11">
        <v>11.064450000000001</v>
      </c>
      <c r="H128" s="11" t="s">
        <v>241</v>
      </c>
      <c r="I128" s="11" t="s">
        <v>116</v>
      </c>
      <c r="J128" s="11" t="s">
        <v>114</v>
      </c>
      <c r="K128" s="11" t="s">
        <v>9</v>
      </c>
      <c r="L128" s="11" t="s">
        <v>97</v>
      </c>
      <c r="M128" s="11" t="s">
        <v>9</v>
      </c>
      <c r="N128" s="11">
        <v>47.82532982774547</v>
      </c>
      <c r="O128" s="11">
        <v>11.06448227560724</v>
      </c>
    </row>
    <row r="129" spans="1:15" thickBot="1">
      <c r="A129" s="13">
        <v>349</v>
      </c>
      <c r="B129" s="20"/>
      <c r="C129" s="20"/>
      <c r="D129" s="20"/>
      <c r="F129" s="11">
        <v>47.825360000000003</v>
      </c>
      <c r="G129" s="11">
        <v>11.064410000000001</v>
      </c>
      <c r="H129" s="11" t="s">
        <v>242</v>
      </c>
      <c r="I129" s="11" t="s">
        <v>116</v>
      </c>
      <c r="J129" s="11" t="s">
        <v>114</v>
      </c>
      <c r="K129" s="11" t="s">
        <v>9</v>
      </c>
      <c r="L129" s="11" t="s">
        <v>97</v>
      </c>
      <c r="M129" s="11" t="s">
        <v>9</v>
      </c>
      <c r="N129" s="11">
        <v>47.825398999692077</v>
      </c>
      <c r="O129" s="11">
        <v>11.06445404275572</v>
      </c>
    </row>
    <row r="130" spans="1:15" ht="27" thickBot="1">
      <c r="A130" s="13">
        <v>350</v>
      </c>
      <c r="B130" s="20">
        <v>47.823373333333329</v>
      </c>
      <c r="C130" s="20">
        <v>11.064553333333331</v>
      </c>
      <c r="D130" s="20" t="s">
        <v>335</v>
      </c>
      <c r="F130" s="11">
        <v>47.823560000000001</v>
      </c>
      <c r="G130" s="11">
        <v>11.064489999999999</v>
      </c>
      <c r="H130" s="11" t="s">
        <v>243</v>
      </c>
      <c r="I130" s="11" t="s">
        <v>116</v>
      </c>
      <c r="J130" s="11" t="s">
        <v>109</v>
      </c>
      <c r="K130" s="11" t="s">
        <v>9</v>
      </c>
      <c r="L130" s="11" t="s">
        <v>97</v>
      </c>
      <c r="M130" s="11"/>
      <c r="N130" s="11">
        <v>47.823560000000001</v>
      </c>
      <c r="O130" s="11">
        <v>11.064489999999999</v>
      </c>
    </row>
    <row r="131" spans="1:15" ht="27" thickBot="1">
      <c r="A131" s="13">
        <v>351</v>
      </c>
      <c r="B131" s="20">
        <v>47.823783333333331</v>
      </c>
      <c r="C131" s="20">
        <v>11.065836666666669</v>
      </c>
      <c r="D131" s="20" t="s">
        <v>336</v>
      </c>
      <c r="F131" s="11">
        <v>47.82403</v>
      </c>
      <c r="G131" s="11">
        <v>11.0657</v>
      </c>
      <c r="H131" s="11" t="s">
        <v>244</v>
      </c>
      <c r="I131" s="11" t="s">
        <v>116</v>
      </c>
      <c r="J131" s="11" t="s">
        <v>109</v>
      </c>
      <c r="K131" s="11" t="s">
        <v>9</v>
      </c>
      <c r="L131" s="11" t="s">
        <v>97</v>
      </c>
      <c r="M131" s="11"/>
      <c r="N131" s="11">
        <v>47.82403</v>
      </c>
      <c r="O131" s="11">
        <v>11.0657</v>
      </c>
    </row>
    <row r="132" spans="1:15" ht="27" thickBot="1">
      <c r="A132" s="13">
        <v>352</v>
      </c>
      <c r="B132" s="20">
        <v>47.82556666666666</v>
      </c>
      <c r="C132" s="20">
        <v>11.065286666666671</v>
      </c>
      <c r="D132" s="20" t="s">
        <v>337</v>
      </c>
      <c r="F132" s="11">
        <v>47.825519999999997</v>
      </c>
      <c r="G132" s="11">
        <v>11.06532</v>
      </c>
      <c r="H132" s="11" t="s">
        <v>245</v>
      </c>
      <c r="I132" s="11" t="s">
        <v>116</v>
      </c>
      <c r="J132" s="11" t="s">
        <v>109</v>
      </c>
      <c r="K132" s="11" t="s">
        <v>9</v>
      </c>
      <c r="L132" s="11" t="s">
        <v>97</v>
      </c>
      <c r="M132" s="11"/>
      <c r="N132" s="11">
        <v>47.825519999999997</v>
      </c>
      <c r="O132" s="11">
        <v>11.06532</v>
      </c>
    </row>
    <row r="133" spans="1:15" ht="27" thickBot="1">
      <c r="A133" s="13">
        <v>353</v>
      </c>
      <c r="B133" s="20">
        <v>47.826369999999997</v>
      </c>
      <c r="C133" s="20">
        <v>11.065469999999999</v>
      </c>
      <c r="D133" s="20" t="s">
        <v>338</v>
      </c>
      <c r="F133" s="11">
        <v>47.826320000000003</v>
      </c>
      <c r="G133" s="11">
        <v>11.06554</v>
      </c>
      <c r="H133" s="11" t="s">
        <v>246</v>
      </c>
      <c r="I133" s="11" t="s">
        <v>155</v>
      </c>
      <c r="J133" s="11" t="s">
        <v>109</v>
      </c>
      <c r="K133" s="11" t="s">
        <v>9</v>
      </c>
      <c r="L133" s="11" t="s">
        <v>97</v>
      </c>
      <c r="M133" s="11"/>
      <c r="N133" s="11">
        <v>47.826320000000003</v>
      </c>
      <c r="O133" s="11">
        <v>11.06554</v>
      </c>
    </row>
    <row r="134" spans="1:15" ht="27" thickBot="1">
      <c r="A134" s="13">
        <v>354</v>
      </c>
      <c r="B134" s="20">
        <v>47.826481666666659</v>
      </c>
      <c r="C134" s="20">
        <v>11.064756666666661</v>
      </c>
      <c r="D134" s="20" t="s">
        <v>339</v>
      </c>
      <c r="F134" s="11">
        <v>47.826569999999997</v>
      </c>
      <c r="G134" s="11">
        <v>11.064830000000001</v>
      </c>
      <c r="H134" s="11" t="s">
        <v>247</v>
      </c>
      <c r="I134" s="11" t="s">
        <v>155</v>
      </c>
      <c r="J134" s="11" t="s">
        <v>348</v>
      </c>
      <c r="K134" s="11" t="s">
        <v>9</v>
      </c>
      <c r="L134" s="11" t="s">
        <v>97</v>
      </c>
      <c r="M134" s="11"/>
      <c r="N134" s="11">
        <v>47.826569999999997</v>
      </c>
      <c r="O134" s="11">
        <v>11.064830000000001</v>
      </c>
    </row>
    <row r="135" spans="1:15" ht="27" thickBot="1">
      <c r="A135" s="13">
        <v>355</v>
      </c>
      <c r="B135" s="20">
        <v>47.829656666666672</v>
      </c>
      <c r="C135" s="20">
        <v>11.066086666666671</v>
      </c>
      <c r="D135" s="20" t="s">
        <v>340</v>
      </c>
      <c r="F135" s="11">
        <v>47.829650000000001</v>
      </c>
      <c r="G135" s="11">
        <v>11.0661</v>
      </c>
      <c r="H135" s="11" t="s">
        <v>248</v>
      </c>
      <c r="I135" s="11" t="s">
        <v>116</v>
      </c>
      <c r="J135" s="11" t="s">
        <v>109</v>
      </c>
      <c r="K135" s="11" t="s">
        <v>9</v>
      </c>
      <c r="L135" s="11" t="s">
        <v>97</v>
      </c>
      <c r="M135" s="11"/>
      <c r="N135" s="11">
        <v>47.829650000000001</v>
      </c>
      <c r="O135" s="11">
        <v>11.0661</v>
      </c>
    </row>
    <row r="136" spans="1:15" ht="27" thickBot="1">
      <c r="A136" s="13">
        <v>356</v>
      </c>
      <c r="B136" s="20">
        <v>47.830410000000001</v>
      </c>
      <c r="C136" s="20">
        <v>11.06592666666667</v>
      </c>
      <c r="D136" s="20" t="s">
        <v>341</v>
      </c>
      <c r="F136" s="11">
        <v>47.830399999999997</v>
      </c>
      <c r="G136" s="11">
        <v>11.06592</v>
      </c>
      <c r="H136" s="11" t="s">
        <v>249</v>
      </c>
      <c r="I136" s="11" t="s">
        <v>110</v>
      </c>
      <c r="J136" s="11" t="s">
        <v>109</v>
      </c>
      <c r="K136" s="11" t="s">
        <v>9</v>
      </c>
      <c r="L136" s="11" t="s">
        <v>9</v>
      </c>
      <c r="M136" s="11"/>
      <c r="N136" s="11">
        <v>47.830399999999997</v>
      </c>
      <c r="O136" s="11">
        <v>11.06592</v>
      </c>
    </row>
    <row r="137" spans="1:15" ht="27" thickBot="1">
      <c r="A137" s="13">
        <v>357</v>
      </c>
      <c r="B137" s="20">
        <v>47.830374999999997</v>
      </c>
      <c r="C137" s="20">
        <v>11.065905000000001</v>
      </c>
      <c r="D137" s="20" t="s">
        <v>342</v>
      </c>
      <c r="F137" s="11">
        <v>47.830350000000003</v>
      </c>
      <c r="G137" s="11">
        <v>11.065910000000001</v>
      </c>
      <c r="H137" s="11" t="s">
        <v>250</v>
      </c>
      <c r="I137" s="11" t="s">
        <v>116</v>
      </c>
      <c r="J137" s="11" t="s">
        <v>109</v>
      </c>
      <c r="K137" s="11" t="s">
        <v>9</v>
      </c>
      <c r="L137" s="11" t="s">
        <v>97</v>
      </c>
      <c r="M137" s="11"/>
      <c r="N137" s="11">
        <v>47.830350000000003</v>
      </c>
      <c r="O137" s="11">
        <v>11.065910000000001</v>
      </c>
    </row>
    <row r="138" spans="1:15" ht="27" thickBot="1">
      <c r="A138" s="13">
        <v>358</v>
      </c>
      <c r="B138" s="20">
        <v>47.830403333333336</v>
      </c>
      <c r="C138" s="20">
        <v>11.065871666666659</v>
      </c>
      <c r="D138" s="20" t="s">
        <v>343</v>
      </c>
      <c r="F138" s="11">
        <v>47.830399999999997</v>
      </c>
      <c r="G138" s="11">
        <v>11.065860000000001</v>
      </c>
      <c r="H138" s="11" t="s">
        <v>251</v>
      </c>
      <c r="I138" s="11" t="s">
        <v>116</v>
      </c>
      <c r="J138" s="11" t="s">
        <v>109</v>
      </c>
      <c r="K138" s="11" t="s">
        <v>9</v>
      </c>
      <c r="L138" s="11" t="s">
        <v>97</v>
      </c>
      <c r="M138" s="11"/>
      <c r="N138" s="11">
        <v>47.830399999999997</v>
      </c>
      <c r="O138" s="11">
        <v>11.065860000000001</v>
      </c>
    </row>
    <row r="139" spans="1:15" ht="27" thickBot="1">
      <c r="A139" s="13">
        <v>359</v>
      </c>
      <c r="B139" s="20">
        <v>47.830448333333337</v>
      </c>
      <c r="C139" s="20">
        <v>11.065915</v>
      </c>
      <c r="D139" s="20" t="s">
        <v>344</v>
      </c>
      <c r="F139" s="11">
        <v>47.830440000000003</v>
      </c>
      <c r="G139" s="11">
        <v>11.06593</v>
      </c>
      <c r="H139" s="11" t="s">
        <v>252</v>
      </c>
      <c r="I139" s="11" t="s">
        <v>116</v>
      </c>
      <c r="J139" s="11" t="s">
        <v>109</v>
      </c>
      <c r="K139" s="11" t="s">
        <v>9</v>
      </c>
      <c r="L139" s="11" t="s">
        <v>97</v>
      </c>
      <c r="M139" s="11"/>
      <c r="N139" s="11">
        <v>47.830440000000003</v>
      </c>
      <c r="O139" s="11">
        <v>11.06593</v>
      </c>
    </row>
    <row r="140" spans="1:15" ht="27" thickBot="1">
      <c r="A140" s="13">
        <v>360</v>
      </c>
      <c r="B140" s="20">
        <v>47.830426666666668</v>
      </c>
      <c r="C140" s="20">
        <v>11.065981666666669</v>
      </c>
      <c r="D140" s="20" t="s">
        <v>345</v>
      </c>
      <c r="F140" s="11">
        <v>47.830390000000001</v>
      </c>
      <c r="G140" s="11">
        <v>11.066000000000001</v>
      </c>
      <c r="H140" s="11" t="s">
        <v>253</v>
      </c>
      <c r="I140" s="11" t="s">
        <v>116</v>
      </c>
      <c r="J140" s="11" t="s">
        <v>109</v>
      </c>
      <c r="K140" s="11" t="s">
        <v>9</v>
      </c>
      <c r="L140" s="11" t="s">
        <v>97</v>
      </c>
      <c r="M140" s="11"/>
      <c r="N140" s="11">
        <v>47.830390000000001</v>
      </c>
      <c r="O140" s="11">
        <v>11.066000000000001</v>
      </c>
    </row>
    <row r="141" spans="1:15" thickBot="1">
      <c r="A141" s="3">
        <v>401</v>
      </c>
      <c r="B141" s="20"/>
      <c r="C141" s="20"/>
      <c r="D141" s="20"/>
      <c r="E141" s="12">
        <v>43641.381944444445</v>
      </c>
      <c r="F141" s="11">
        <v>47.828780000000002</v>
      </c>
      <c r="G141" s="11">
        <v>11.063280000000001</v>
      </c>
      <c r="H141" s="11" t="s">
        <v>254</v>
      </c>
      <c r="I141" s="11" t="s">
        <v>116</v>
      </c>
      <c r="J141" s="11" t="s">
        <v>114</v>
      </c>
      <c r="K141" s="11" t="s">
        <v>9</v>
      </c>
      <c r="L141" s="11" t="s">
        <v>9</v>
      </c>
      <c r="M141" s="11"/>
      <c r="N141" s="11">
        <v>47.828780000000002</v>
      </c>
      <c r="O141" s="11">
        <v>11.063280000000001</v>
      </c>
    </row>
    <row r="142" spans="1:15" thickBot="1">
      <c r="A142" s="3">
        <v>402</v>
      </c>
      <c r="B142" s="20"/>
      <c r="C142" s="20"/>
      <c r="D142" s="20"/>
      <c r="E142" s="12">
        <v>43641.420138888891</v>
      </c>
      <c r="F142" s="11">
        <v>47.828760000000003</v>
      </c>
      <c r="G142" s="11">
        <v>11.06326</v>
      </c>
      <c r="H142" s="11" t="s">
        <v>255</v>
      </c>
      <c r="I142" s="11" t="s">
        <v>116</v>
      </c>
      <c r="J142" s="11" t="s">
        <v>109</v>
      </c>
      <c r="K142" s="11" t="s">
        <v>9</v>
      </c>
      <c r="L142" s="11" t="s">
        <v>97</v>
      </c>
      <c r="M142" s="11"/>
      <c r="N142" s="11">
        <v>47.828760000000003</v>
      </c>
      <c r="O142" s="11">
        <v>11.06326</v>
      </c>
    </row>
    <row r="143" spans="1:15" thickBot="1">
      <c r="A143" s="3">
        <v>403</v>
      </c>
      <c r="B143" s="20"/>
      <c r="C143" s="20"/>
      <c r="D143" s="20"/>
      <c r="E143" s="12">
        <v>43641.4375</v>
      </c>
      <c r="F143" s="11">
        <v>47.828780000000002</v>
      </c>
      <c r="G143" s="11">
        <v>11.06324</v>
      </c>
      <c r="H143" s="11" t="s">
        <v>256</v>
      </c>
      <c r="I143" s="11" t="s">
        <v>116</v>
      </c>
      <c r="J143" s="11" t="s">
        <v>114</v>
      </c>
      <c r="K143" s="11" t="s">
        <v>9</v>
      </c>
      <c r="L143" s="11" t="s">
        <v>97</v>
      </c>
      <c r="M143" s="11"/>
      <c r="N143" s="11">
        <v>47.828780000000002</v>
      </c>
      <c r="O143" s="11">
        <v>11.06324</v>
      </c>
    </row>
    <row r="144" spans="1:15" thickBot="1">
      <c r="A144" s="3">
        <v>404</v>
      </c>
      <c r="B144" s="20"/>
      <c r="C144" s="20"/>
      <c r="D144" s="20"/>
      <c r="E144" s="12">
        <v>43641.447916666664</v>
      </c>
      <c r="F144" s="11">
        <v>47.828800000000001</v>
      </c>
      <c r="G144" s="11">
        <v>11.06325</v>
      </c>
      <c r="H144" s="11" t="s">
        <v>257</v>
      </c>
      <c r="I144" s="11" t="s">
        <v>116</v>
      </c>
      <c r="J144" s="11" t="s">
        <v>114</v>
      </c>
      <c r="K144" s="11" t="s">
        <v>9</v>
      </c>
      <c r="L144" s="11" t="s">
        <v>97</v>
      </c>
      <c r="M144" s="11"/>
      <c r="N144" s="11">
        <v>47.828800000000001</v>
      </c>
      <c r="O144" s="11">
        <v>11.06325</v>
      </c>
    </row>
    <row r="145" spans="1:15" thickBot="1">
      <c r="A145" s="3">
        <v>405</v>
      </c>
      <c r="B145" s="20"/>
      <c r="C145" s="20"/>
      <c r="D145" s="20"/>
      <c r="E145" s="12">
        <v>43641.430555555555</v>
      </c>
      <c r="F145" s="11">
        <v>47.828800000000001</v>
      </c>
      <c r="G145" s="11">
        <v>11.063269999999999</v>
      </c>
      <c r="H145" s="11" t="s">
        <v>258</v>
      </c>
      <c r="I145" s="11" t="s">
        <v>116</v>
      </c>
      <c r="J145" s="11" t="s">
        <v>114</v>
      </c>
      <c r="K145" s="11" t="s">
        <v>9</v>
      </c>
      <c r="L145" s="11" t="s">
        <v>97</v>
      </c>
      <c r="M145" s="11"/>
      <c r="N145" s="11">
        <v>47.828800000000001</v>
      </c>
      <c r="O145" s="11">
        <v>11.063269999999999</v>
      </c>
    </row>
    <row r="146" spans="1:15" thickBot="1">
      <c r="A146" s="3">
        <v>406</v>
      </c>
      <c r="B146" s="20"/>
      <c r="C146" s="20"/>
      <c r="D146" s="20"/>
      <c r="E146" s="12">
        <v>43641.479166666664</v>
      </c>
      <c r="F146" s="11">
        <v>47.828530000000001</v>
      </c>
      <c r="G146" s="11">
        <v>11.062430000000001</v>
      </c>
      <c r="H146" s="11" t="s">
        <v>259</v>
      </c>
      <c r="I146" s="11" t="s">
        <v>110</v>
      </c>
      <c r="J146" s="11" t="s">
        <v>114</v>
      </c>
      <c r="K146" s="11" t="s">
        <v>9</v>
      </c>
      <c r="L146" s="11" t="s">
        <v>97</v>
      </c>
      <c r="M146" s="11"/>
      <c r="N146" s="11">
        <v>47.828530000000001</v>
      </c>
      <c r="O146" s="11">
        <v>11.062430000000001</v>
      </c>
    </row>
    <row r="147" spans="1:15" thickBot="1">
      <c r="A147" s="3">
        <v>407</v>
      </c>
      <c r="B147" s="20"/>
      <c r="C147" s="20"/>
      <c r="D147" s="20"/>
      <c r="E147" s="12">
        <v>43641.493055555555</v>
      </c>
      <c r="F147" s="11">
        <v>47.828279999999999</v>
      </c>
      <c r="G147" s="11">
        <v>11.061070000000001</v>
      </c>
      <c r="H147" s="11" t="s">
        <v>260</v>
      </c>
      <c r="I147" s="11" t="s">
        <v>116</v>
      </c>
      <c r="J147" s="11" t="s">
        <v>114</v>
      </c>
      <c r="K147" s="11" t="s">
        <v>9</v>
      </c>
      <c r="L147" s="11" t="s">
        <v>97</v>
      </c>
      <c r="M147" s="11"/>
      <c r="N147" s="11">
        <v>47.828279999999999</v>
      </c>
      <c r="O147" s="11">
        <v>11.061070000000001</v>
      </c>
    </row>
    <row r="148" spans="1:15" thickBot="1">
      <c r="A148" s="3">
        <v>408</v>
      </c>
      <c r="B148" s="20"/>
      <c r="C148" s="20"/>
      <c r="D148" s="20"/>
      <c r="E148" s="12">
        <v>43641.520833333336</v>
      </c>
      <c r="F148" s="11">
        <v>47.828189999999999</v>
      </c>
      <c r="G148" s="11">
        <v>11.05997</v>
      </c>
      <c r="H148" s="11" t="s">
        <v>261</v>
      </c>
      <c r="I148" s="11" t="s">
        <v>116</v>
      </c>
      <c r="J148" s="11" t="s">
        <v>114</v>
      </c>
      <c r="K148" s="11" t="s">
        <v>9</v>
      </c>
      <c r="L148" s="11" t="s">
        <v>9</v>
      </c>
      <c r="M148" s="11" t="s">
        <v>9</v>
      </c>
      <c r="N148" s="11">
        <v>47.828183612119403</v>
      </c>
      <c r="O148" s="11">
        <v>11.059964956936369</v>
      </c>
    </row>
    <row r="149" spans="1:15" thickBot="1">
      <c r="A149" s="3">
        <v>409</v>
      </c>
      <c r="B149" s="20"/>
      <c r="C149" s="20"/>
      <c r="D149" s="20"/>
      <c r="E149" s="12">
        <v>43641.541666666664</v>
      </c>
      <c r="F149" s="11">
        <v>47.828180000000003</v>
      </c>
      <c r="G149" s="11">
        <v>11.059950000000001</v>
      </c>
      <c r="H149" s="11" t="s">
        <v>262</v>
      </c>
      <c r="I149" s="11" t="s">
        <v>116</v>
      </c>
      <c r="J149" s="11" t="s">
        <v>114</v>
      </c>
      <c r="K149" s="11" t="s">
        <v>9</v>
      </c>
      <c r="L149" s="11" t="s">
        <v>97</v>
      </c>
      <c r="M149" s="11" t="s">
        <v>9</v>
      </c>
      <c r="N149" s="11">
        <v>47.82817193109819</v>
      </c>
      <c r="O149" s="11">
        <v>11.05996075853575</v>
      </c>
    </row>
    <row r="150" spans="1:15" thickBot="1">
      <c r="A150" s="3">
        <v>410</v>
      </c>
      <c r="B150" s="20"/>
      <c r="C150" s="20"/>
      <c r="D150" s="20"/>
      <c r="E150" s="12">
        <v>43641.552083333336</v>
      </c>
      <c r="F150" s="11">
        <v>47.828189999999999</v>
      </c>
      <c r="G150" s="11">
        <v>11.05993</v>
      </c>
      <c r="H150" s="11" t="s">
        <v>263</v>
      </c>
      <c r="I150" s="11" t="s">
        <v>116</v>
      </c>
      <c r="J150" s="11" t="s">
        <v>114</v>
      </c>
      <c r="K150" s="11" t="s">
        <v>9</v>
      </c>
      <c r="L150" s="11" t="s">
        <v>97</v>
      </c>
      <c r="M150" s="11" t="s">
        <v>9</v>
      </c>
      <c r="N150" s="11">
        <v>47.828183948323641</v>
      </c>
      <c r="O150" s="11">
        <v>11.05993504306363</v>
      </c>
    </row>
    <row r="151" spans="1:15" thickBot="1">
      <c r="A151" s="3">
        <v>411</v>
      </c>
      <c r="B151" s="20"/>
      <c r="C151" s="20"/>
      <c r="D151" s="20"/>
      <c r="F151" s="11">
        <v>47.828209999999999</v>
      </c>
      <c r="G151" s="11">
        <v>11.059939999999999</v>
      </c>
      <c r="H151" s="11" t="s">
        <v>264</v>
      </c>
      <c r="I151" s="11" t="s">
        <v>116</v>
      </c>
      <c r="J151" s="11" t="s">
        <v>114</v>
      </c>
      <c r="K151" s="11" t="s">
        <v>97</v>
      </c>
      <c r="L151" s="11" t="s">
        <v>97</v>
      </c>
      <c r="M151" s="11" t="s">
        <v>9</v>
      </c>
      <c r="N151" s="11">
        <v>47.82820058628122</v>
      </c>
      <c r="O151" s="11">
        <v>11.059959836050281</v>
      </c>
    </row>
    <row r="152" spans="1:15" thickBot="1">
      <c r="A152" s="3">
        <v>412</v>
      </c>
      <c r="B152" s="20"/>
      <c r="C152" s="20"/>
      <c r="D152" s="20"/>
      <c r="F152" s="11">
        <v>47.828209999999999</v>
      </c>
      <c r="G152" s="11">
        <v>11.05997</v>
      </c>
      <c r="H152" s="11" t="s">
        <v>265</v>
      </c>
      <c r="I152" s="11" t="s">
        <v>116</v>
      </c>
      <c r="J152" s="11" t="s">
        <v>114</v>
      </c>
      <c r="K152" s="11" t="s">
        <v>97</v>
      </c>
      <c r="L152" s="11" t="s">
        <v>97</v>
      </c>
      <c r="M152" s="11" t="s">
        <v>9</v>
      </c>
      <c r="N152" s="11">
        <v>47.82818612949881</v>
      </c>
      <c r="O152" s="11">
        <v>11.05999017225453</v>
      </c>
    </row>
    <row r="153" spans="1:15" thickBot="1">
      <c r="A153" s="3">
        <v>413</v>
      </c>
      <c r="B153" s="3">
        <v>47.828299999999999</v>
      </c>
      <c r="C153" s="3">
        <v>11.0587</v>
      </c>
      <c r="D153" s="3"/>
      <c r="F153" s="11">
        <v>47.828339999999997</v>
      </c>
      <c r="G153" s="11">
        <v>11.05871</v>
      </c>
      <c r="H153" s="11" t="s">
        <v>266</v>
      </c>
      <c r="I153" s="11" t="s">
        <v>110</v>
      </c>
      <c r="J153" s="11" t="s">
        <v>114</v>
      </c>
      <c r="K153" s="11" t="s">
        <v>97</v>
      </c>
      <c r="L153" s="11" t="s">
        <v>97</v>
      </c>
      <c r="M153" s="11"/>
      <c r="N153" s="11">
        <v>47.828339999999997</v>
      </c>
      <c r="O153" s="11">
        <v>11.05871</v>
      </c>
    </row>
    <row r="154" spans="1:15" thickBot="1">
      <c r="A154" s="3">
        <v>414</v>
      </c>
      <c r="B154" s="3">
        <v>47.829009999999997</v>
      </c>
      <c r="C154" s="3">
        <v>11.058630000000001</v>
      </c>
      <c r="D154" s="3"/>
      <c r="F154" s="11">
        <v>47.82902</v>
      </c>
      <c r="G154" s="11">
        <v>11.05865</v>
      </c>
      <c r="H154" s="11" t="s">
        <v>267</v>
      </c>
      <c r="I154" s="11" t="s">
        <v>116</v>
      </c>
      <c r="J154" s="11" t="s">
        <v>114</v>
      </c>
      <c r="K154" s="11" t="s">
        <v>97</v>
      </c>
      <c r="L154" s="11" t="s">
        <v>97</v>
      </c>
      <c r="M154" s="11"/>
      <c r="N154" s="11">
        <v>47.82902</v>
      </c>
      <c r="O154" s="11">
        <v>11.05865</v>
      </c>
    </row>
    <row r="155" spans="1:15" thickBot="1">
      <c r="A155" s="3">
        <v>415</v>
      </c>
      <c r="B155" s="3">
        <v>47.829630000000002</v>
      </c>
      <c r="C155" s="3">
        <v>11.058590000000001</v>
      </c>
      <c r="D155" s="3"/>
      <c r="F155" s="11">
        <v>47.829630000000002</v>
      </c>
      <c r="G155" s="11">
        <v>11.058579999999999</v>
      </c>
      <c r="H155" s="11" t="s">
        <v>268</v>
      </c>
      <c r="I155" s="11" t="s">
        <v>116</v>
      </c>
      <c r="J155" s="11" t="s">
        <v>114</v>
      </c>
      <c r="K155" s="11" t="s">
        <v>97</v>
      </c>
      <c r="L155" s="11" t="s">
        <v>97</v>
      </c>
      <c r="M155" s="11"/>
      <c r="N155" s="11">
        <v>47.829630000000002</v>
      </c>
      <c r="O155" s="11">
        <v>11.058579999999999</v>
      </c>
    </row>
    <row r="156" spans="1:15" thickBot="1">
      <c r="A156" s="3">
        <v>416</v>
      </c>
      <c r="B156" s="3">
        <v>47.828899999999997</v>
      </c>
      <c r="C156" s="3">
        <v>11.059659999999999</v>
      </c>
      <c r="D156" s="3"/>
      <c r="F156" s="11">
        <v>47.828980000000001</v>
      </c>
      <c r="G156" s="11">
        <v>11.05964</v>
      </c>
      <c r="H156" s="11" t="s">
        <v>269</v>
      </c>
      <c r="I156" s="11" t="s">
        <v>116</v>
      </c>
      <c r="J156" s="11" t="s">
        <v>114</v>
      </c>
      <c r="K156" s="11" t="s">
        <v>97</v>
      </c>
      <c r="L156" s="11" t="s">
        <v>97</v>
      </c>
      <c r="M156" s="11"/>
      <c r="N156" s="11">
        <v>47.828980000000001</v>
      </c>
      <c r="O156" s="11">
        <v>11.05964</v>
      </c>
    </row>
    <row r="157" spans="1:15" thickBot="1">
      <c r="A157" s="3">
        <v>417</v>
      </c>
      <c r="B157" s="3">
        <v>47.829000000000001</v>
      </c>
      <c r="C157" s="3">
        <v>11.06062</v>
      </c>
      <c r="D157" s="3"/>
      <c r="F157" s="11">
        <v>47.829059999999998</v>
      </c>
      <c r="G157" s="11">
        <v>11.060700000000001</v>
      </c>
      <c r="H157" s="11" t="s">
        <v>270</v>
      </c>
      <c r="I157" s="11" t="s">
        <v>116</v>
      </c>
      <c r="J157" s="11" t="s">
        <v>114</v>
      </c>
      <c r="K157" s="11" t="s">
        <v>97</v>
      </c>
      <c r="L157" s="11" t="s">
        <v>97</v>
      </c>
      <c r="M157" s="11"/>
      <c r="N157" s="11">
        <v>47.829059999999998</v>
      </c>
      <c r="O157" s="11">
        <v>11.060700000000001</v>
      </c>
    </row>
    <row r="158" spans="1:15" thickBot="1">
      <c r="A158" s="3">
        <v>418</v>
      </c>
      <c r="B158" s="3">
        <v>47.829099999999997</v>
      </c>
      <c r="C158" s="3">
        <v>11.06223</v>
      </c>
      <c r="D158" s="3"/>
      <c r="F158" s="11">
        <v>47.829180000000001</v>
      </c>
      <c r="G158" s="11">
        <v>11.06221</v>
      </c>
      <c r="H158" s="11" t="s">
        <v>271</v>
      </c>
      <c r="I158" s="11" t="s">
        <v>155</v>
      </c>
      <c r="J158" s="11" t="s">
        <v>114</v>
      </c>
      <c r="K158" s="11" t="s">
        <v>97</v>
      </c>
      <c r="L158" s="11" t="s">
        <v>97</v>
      </c>
      <c r="M158" s="11"/>
      <c r="N158" s="11">
        <v>47.829180000000001</v>
      </c>
      <c r="O158" s="11">
        <v>11.06221</v>
      </c>
    </row>
    <row r="159" spans="1:15" ht="27" thickBot="1">
      <c r="A159" s="3">
        <v>419</v>
      </c>
      <c r="B159" s="3">
        <v>47.825879999999998</v>
      </c>
      <c r="C159" s="3">
        <v>11.059200000000001</v>
      </c>
      <c r="D159" s="7"/>
      <c r="E159" s="12">
        <v>43641.604166666664</v>
      </c>
      <c r="F159" s="11">
        <v>47.825809999999997</v>
      </c>
      <c r="G159" s="11">
        <v>11.059189999999999</v>
      </c>
      <c r="H159" s="11" t="s">
        <v>272</v>
      </c>
      <c r="I159" s="11" t="s">
        <v>116</v>
      </c>
      <c r="J159" s="11" t="s">
        <v>273</v>
      </c>
      <c r="K159" s="11" t="s">
        <v>97</v>
      </c>
      <c r="L159" s="11" t="s">
        <v>9</v>
      </c>
      <c r="M159" s="11"/>
      <c r="N159" s="11">
        <v>47.825809999999997</v>
      </c>
      <c r="O159" s="11">
        <v>11.059189999999999</v>
      </c>
    </row>
    <row r="160" spans="1:15" ht="27" thickBot="1">
      <c r="A160" s="3">
        <v>420</v>
      </c>
      <c r="B160" s="3">
        <v>47.825850000000003</v>
      </c>
      <c r="C160" s="3">
        <v>11.0593</v>
      </c>
      <c r="D160" s="3"/>
      <c r="F160" s="11">
        <v>47.82582</v>
      </c>
      <c r="G160" s="11">
        <v>11.059200000000001</v>
      </c>
      <c r="H160" s="11" t="s">
        <v>274</v>
      </c>
      <c r="I160" s="11" t="s">
        <v>116</v>
      </c>
      <c r="J160" s="11" t="s">
        <v>273</v>
      </c>
      <c r="K160" s="11" t="s">
        <v>97</v>
      </c>
      <c r="L160" s="11" t="s">
        <v>97</v>
      </c>
      <c r="M160" s="11"/>
      <c r="N160" s="11">
        <v>47.82582</v>
      </c>
      <c r="O160" s="11">
        <v>11.059200000000001</v>
      </c>
    </row>
    <row r="161" spans="1:15" ht="27" thickBot="1">
      <c r="A161" s="3">
        <v>421</v>
      </c>
      <c r="B161" s="3">
        <v>47.825850000000003</v>
      </c>
      <c r="C161" s="3">
        <v>11.05925</v>
      </c>
      <c r="D161" s="3"/>
      <c r="F161" s="11">
        <v>47.82582</v>
      </c>
      <c r="G161" s="11">
        <v>11.059229999999999</v>
      </c>
      <c r="H161" s="11" t="s">
        <v>275</v>
      </c>
      <c r="I161" s="11" t="s">
        <v>116</v>
      </c>
      <c r="J161" s="11" t="s">
        <v>273</v>
      </c>
      <c r="K161" s="11" t="s">
        <v>97</v>
      </c>
      <c r="L161" s="11" t="s">
        <v>97</v>
      </c>
      <c r="M161" s="11"/>
      <c r="N161" s="11">
        <v>47.82582</v>
      </c>
      <c r="O161" s="11">
        <v>11.059229999999999</v>
      </c>
    </row>
    <row r="162" spans="1:15" thickBot="1">
      <c r="A162" s="3">
        <v>424</v>
      </c>
      <c r="B162" s="3">
        <v>47.826560000000001</v>
      </c>
      <c r="C162" s="3">
        <v>11.06166</v>
      </c>
      <c r="D162" s="3"/>
      <c r="F162" s="11">
        <v>47.826569999999997</v>
      </c>
      <c r="G162" s="11">
        <v>11.06165</v>
      </c>
      <c r="H162" s="11" t="s">
        <v>276</v>
      </c>
      <c r="I162" s="11" t="s">
        <v>116</v>
      </c>
      <c r="J162" s="11" t="s">
        <v>109</v>
      </c>
      <c r="K162" s="11" t="s">
        <v>97</v>
      </c>
      <c r="L162" s="11" t="s">
        <v>9</v>
      </c>
      <c r="M162" s="11"/>
      <c r="N162" s="11">
        <v>47.826569999999997</v>
      </c>
      <c r="O162" s="11">
        <v>11.06165</v>
      </c>
    </row>
    <row r="163" spans="1:15" ht="27" thickBot="1">
      <c r="A163" s="3">
        <v>425</v>
      </c>
      <c r="B163" s="3">
        <v>47.826599999999999</v>
      </c>
      <c r="C163" s="3">
        <v>11.061719999999999</v>
      </c>
      <c r="D163" s="3"/>
      <c r="F163" s="11">
        <v>47.826560000000001</v>
      </c>
      <c r="G163" s="11">
        <v>11.06165</v>
      </c>
      <c r="H163" s="11" t="s">
        <v>277</v>
      </c>
      <c r="I163" s="11" t="s">
        <v>116</v>
      </c>
      <c r="J163" s="11" t="s">
        <v>273</v>
      </c>
      <c r="K163" s="11" t="s">
        <v>97</v>
      </c>
      <c r="L163" s="11" t="s">
        <v>97</v>
      </c>
      <c r="M163" s="11"/>
      <c r="N163" s="11">
        <v>47.826547560443039</v>
      </c>
      <c r="O163" s="11">
        <v>11.061657060289081</v>
      </c>
    </row>
    <row r="164" spans="1:15" ht="27" thickBot="1">
      <c r="A164" s="3">
        <v>426</v>
      </c>
      <c r="B164" s="3">
        <v>47.826599999999999</v>
      </c>
      <c r="C164" s="3">
        <v>11.06162</v>
      </c>
      <c r="D164" s="3"/>
      <c r="F164" s="11">
        <v>47.826560000000001</v>
      </c>
      <c r="G164" s="11">
        <v>11.061629999999999</v>
      </c>
      <c r="H164" s="11" t="s">
        <v>278</v>
      </c>
      <c r="I164" s="11" t="s">
        <v>116</v>
      </c>
      <c r="J164" s="11" t="s">
        <v>273</v>
      </c>
      <c r="K164" s="11" t="s">
        <v>97</v>
      </c>
      <c r="L164" s="11" t="s">
        <v>97</v>
      </c>
      <c r="M164" s="11"/>
      <c r="N164" s="11">
        <v>47.826560000000001</v>
      </c>
      <c r="O164" s="11">
        <v>11.061629999999999</v>
      </c>
    </row>
    <row r="165" spans="1:15" ht="27" thickBot="1">
      <c r="A165" s="3">
        <v>427</v>
      </c>
      <c r="B165" s="3">
        <v>47.826599999999999</v>
      </c>
      <c r="C165" s="3">
        <v>11.061629999999999</v>
      </c>
      <c r="D165" s="3"/>
      <c r="F165" s="11">
        <v>47.82658</v>
      </c>
      <c r="G165" s="11">
        <v>11.061640000000001</v>
      </c>
      <c r="H165" s="11" t="s">
        <v>279</v>
      </c>
      <c r="I165" s="11" t="s">
        <v>116</v>
      </c>
      <c r="J165" s="11" t="s">
        <v>273</v>
      </c>
      <c r="K165" s="11" t="s">
        <v>97</v>
      </c>
      <c r="L165" s="11" t="s">
        <v>97</v>
      </c>
      <c r="M165" s="11"/>
      <c r="N165" s="11">
        <v>47.82658</v>
      </c>
      <c r="O165" s="11">
        <v>11.061640000000001</v>
      </c>
    </row>
    <row r="166" spans="1:15" ht="27" thickBot="1">
      <c r="A166" s="3">
        <v>428</v>
      </c>
      <c r="B166" s="3">
        <v>47.826610000000002</v>
      </c>
      <c r="C166" s="3">
        <v>11.061629999999999</v>
      </c>
      <c r="D166" s="3"/>
      <c r="F166" s="11">
        <v>47.826569999999997</v>
      </c>
      <c r="G166" s="11">
        <v>11.061669999999999</v>
      </c>
      <c r="H166" s="11" t="s">
        <v>280</v>
      </c>
      <c r="I166" s="11" t="s">
        <v>116</v>
      </c>
      <c r="J166" s="11" t="s">
        <v>273</v>
      </c>
      <c r="K166" s="11" t="s">
        <v>97</v>
      </c>
      <c r="L166" s="11" t="s">
        <v>97</v>
      </c>
      <c r="M166" s="11"/>
      <c r="N166" s="11">
        <v>47.826569999999997</v>
      </c>
      <c r="O166" s="11">
        <v>11.061669999999999</v>
      </c>
    </row>
    <row r="167" spans="1:15" thickBot="1">
      <c r="A167" s="3">
        <v>429</v>
      </c>
      <c r="B167" s="3">
        <v>47.826309999999999</v>
      </c>
      <c r="C167" s="3">
        <v>11.061170000000001</v>
      </c>
      <c r="D167" s="3"/>
      <c r="F167" s="11">
        <v>47.82629</v>
      </c>
      <c r="G167" s="11">
        <v>11.06108</v>
      </c>
      <c r="H167" s="11" t="s">
        <v>281</v>
      </c>
      <c r="I167" s="11" t="s">
        <v>116</v>
      </c>
      <c r="J167" s="11" t="s">
        <v>109</v>
      </c>
      <c r="K167" s="11" t="s">
        <v>97</v>
      </c>
      <c r="L167" s="11" t="s">
        <v>97</v>
      </c>
      <c r="M167" s="11"/>
      <c r="N167" s="11">
        <v>47.82629</v>
      </c>
      <c r="O167" s="11">
        <v>11.06108</v>
      </c>
    </row>
    <row r="168" spans="1:15" thickBot="1">
      <c r="A168" s="3">
        <v>430</v>
      </c>
      <c r="B168" s="3">
        <v>47.826050000000002</v>
      </c>
      <c r="C168" s="3">
        <v>11.06054</v>
      </c>
      <c r="D168" s="3"/>
      <c r="F168" s="11">
        <v>47.826030000000003</v>
      </c>
      <c r="G168" s="11">
        <v>11.060499999999999</v>
      </c>
      <c r="H168" s="11" t="s">
        <v>282</v>
      </c>
      <c r="I168" s="11" t="s">
        <v>116</v>
      </c>
      <c r="J168" s="11" t="s">
        <v>109</v>
      </c>
      <c r="K168" s="11" t="s">
        <v>97</v>
      </c>
      <c r="L168" s="11" t="s">
        <v>97</v>
      </c>
      <c r="M168" s="11"/>
      <c r="N168" s="11">
        <v>47.826030000000003</v>
      </c>
      <c r="O168" s="11">
        <v>11.060499999999999</v>
      </c>
    </row>
    <row r="169" spans="1:15" thickBot="1">
      <c r="A169" s="3">
        <v>431</v>
      </c>
      <c r="B169" s="3">
        <v>47.82029</v>
      </c>
      <c r="C169" s="3">
        <v>11.060320000000001</v>
      </c>
      <c r="D169" s="3"/>
      <c r="F169" s="11">
        <v>47.826320000000003</v>
      </c>
      <c r="G169" s="11">
        <v>11.0603</v>
      </c>
      <c r="H169" s="11" t="s">
        <v>283</v>
      </c>
      <c r="I169" s="11" t="s">
        <v>116</v>
      </c>
      <c r="J169" s="11" t="s">
        <v>109</v>
      </c>
      <c r="K169" s="11" t="s">
        <v>97</v>
      </c>
      <c r="L169" s="11" t="s">
        <v>97</v>
      </c>
      <c r="M169" s="11"/>
      <c r="N169" s="11">
        <v>47.826320000000003</v>
      </c>
      <c r="O169" s="11">
        <v>11.0603</v>
      </c>
    </row>
    <row r="170" spans="1:15" thickBot="1">
      <c r="A170" s="3">
        <v>432</v>
      </c>
      <c r="B170" s="3">
        <v>47.826779999999999</v>
      </c>
      <c r="C170" s="3">
        <v>11.06143</v>
      </c>
      <c r="D170" s="3"/>
      <c r="F170" s="11">
        <v>47.826819999999998</v>
      </c>
      <c r="G170" s="11">
        <v>11.06137</v>
      </c>
      <c r="H170" s="11" t="s">
        <v>284</v>
      </c>
      <c r="I170" s="11" t="s">
        <v>116</v>
      </c>
      <c r="J170" s="11" t="s">
        <v>109</v>
      </c>
      <c r="K170" s="11" t="s">
        <v>97</v>
      </c>
      <c r="L170" s="11" t="s">
        <v>97</v>
      </c>
      <c r="M170" s="11"/>
      <c r="N170" s="11">
        <v>47.826819999999998</v>
      </c>
      <c r="O170" s="11">
        <v>11.06137</v>
      </c>
    </row>
    <row r="171" spans="1:15" thickBot="1">
      <c r="A171" s="3">
        <v>433</v>
      </c>
      <c r="B171" s="3">
        <v>47.827069999999999</v>
      </c>
      <c r="C171" s="3">
        <v>11.061959999999999</v>
      </c>
      <c r="D171" s="3"/>
      <c r="F171" s="11">
        <v>47.827060000000003</v>
      </c>
      <c r="G171" s="11">
        <v>11.0619</v>
      </c>
      <c r="H171" s="11" t="s">
        <v>285</v>
      </c>
      <c r="I171" s="11" t="s">
        <v>116</v>
      </c>
      <c r="J171" s="11" t="s">
        <v>109</v>
      </c>
      <c r="K171" s="11" t="s">
        <v>97</v>
      </c>
      <c r="L171" s="11" t="s">
        <v>97</v>
      </c>
      <c r="M171" s="11"/>
      <c r="N171" s="11">
        <v>47.827060000000003</v>
      </c>
      <c r="O171" s="11">
        <v>11.0619</v>
      </c>
    </row>
  </sheetData>
  <sortState ref="A2:I68">
    <sortCondition ref="A2:A68"/>
  </sortState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30"/>
  <sheetViews>
    <sheetView tabSelected="1" workbookViewId="0">
      <pane ySplit="975" topLeftCell="A193" activePane="bottomLeft"/>
      <selection activeCell="H2" sqref="H2"/>
      <selection pane="bottomLeft" activeCell="C204" sqref="C204"/>
    </sheetView>
  </sheetViews>
  <sheetFormatPr baseColWidth="10" defaultRowHeight="15"/>
  <cols>
    <col min="6" max="6" width="15.7109375" style="23" bestFit="1" customWidth="1"/>
    <col min="7" max="7" width="15.7109375" style="17" customWidth="1"/>
    <col min="8" max="8" width="11.42578125" style="22"/>
  </cols>
  <sheetData>
    <row r="1" spans="1:8">
      <c r="A1" t="s">
        <v>2</v>
      </c>
      <c r="B1" t="s">
        <v>1</v>
      </c>
      <c r="C1" t="s">
        <v>6</v>
      </c>
      <c r="D1" t="s">
        <v>7</v>
      </c>
      <c r="E1" t="s">
        <v>8</v>
      </c>
      <c r="F1" s="23" t="s">
        <v>29</v>
      </c>
      <c r="G1" s="17" t="s">
        <v>101</v>
      </c>
      <c r="H1" s="22" t="s">
        <v>0</v>
      </c>
    </row>
    <row r="2" spans="1:8">
      <c r="A2" s="17">
        <v>102</v>
      </c>
      <c r="B2" s="17">
        <v>5</v>
      </c>
      <c r="C2" s="17">
        <v>655</v>
      </c>
      <c r="D2" s="17">
        <v>595</v>
      </c>
      <c r="E2" s="17">
        <v>476</v>
      </c>
      <c r="F2" s="23">
        <v>43641.4375</v>
      </c>
      <c r="G2" s="17" t="s">
        <v>694</v>
      </c>
      <c r="H2" s="24"/>
    </row>
    <row r="3" spans="1:8">
      <c r="A3" s="17">
        <v>102</v>
      </c>
      <c r="B3" s="17">
        <v>10</v>
      </c>
      <c r="C3" s="17" t="s">
        <v>99</v>
      </c>
      <c r="D3" s="17" t="s">
        <v>99</v>
      </c>
      <c r="E3" s="17" t="s">
        <v>99</v>
      </c>
      <c r="F3" s="23">
        <v>43641.4375</v>
      </c>
      <c r="G3" s="17" t="s">
        <v>694</v>
      </c>
      <c r="H3" s="24"/>
    </row>
    <row r="4" spans="1:8">
      <c r="A4" s="17">
        <v>102</v>
      </c>
      <c r="B4" s="17">
        <v>15</v>
      </c>
      <c r="C4" s="17">
        <v>656</v>
      </c>
      <c r="D4" s="17">
        <v>730</v>
      </c>
      <c r="E4" s="17">
        <v>750</v>
      </c>
      <c r="F4" s="23">
        <v>43641.4375</v>
      </c>
      <c r="G4" s="17" t="s">
        <v>694</v>
      </c>
      <c r="H4" s="24"/>
    </row>
    <row r="5" spans="1:8">
      <c r="A5" s="17">
        <v>102</v>
      </c>
      <c r="B5" s="17">
        <v>20</v>
      </c>
      <c r="C5" s="17">
        <v>632</v>
      </c>
      <c r="D5" s="17">
        <v>824</v>
      </c>
      <c r="E5" s="17">
        <v>654</v>
      </c>
      <c r="F5" s="23">
        <v>43641.4375</v>
      </c>
      <c r="G5" s="17" t="s">
        <v>694</v>
      </c>
      <c r="H5" s="24"/>
    </row>
    <row r="6" spans="1:8">
      <c r="A6" s="17">
        <v>102</v>
      </c>
      <c r="B6" s="17">
        <v>25</v>
      </c>
      <c r="C6" s="17">
        <v>715</v>
      </c>
      <c r="D6" s="17">
        <v>830</v>
      </c>
      <c r="E6" s="17">
        <v>778</v>
      </c>
      <c r="F6" s="23">
        <v>43641.4375</v>
      </c>
      <c r="G6" s="17" t="s">
        <v>694</v>
      </c>
      <c r="H6" s="24"/>
    </row>
    <row r="7" spans="1:8">
      <c r="A7" s="17">
        <v>102</v>
      </c>
      <c r="B7" s="17">
        <v>30</v>
      </c>
      <c r="C7" s="17">
        <v>760</v>
      </c>
      <c r="D7" s="17">
        <v>888</v>
      </c>
      <c r="E7" s="17">
        <v>858</v>
      </c>
      <c r="F7" s="23">
        <v>43641.4375</v>
      </c>
      <c r="G7" s="17" t="s">
        <v>694</v>
      </c>
      <c r="H7" s="24"/>
    </row>
    <row r="8" spans="1:8">
      <c r="A8" s="17">
        <v>103</v>
      </c>
      <c r="B8" s="17">
        <v>5</v>
      </c>
      <c r="C8" s="17">
        <v>402</v>
      </c>
      <c r="D8" s="17">
        <v>501</v>
      </c>
      <c r="E8" s="17">
        <v>600</v>
      </c>
      <c r="F8" s="23">
        <v>43641.440972222219</v>
      </c>
      <c r="G8" s="17" t="s">
        <v>694</v>
      </c>
      <c r="H8" s="24"/>
    </row>
    <row r="9" spans="1:8">
      <c r="A9" s="17">
        <v>103</v>
      </c>
      <c r="B9" s="17">
        <v>10</v>
      </c>
      <c r="C9" s="17">
        <v>393</v>
      </c>
      <c r="D9" s="17">
        <v>352</v>
      </c>
      <c r="E9" s="17">
        <v>413</v>
      </c>
      <c r="F9" s="23">
        <v>43641.4375</v>
      </c>
      <c r="G9" s="17" t="s">
        <v>694</v>
      </c>
      <c r="H9" s="24"/>
    </row>
    <row r="10" spans="1:8">
      <c r="A10" s="17">
        <v>103</v>
      </c>
      <c r="B10" s="17">
        <v>15</v>
      </c>
      <c r="C10" s="17">
        <v>477</v>
      </c>
      <c r="D10" s="17">
        <v>434</v>
      </c>
      <c r="E10" s="17">
        <v>442</v>
      </c>
      <c r="F10" s="23">
        <v>43641.4375</v>
      </c>
      <c r="G10" s="17" t="s">
        <v>694</v>
      </c>
      <c r="H10" s="24"/>
    </row>
    <row r="11" spans="1:8">
      <c r="A11" s="17">
        <v>103</v>
      </c>
      <c r="B11" s="17">
        <v>20</v>
      </c>
      <c r="C11" s="17">
        <v>464</v>
      </c>
      <c r="D11" s="17">
        <v>437</v>
      </c>
      <c r="E11" s="17">
        <v>513</v>
      </c>
      <c r="F11" s="23">
        <v>43641.4375</v>
      </c>
      <c r="G11" s="17" t="s">
        <v>694</v>
      </c>
      <c r="H11" s="24"/>
    </row>
    <row r="12" spans="1:8">
      <c r="A12" s="17">
        <v>103</v>
      </c>
      <c r="B12" s="17">
        <v>25</v>
      </c>
      <c r="C12" s="17">
        <v>606</v>
      </c>
      <c r="D12" s="17">
        <v>794</v>
      </c>
      <c r="E12" s="17">
        <v>513</v>
      </c>
      <c r="F12" s="23">
        <v>43641.4375</v>
      </c>
      <c r="G12" s="17" t="s">
        <v>694</v>
      </c>
      <c r="H12" s="24"/>
    </row>
    <row r="13" spans="1:8">
      <c r="A13" s="17">
        <v>103</v>
      </c>
      <c r="B13" s="17">
        <v>30</v>
      </c>
      <c r="C13" s="17">
        <v>857</v>
      </c>
      <c r="D13" s="17">
        <v>794</v>
      </c>
      <c r="E13" s="17">
        <v>759</v>
      </c>
      <c r="F13" s="23">
        <v>43641.4375</v>
      </c>
      <c r="G13" s="17" t="s">
        <v>694</v>
      </c>
      <c r="H13" s="24"/>
    </row>
    <row r="14" spans="1:8">
      <c r="A14" s="17">
        <v>104</v>
      </c>
      <c r="B14" s="17">
        <v>5</v>
      </c>
      <c r="C14" s="17">
        <v>266</v>
      </c>
      <c r="D14" s="17">
        <v>497</v>
      </c>
      <c r="E14" s="17">
        <v>436</v>
      </c>
      <c r="F14" s="23">
        <v>43641.444444444445</v>
      </c>
      <c r="G14" s="17" t="s">
        <v>694</v>
      </c>
      <c r="H14" s="24"/>
    </row>
    <row r="15" spans="1:8">
      <c r="A15" s="17">
        <v>104</v>
      </c>
      <c r="B15" s="17">
        <v>10</v>
      </c>
      <c r="C15" s="17">
        <v>469</v>
      </c>
      <c r="D15" s="17">
        <v>381</v>
      </c>
      <c r="E15" s="17">
        <v>423</v>
      </c>
      <c r="F15" s="23">
        <v>43641.444444444445</v>
      </c>
      <c r="G15" s="17" t="s">
        <v>694</v>
      </c>
      <c r="H15" s="24"/>
    </row>
    <row r="16" spans="1:8">
      <c r="A16" s="17">
        <v>104</v>
      </c>
      <c r="B16" s="17">
        <v>15</v>
      </c>
      <c r="C16" s="17">
        <v>766</v>
      </c>
      <c r="D16" s="17">
        <v>801</v>
      </c>
      <c r="E16" s="17">
        <v>794</v>
      </c>
      <c r="F16" s="23">
        <v>43641.444444444445</v>
      </c>
      <c r="G16" s="17" t="s">
        <v>694</v>
      </c>
      <c r="H16" s="24"/>
    </row>
    <row r="17" spans="1:8">
      <c r="A17" s="17">
        <v>104</v>
      </c>
      <c r="B17" s="17">
        <v>20</v>
      </c>
      <c r="C17" s="17">
        <v>757</v>
      </c>
      <c r="D17" s="17">
        <v>770</v>
      </c>
      <c r="E17" s="17">
        <v>784</v>
      </c>
      <c r="F17" s="23">
        <v>43641.444444444445</v>
      </c>
      <c r="G17" s="17" t="s">
        <v>694</v>
      </c>
      <c r="H17" s="24"/>
    </row>
    <row r="18" spans="1:8">
      <c r="A18" s="17">
        <v>104</v>
      </c>
      <c r="B18" s="17">
        <v>25</v>
      </c>
      <c r="C18" s="17">
        <v>795</v>
      </c>
      <c r="D18" s="17">
        <v>894</v>
      </c>
      <c r="E18" s="17">
        <v>866</v>
      </c>
      <c r="F18" s="23">
        <v>43641.444444444445</v>
      </c>
      <c r="G18" s="17" t="s">
        <v>694</v>
      </c>
      <c r="H18" s="24"/>
    </row>
    <row r="19" spans="1:8">
      <c r="A19" s="17">
        <v>104</v>
      </c>
      <c r="B19" s="17">
        <v>30</v>
      </c>
      <c r="C19" s="17">
        <v>929</v>
      </c>
      <c r="D19" s="17">
        <v>901</v>
      </c>
      <c r="E19" s="17">
        <v>933</v>
      </c>
      <c r="F19" s="23">
        <v>43641.444444444445</v>
      </c>
      <c r="G19" s="17" t="s">
        <v>694</v>
      </c>
      <c r="H19" s="24"/>
    </row>
    <row r="20" spans="1:8">
      <c r="A20" s="17">
        <v>105</v>
      </c>
      <c r="B20" s="17">
        <v>5</v>
      </c>
      <c r="C20" s="17">
        <v>610</v>
      </c>
      <c r="D20" s="17">
        <v>690</v>
      </c>
      <c r="E20" s="17">
        <v>589</v>
      </c>
      <c r="F20" s="23">
        <v>43641.451388888891</v>
      </c>
      <c r="G20" s="17" t="s">
        <v>694</v>
      </c>
      <c r="H20" s="24"/>
    </row>
    <row r="21" spans="1:8">
      <c r="A21" s="17">
        <v>105</v>
      </c>
      <c r="B21" s="17">
        <v>10</v>
      </c>
      <c r="C21" s="17">
        <v>664</v>
      </c>
      <c r="D21" s="17">
        <v>672</v>
      </c>
      <c r="E21" s="17">
        <v>777</v>
      </c>
      <c r="F21" s="23">
        <v>43641.451388888891</v>
      </c>
      <c r="G21" s="17" t="s">
        <v>694</v>
      </c>
      <c r="H21" s="24"/>
    </row>
    <row r="22" spans="1:8">
      <c r="A22" s="17">
        <v>105</v>
      </c>
      <c r="B22" s="17">
        <v>15</v>
      </c>
      <c r="C22" s="17">
        <v>855</v>
      </c>
      <c r="D22" s="17">
        <v>818</v>
      </c>
      <c r="E22" s="17">
        <v>683</v>
      </c>
      <c r="F22" s="23">
        <v>43641.451388888891</v>
      </c>
      <c r="G22" s="17" t="s">
        <v>694</v>
      </c>
      <c r="H22" s="24"/>
    </row>
    <row r="23" spans="1:8">
      <c r="A23" s="17">
        <v>105</v>
      </c>
      <c r="B23" s="17">
        <v>20</v>
      </c>
      <c r="C23" s="17">
        <v>864</v>
      </c>
      <c r="D23" s="17">
        <v>946</v>
      </c>
      <c r="E23" s="17">
        <v>921</v>
      </c>
      <c r="F23" s="23">
        <v>43641.451388888891</v>
      </c>
      <c r="G23" s="17" t="s">
        <v>694</v>
      </c>
      <c r="H23" s="24"/>
    </row>
    <row r="24" spans="1:8">
      <c r="A24" s="17">
        <v>105</v>
      </c>
      <c r="B24" s="17">
        <v>25</v>
      </c>
      <c r="C24" s="17">
        <v>901</v>
      </c>
      <c r="D24" s="17">
        <v>960</v>
      </c>
      <c r="E24" s="17">
        <v>967</v>
      </c>
      <c r="F24" s="23">
        <v>43641.451388888891</v>
      </c>
      <c r="G24" s="17" t="s">
        <v>694</v>
      </c>
      <c r="H24" s="24"/>
    </row>
    <row r="25" spans="1:8">
      <c r="A25" s="17">
        <v>105</v>
      </c>
      <c r="B25" s="17">
        <v>30</v>
      </c>
      <c r="C25" s="17">
        <v>1006</v>
      </c>
      <c r="D25" s="17">
        <v>1048</v>
      </c>
      <c r="E25" s="17">
        <v>1019</v>
      </c>
      <c r="F25" s="23">
        <v>43641.451388888891</v>
      </c>
      <c r="G25" s="17" t="s">
        <v>694</v>
      </c>
      <c r="H25" s="24"/>
    </row>
    <row r="26" spans="1:8">
      <c r="A26" s="17">
        <v>107</v>
      </c>
      <c r="B26" s="17">
        <v>5</v>
      </c>
      <c r="C26" s="17">
        <v>788</v>
      </c>
      <c r="D26" s="17">
        <v>743</v>
      </c>
      <c r="E26" s="17">
        <v>748</v>
      </c>
      <c r="F26" s="23">
        <v>43641.489583333336</v>
      </c>
      <c r="G26" s="17" t="s">
        <v>694</v>
      </c>
      <c r="H26" s="24"/>
    </row>
    <row r="27" spans="1:8">
      <c r="A27" s="17">
        <v>107</v>
      </c>
      <c r="B27" s="17">
        <v>10</v>
      </c>
      <c r="C27" s="17">
        <v>645</v>
      </c>
      <c r="D27" s="17">
        <v>808</v>
      </c>
      <c r="E27" s="17">
        <v>770</v>
      </c>
      <c r="F27" s="23">
        <v>43641.489583333336</v>
      </c>
      <c r="G27" s="17" t="s">
        <v>694</v>
      </c>
      <c r="H27" s="24"/>
    </row>
    <row r="28" spans="1:8">
      <c r="A28" s="17">
        <v>107</v>
      </c>
      <c r="B28" s="17">
        <v>15</v>
      </c>
      <c r="C28" s="17">
        <v>756</v>
      </c>
      <c r="D28" s="17">
        <v>885</v>
      </c>
      <c r="E28" s="17">
        <v>846</v>
      </c>
      <c r="F28" s="23">
        <v>43641.489583333336</v>
      </c>
      <c r="G28" s="17" t="s">
        <v>694</v>
      </c>
      <c r="H28" s="24"/>
    </row>
    <row r="29" spans="1:8">
      <c r="A29" s="17">
        <v>107</v>
      </c>
      <c r="B29" s="17">
        <v>20</v>
      </c>
      <c r="C29" s="17">
        <v>920</v>
      </c>
      <c r="D29" s="17">
        <v>914</v>
      </c>
      <c r="E29" s="17">
        <v>900</v>
      </c>
      <c r="F29" s="23">
        <v>43641.489583333336</v>
      </c>
      <c r="G29" s="17" t="s">
        <v>694</v>
      </c>
      <c r="H29" s="24"/>
    </row>
    <row r="30" spans="1:8">
      <c r="A30" s="17">
        <v>107</v>
      </c>
      <c r="B30" s="17">
        <v>25</v>
      </c>
      <c r="C30" s="17">
        <v>886</v>
      </c>
      <c r="D30" s="17">
        <v>875</v>
      </c>
      <c r="E30" s="17">
        <v>929</v>
      </c>
      <c r="F30" s="23">
        <v>43641.489583333336</v>
      </c>
      <c r="G30" s="17" t="s">
        <v>694</v>
      </c>
      <c r="H30" s="24"/>
    </row>
    <row r="31" spans="1:8">
      <c r="A31" s="17">
        <v>107</v>
      </c>
      <c r="B31" s="17">
        <v>32</v>
      </c>
      <c r="C31" s="17">
        <v>910</v>
      </c>
      <c r="D31" s="17">
        <v>922</v>
      </c>
      <c r="E31" s="17">
        <v>921</v>
      </c>
      <c r="F31" s="23">
        <v>43641.489583333336</v>
      </c>
      <c r="G31" s="17" t="s">
        <v>694</v>
      </c>
      <c r="H31" s="24"/>
    </row>
    <row r="32" spans="1:8">
      <c r="A32" s="17">
        <v>108</v>
      </c>
      <c r="B32" s="17">
        <v>5</v>
      </c>
      <c r="C32" s="17">
        <v>790</v>
      </c>
      <c r="D32" s="17">
        <v>725</v>
      </c>
      <c r="E32" s="17">
        <v>793</v>
      </c>
      <c r="F32" s="23">
        <v>43641.496527777781</v>
      </c>
      <c r="G32" s="17" t="s">
        <v>694</v>
      </c>
      <c r="H32" s="24"/>
    </row>
    <row r="33" spans="1:8">
      <c r="A33" s="17">
        <v>108</v>
      </c>
      <c r="B33" s="17">
        <v>10</v>
      </c>
      <c r="C33" s="17">
        <v>791</v>
      </c>
      <c r="D33" s="17">
        <v>868</v>
      </c>
      <c r="E33" s="17">
        <v>824</v>
      </c>
      <c r="F33" s="23">
        <v>43641.496527777781</v>
      </c>
      <c r="G33" s="17" t="s">
        <v>694</v>
      </c>
      <c r="H33" s="24"/>
    </row>
    <row r="34" spans="1:8">
      <c r="A34" s="17">
        <v>108</v>
      </c>
      <c r="B34" s="17">
        <v>15</v>
      </c>
      <c r="C34" s="17">
        <v>657</v>
      </c>
      <c r="D34" s="17">
        <v>701</v>
      </c>
      <c r="E34" s="17">
        <v>639</v>
      </c>
      <c r="F34" s="23">
        <v>43641.496527777781</v>
      </c>
      <c r="G34" s="17" t="s">
        <v>694</v>
      </c>
      <c r="H34" s="24"/>
    </row>
    <row r="35" spans="1:8">
      <c r="A35" s="17">
        <v>108</v>
      </c>
      <c r="B35" s="17">
        <v>20</v>
      </c>
      <c r="C35" s="17">
        <v>833</v>
      </c>
      <c r="D35" s="17">
        <v>854</v>
      </c>
      <c r="E35" s="17">
        <v>829</v>
      </c>
      <c r="F35" s="23">
        <v>43641.496527777781</v>
      </c>
      <c r="G35" s="17" t="s">
        <v>694</v>
      </c>
      <c r="H35" s="24"/>
    </row>
    <row r="36" spans="1:8">
      <c r="A36" s="17">
        <v>108</v>
      </c>
      <c r="B36" s="17">
        <v>25</v>
      </c>
      <c r="C36" s="17">
        <v>826</v>
      </c>
      <c r="D36" s="17">
        <v>846</v>
      </c>
      <c r="E36" s="17">
        <v>833</v>
      </c>
      <c r="F36" s="23">
        <v>43641.496527777781</v>
      </c>
      <c r="G36" s="17" t="s">
        <v>694</v>
      </c>
      <c r="H36" s="24"/>
    </row>
    <row r="37" spans="1:8">
      <c r="A37" s="17">
        <v>108</v>
      </c>
      <c r="B37" s="17">
        <v>30</v>
      </c>
      <c r="C37" s="17">
        <v>820</v>
      </c>
      <c r="D37" s="17">
        <v>819</v>
      </c>
      <c r="E37" s="17">
        <v>854</v>
      </c>
      <c r="F37" s="23">
        <v>43641.496527777781</v>
      </c>
      <c r="G37" s="17" t="s">
        <v>694</v>
      </c>
      <c r="H37" s="24"/>
    </row>
    <row r="38" spans="1:8">
      <c r="A38" s="17">
        <v>109</v>
      </c>
      <c r="B38" s="17">
        <v>5</v>
      </c>
      <c r="C38" s="17">
        <v>782</v>
      </c>
      <c r="D38" s="17">
        <v>713</v>
      </c>
      <c r="E38" s="17">
        <v>738</v>
      </c>
      <c r="F38" s="23">
        <v>43641.503472222219</v>
      </c>
      <c r="G38" s="17" t="s">
        <v>694</v>
      </c>
      <c r="H38" s="24"/>
    </row>
    <row r="39" spans="1:8">
      <c r="A39" s="17">
        <v>109</v>
      </c>
      <c r="B39" s="17">
        <v>12</v>
      </c>
      <c r="C39" s="17">
        <v>819</v>
      </c>
      <c r="D39" s="17">
        <v>882</v>
      </c>
      <c r="E39" s="17">
        <v>852</v>
      </c>
      <c r="F39" s="23">
        <v>43641.503472222219</v>
      </c>
      <c r="G39" s="17" t="s">
        <v>694</v>
      </c>
      <c r="H39" s="24"/>
    </row>
    <row r="40" spans="1:8">
      <c r="A40" s="17">
        <v>109</v>
      </c>
      <c r="B40" s="17">
        <v>15</v>
      </c>
      <c r="C40" s="17">
        <v>900</v>
      </c>
      <c r="D40" s="17">
        <v>852</v>
      </c>
      <c r="E40" s="17">
        <v>821</v>
      </c>
      <c r="F40" s="23">
        <v>43641.503472222219</v>
      </c>
      <c r="G40" s="17" t="s">
        <v>694</v>
      </c>
      <c r="H40" s="24"/>
    </row>
    <row r="41" spans="1:8">
      <c r="A41" s="17">
        <v>109</v>
      </c>
      <c r="B41" s="17">
        <v>20</v>
      </c>
      <c r="C41" s="17">
        <v>841</v>
      </c>
      <c r="D41" s="17">
        <v>910</v>
      </c>
      <c r="E41" s="17">
        <v>919</v>
      </c>
      <c r="F41" s="23">
        <v>43641.503472222219</v>
      </c>
      <c r="G41" s="17" t="s">
        <v>694</v>
      </c>
      <c r="H41" s="24"/>
    </row>
    <row r="42" spans="1:8">
      <c r="A42" s="17">
        <v>109</v>
      </c>
      <c r="B42" s="17">
        <v>25</v>
      </c>
      <c r="C42" s="17">
        <v>850</v>
      </c>
      <c r="D42" s="17">
        <v>847</v>
      </c>
      <c r="E42" s="17">
        <v>898</v>
      </c>
      <c r="F42" s="23">
        <v>43641.503472222219</v>
      </c>
      <c r="G42" s="17" t="s">
        <v>694</v>
      </c>
      <c r="H42" s="24"/>
    </row>
    <row r="43" spans="1:8">
      <c r="A43" s="17">
        <v>109</v>
      </c>
      <c r="B43" s="17">
        <v>30</v>
      </c>
      <c r="C43" s="17">
        <v>829</v>
      </c>
      <c r="D43" s="17">
        <v>886</v>
      </c>
      <c r="E43" s="17">
        <v>868</v>
      </c>
      <c r="F43" s="23">
        <v>43641.503472222219</v>
      </c>
      <c r="G43" s="17" t="s">
        <v>694</v>
      </c>
      <c r="H43" s="24"/>
    </row>
    <row r="44" spans="1:8">
      <c r="A44" s="17">
        <v>110</v>
      </c>
      <c r="B44" s="17">
        <v>5</v>
      </c>
      <c r="C44" s="17">
        <v>783</v>
      </c>
      <c r="D44" s="17">
        <v>815</v>
      </c>
      <c r="E44" s="17">
        <v>807</v>
      </c>
      <c r="F44" s="23">
        <v>43641.506944444445</v>
      </c>
      <c r="G44" s="17" t="s">
        <v>694</v>
      </c>
      <c r="H44" s="24"/>
    </row>
    <row r="45" spans="1:8">
      <c r="A45" s="17">
        <v>110</v>
      </c>
      <c r="B45" s="17">
        <v>12</v>
      </c>
      <c r="C45" s="17">
        <v>861</v>
      </c>
      <c r="D45" s="17">
        <v>847</v>
      </c>
      <c r="E45" s="17">
        <v>863</v>
      </c>
      <c r="F45" s="23">
        <v>43641.506944444445</v>
      </c>
      <c r="G45" s="17" t="s">
        <v>694</v>
      </c>
      <c r="H45" s="24"/>
    </row>
    <row r="46" spans="1:8">
      <c r="A46" s="17">
        <v>110</v>
      </c>
      <c r="B46" s="17">
        <v>15</v>
      </c>
      <c r="C46" s="17">
        <v>704</v>
      </c>
      <c r="D46" s="17">
        <v>754</v>
      </c>
      <c r="E46" s="17">
        <v>855</v>
      </c>
      <c r="F46" s="23">
        <v>43641.506944444445</v>
      </c>
      <c r="G46" s="17" t="s">
        <v>694</v>
      </c>
      <c r="H46" s="24"/>
    </row>
    <row r="47" spans="1:8">
      <c r="A47" s="17">
        <v>110</v>
      </c>
      <c r="B47" s="17">
        <v>20</v>
      </c>
      <c r="C47" s="17">
        <v>904</v>
      </c>
      <c r="D47" s="17">
        <v>863</v>
      </c>
      <c r="E47" s="17">
        <v>714</v>
      </c>
      <c r="F47" s="23">
        <v>43641.506944444445</v>
      </c>
      <c r="G47" s="17" t="s">
        <v>694</v>
      </c>
      <c r="H47" s="24"/>
    </row>
    <row r="48" spans="1:8">
      <c r="A48" s="17">
        <v>110</v>
      </c>
      <c r="B48" s="17">
        <v>25</v>
      </c>
      <c r="C48" s="17">
        <v>915</v>
      </c>
      <c r="D48" s="17">
        <v>808</v>
      </c>
      <c r="E48" s="17">
        <v>926</v>
      </c>
      <c r="F48" s="23">
        <v>43641.506944444445</v>
      </c>
      <c r="G48" s="17" t="s">
        <v>694</v>
      </c>
      <c r="H48" s="24"/>
    </row>
    <row r="49" spans="1:8">
      <c r="A49" s="17">
        <v>110</v>
      </c>
      <c r="B49" s="17">
        <v>30</v>
      </c>
      <c r="C49" s="17">
        <v>929</v>
      </c>
      <c r="D49" s="17">
        <v>929</v>
      </c>
      <c r="E49" s="17">
        <v>896</v>
      </c>
      <c r="F49" s="23">
        <v>43641.506944444445</v>
      </c>
      <c r="G49" s="17" t="s">
        <v>694</v>
      </c>
      <c r="H49" s="24"/>
    </row>
    <row r="50" spans="1:8">
      <c r="A50" s="17">
        <v>112</v>
      </c>
      <c r="B50" s="17">
        <v>5</v>
      </c>
      <c r="C50" s="17">
        <v>506</v>
      </c>
      <c r="D50" s="17">
        <v>514</v>
      </c>
      <c r="E50" s="17">
        <v>423</v>
      </c>
      <c r="F50" s="23">
        <v>43641.552083333336</v>
      </c>
      <c r="G50" s="17" t="s">
        <v>694</v>
      </c>
      <c r="H50" s="24"/>
    </row>
    <row r="51" spans="1:8">
      <c r="A51" s="17">
        <v>112</v>
      </c>
      <c r="B51" s="17">
        <v>10</v>
      </c>
      <c r="C51" s="17">
        <v>622</v>
      </c>
      <c r="D51" s="17">
        <v>555</v>
      </c>
      <c r="E51" s="17">
        <v>521</v>
      </c>
      <c r="F51" s="23">
        <v>43641.552083333336</v>
      </c>
      <c r="G51" s="17" t="s">
        <v>694</v>
      </c>
      <c r="H51" s="24"/>
    </row>
    <row r="52" spans="1:8">
      <c r="A52" s="17">
        <v>112</v>
      </c>
      <c r="B52" s="17">
        <v>15</v>
      </c>
      <c r="C52" s="17">
        <v>562</v>
      </c>
      <c r="D52" s="17">
        <v>559</v>
      </c>
      <c r="E52" s="17">
        <v>636</v>
      </c>
      <c r="F52" s="23">
        <v>43641.552083333336</v>
      </c>
      <c r="G52" s="17" t="s">
        <v>694</v>
      </c>
      <c r="H52" s="24"/>
    </row>
    <row r="53" spans="1:8">
      <c r="A53" s="17">
        <v>112</v>
      </c>
      <c r="B53" s="17">
        <v>20</v>
      </c>
      <c r="C53" s="17">
        <v>544</v>
      </c>
      <c r="D53" s="17">
        <v>650</v>
      </c>
      <c r="E53" s="17">
        <v>595</v>
      </c>
      <c r="F53" s="23">
        <v>43641.552083333336</v>
      </c>
      <c r="G53" s="17" t="s">
        <v>694</v>
      </c>
      <c r="H53" s="24"/>
    </row>
    <row r="54" spans="1:8">
      <c r="A54" s="17">
        <v>112</v>
      </c>
      <c r="B54" s="17">
        <v>25</v>
      </c>
      <c r="C54" s="17">
        <v>742</v>
      </c>
      <c r="D54" s="17">
        <v>748</v>
      </c>
      <c r="E54" s="17">
        <v>634</v>
      </c>
      <c r="F54" s="23">
        <v>43641.552083333336</v>
      </c>
      <c r="G54" s="17" t="s">
        <v>694</v>
      </c>
      <c r="H54" s="24"/>
    </row>
    <row r="55" spans="1:8">
      <c r="A55" s="17">
        <v>112</v>
      </c>
      <c r="B55" s="17">
        <v>30</v>
      </c>
      <c r="C55" s="17">
        <v>683</v>
      </c>
      <c r="D55" s="17">
        <v>693</v>
      </c>
      <c r="E55" s="17">
        <v>734</v>
      </c>
      <c r="F55" s="23">
        <v>43641.552083333336</v>
      </c>
      <c r="G55" s="17" t="s">
        <v>694</v>
      </c>
      <c r="H55" s="24"/>
    </row>
    <row r="56" spans="1:8">
      <c r="A56" s="17">
        <v>113</v>
      </c>
      <c r="B56" s="17">
        <v>5</v>
      </c>
      <c r="C56" s="17">
        <v>484</v>
      </c>
      <c r="D56" s="17">
        <v>528</v>
      </c>
      <c r="E56" s="17">
        <v>550</v>
      </c>
      <c r="F56" s="23">
        <v>43641.555555555555</v>
      </c>
      <c r="G56" s="17" t="s">
        <v>694</v>
      </c>
      <c r="H56" s="24"/>
    </row>
    <row r="57" spans="1:8">
      <c r="A57" s="17">
        <v>113</v>
      </c>
      <c r="B57" s="17">
        <v>10</v>
      </c>
      <c r="C57" s="17">
        <v>580</v>
      </c>
      <c r="D57" s="17">
        <v>603</v>
      </c>
      <c r="E57" s="17">
        <v>610</v>
      </c>
      <c r="F57" s="23">
        <v>43641.555555555555</v>
      </c>
      <c r="G57" s="17" t="s">
        <v>694</v>
      </c>
      <c r="H57" s="24"/>
    </row>
    <row r="58" spans="1:8">
      <c r="A58" s="17">
        <v>113</v>
      </c>
      <c r="B58" s="17">
        <v>15</v>
      </c>
      <c r="C58" s="17">
        <v>544</v>
      </c>
      <c r="D58" s="17">
        <v>613</v>
      </c>
      <c r="E58" s="17">
        <v>531</v>
      </c>
      <c r="F58" s="23">
        <v>43641.555555555555</v>
      </c>
      <c r="G58" s="17" t="s">
        <v>694</v>
      </c>
      <c r="H58" s="24"/>
    </row>
    <row r="59" spans="1:8">
      <c r="A59" s="17">
        <v>113</v>
      </c>
      <c r="B59" s="17">
        <v>20</v>
      </c>
      <c r="C59" s="17">
        <v>592</v>
      </c>
      <c r="D59" s="17">
        <v>576</v>
      </c>
      <c r="E59" s="17">
        <v>571</v>
      </c>
      <c r="F59" s="23">
        <v>43641.555555555555</v>
      </c>
      <c r="G59" s="17" t="s">
        <v>694</v>
      </c>
      <c r="H59" s="24"/>
    </row>
    <row r="60" spans="1:8">
      <c r="A60" s="17">
        <v>113</v>
      </c>
      <c r="B60" s="17">
        <v>25</v>
      </c>
      <c r="C60" s="17">
        <v>589</v>
      </c>
      <c r="D60" s="17">
        <v>561</v>
      </c>
      <c r="E60" s="17">
        <v>538</v>
      </c>
      <c r="F60" s="23">
        <v>43641.555555555555</v>
      </c>
      <c r="G60" s="17" t="s">
        <v>694</v>
      </c>
      <c r="H60" s="24"/>
    </row>
    <row r="61" spans="1:8">
      <c r="A61" s="17">
        <v>113</v>
      </c>
      <c r="B61" s="17">
        <v>30</v>
      </c>
      <c r="C61" s="17">
        <v>636</v>
      </c>
      <c r="D61" s="17">
        <v>575</v>
      </c>
      <c r="E61" s="17">
        <v>568</v>
      </c>
      <c r="F61" s="23">
        <v>43641.555555555555</v>
      </c>
      <c r="G61" s="17" t="s">
        <v>694</v>
      </c>
      <c r="H61" s="24"/>
    </row>
    <row r="62" spans="1:8">
      <c r="A62" s="17">
        <v>114</v>
      </c>
      <c r="B62" s="17">
        <v>5</v>
      </c>
      <c r="C62" s="17">
        <v>623</v>
      </c>
      <c r="D62" s="17">
        <v>643</v>
      </c>
      <c r="E62" s="17">
        <v>557</v>
      </c>
      <c r="F62" s="23">
        <v>43641.559027777781</v>
      </c>
      <c r="G62" s="17" t="s">
        <v>694</v>
      </c>
      <c r="H62" s="24"/>
    </row>
    <row r="63" spans="1:8">
      <c r="A63" s="17">
        <v>114</v>
      </c>
      <c r="B63" s="17">
        <v>10</v>
      </c>
      <c r="C63" s="17">
        <v>686</v>
      </c>
      <c r="D63" s="17">
        <v>653</v>
      </c>
      <c r="E63" s="17">
        <v>662</v>
      </c>
      <c r="F63" s="23">
        <v>43641.559027777781</v>
      </c>
      <c r="G63" s="17" t="s">
        <v>694</v>
      </c>
      <c r="H63" s="24"/>
    </row>
    <row r="64" spans="1:8">
      <c r="A64" s="17">
        <v>114</v>
      </c>
      <c r="B64" s="17">
        <v>15</v>
      </c>
      <c r="C64" s="17">
        <v>733</v>
      </c>
      <c r="D64" s="17">
        <v>534</v>
      </c>
      <c r="E64" s="17">
        <v>718</v>
      </c>
      <c r="F64" s="23">
        <v>43641.559027777781</v>
      </c>
      <c r="G64" s="17" t="s">
        <v>694</v>
      </c>
      <c r="H64" s="24"/>
    </row>
    <row r="65" spans="1:8">
      <c r="A65" s="17">
        <v>114</v>
      </c>
      <c r="B65" s="17">
        <v>20</v>
      </c>
      <c r="C65" s="17">
        <v>683</v>
      </c>
      <c r="D65" s="17">
        <v>735</v>
      </c>
      <c r="E65" s="17">
        <v>678</v>
      </c>
      <c r="F65" s="23">
        <v>43641.559027777781</v>
      </c>
      <c r="G65" s="17" t="s">
        <v>694</v>
      </c>
      <c r="H65" s="24"/>
    </row>
    <row r="66" spans="1:8">
      <c r="A66" s="17">
        <v>114</v>
      </c>
      <c r="B66" s="17">
        <v>25</v>
      </c>
      <c r="C66" s="17">
        <v>658</v>
      </c>
      <c r="D66" s="17">
        <v>769</v>
      </c>
      <c r="E66" s="17">
        <v>657</v>
      </c>
      <c r="F66" s="23">
        <v>43641.559027777781</v>
      </c>
      <c r="G66" s="17" t="s">
        <v>694</v>
      </c>
      <c r="H66" s="24"/>
    </row>
    <row r="67" spans="1:8">
      <c r="A67" s="17">
        <v>114</v>
      </c>
      <c r="B67" s="17">
        <v>30</v>
      </c>
      <c r="C67" s="17">
        <v>752</v>
      </c>
      <c r="D67" s="17">
        <v>726</v>
      </c>
      <c r="E67" s="17">
        <v>752</v>
      </c>
      <c r="F67" s="23">
        <v>43641.559027777781</v>
      </c>
      <c r="G67" s="17" t="s">
        <v>694</v>
      </c>
      <c r="H67" s="24"/>
    </row>
    <row r="68" spans="1:8">
      <c r="A68" s="17">
        <v>115</v>
      </c>
      <c r="B68" s="17">
        <v>5</v>
      </c>
      <c r="C68" s="17">
        <v>423</v>
      </c>
      <c r="D68" s="17">
        <v>436</v>
      </c>
      <c r="E68" s="17">
        <v>618</v>
      </c>
      <c r="F68" s="23">
        <v>43641.565972222219</v>
      </c>
      <c r="G68" s="17" t="s">
        <v>694</v>
      </c>
      <c r="H68" s="24"/>
    </row>
    <row r="69" spans="1:8">
      <c r="A69" s="17">
        <v>115</v>
      </c>
      <c r="B69" s="17">
        <v>10</v>
      </c>
      <c r="C69" s="17">
        <v>488</v>
      </c>
      <c r="D69" s="17">
        <v>489</v>
      </c>
      <c r="E69" s="17">
        <v>422</v>
      </c>
      <c r="F69" s="23">
        <v>43641.565972222219</v>
      </c>
      <c r="G69" s="17" t="s">
        <v>694</v>
      </c>
      <c r="H69" s="24"/>
    </row>
    <row r="70" spans="1:8">
      <c r="A70" s="17">
        <v>115</v>
      </c>
      <c r="B70" s="17">
        <v>15</v>
      </c>
      <c r="C70" s="17">
        <v>532</v>
      </c>
      <c r="D70" s="17">
        <v>655</v>
      </c>
      <c r="E70" s="17">
        <v>701</v>
      </c>
      <c r="F70" s="23">
        <v>43641.565972222219</v>
      </c>
      <c r="G70" s="17" t="s">
        <v>694</v>
      </c>
      <c r="H70" s="24"/>
    </row>
    <row r="71" spans="1:8">
      <c r="A71" s="17">
        <v>115</v>
      </c>
      <c r="B71" s="17">
        <v>20</v>
      </c>
      <c r="C71" s="17">
        <v>672</v>
      </c>
      <c r="D71" s="17">
        <v>700</v>
      </c>
      <c r="E71" s="17">
        <v>740</v>
      </c>
      <c r="F71" s="23">
        <v>43641.565972222219</v>
      </c>
      <c r="G71" s="17" t="s">
        <v>694</v>
      </c>
      <c r="H71" s="24"/>
    </row>
    <row r="72" spans="1:8">
      <c r="A72" s="17">
        <v>115</v>
      </c>
      <c r="B72" s="17">
        <v>25</v>
      </c>
      <c r="C72" s="17">
        <v>630</v>
      </c>
      <c r="D72" s="17">
        <v>662</v>
      </c>
      <c r="E72" s="17">
        <v>586</v>
      </c>
      <c r="F72" s="23">
        <v>43641.565972222219</v>
      </c>
      <c r="G72" s="17" t="s">
        <v>694</v>
      </c>
      <c r="H72" s="24"/>
    </row>
    <row r="73" spans="1:8">
      <c r="A73" s="17">
        <v>115</v>
      </c>
      <c r="B73" s="17">
        <v>30</v>
      </c>
      <c r="C73" s="17">
        <v>765</v>
      </c>
      <c r="D73" s="17">
        <v>756</v>
      </c>
      <c r="E73" s="17">
        <v>775</v>
      </c>
      <c r="F73" s="23">
        <v>43641.565972222219</v>
      </c>
      <c r="G73" s="17" t="s">
        <v>694</v>
      </c>
      <c r="H73" s="24"/>
    </row>
    <row r="74" spans="1:8">
      <c r="A74" s="17">
        <v>117</v>
      </c>
      <c r="B74" s="17">
        <v>5</v>
      </c>
      <c r="C74" s="17">
        <v>557</v>
      </c>
      <c r="D74" s="17">
        <v>664</v>
      </c>
      <c r="E74" s="17">
        <v>628</v>
      </c>
      <c r="F74" s="23">
        <v>43641.666666666664</v>
      </c>
      <c r="G74" s="17" t="s">
        <v>694</v>
      </c>
      <c r="H74" s="24"/>
    </row>
    <row r="75" spans="1:8">
      <c r="A75" s="17">
        <v>117</v>
      </c>
      <c r="B75" s="17">
        <v>10</v>
      </c>
      <c r="C75" s="17">
        <v>797</v>
      </c>
      <c r="D75" s="17">
        <v>759</v>
      </c>
      <c r="E75" s="17">
        <v>749</v>
      </c>
      <c r="F75" s="23">
        <v>43641.666666666664</v>
      </c>
      <c r="G75" s="17" t="s">
        <v>694</v>
      </c>
      <c r="H75" s="24"/>
    </row>
    <row r="76" spans="1:8">
      <c r="A76" s="17">
        <v>117</v>
      </c>
      <c r="B76" s="17">
        <v>15</v>
      </c>
      <c r="C76" s="17">
        <v>628</v>
      </c>
      <c r="D76" s="17">
        <v>683</v>
      </c>
      <c r="E76" s="17">
        <v>698</v>
      </c>
      <c r="F76" s="23">
        <v>43641.666666666664</v>
      </c>
      <c r="G76" s="17" t="s">
        <v>694</v>
      </c>
      <c r="H76" s="24"/>
    </row>
    <row r="77" spans="1:8">
      <c r="A77" s="17">
        <v>117</v>
      </c>
      <c r="B77" s="17">
        <v>20</v>
      </c>
      <c r="C77" s="17">
        <v>588</v>
      </c>
      <c r="D77" s="17">
        <v>629</v>
      </c>
      <c r="E77" s="17">
        <v>718</v>
      </c>
      <c r="F77" s="23">
        <v>43641.666666666664</v>
      </c>
      <c r="G77" s="17" t="s">
        <v>694</v>
      </c>
      <c r="H77" s="24"/>
    </row>
    <row r="78" spans="1:8">
      <c r="A78" s="17">
        <v>117</v>
      </c>
      <c r="B78" s="17">
        <v>25</v>
      </c>
      <c r="C78" s="17">
        <v>692</v>
      </c>
      <c r="D78" s="17">
        <v>609</v>
      </c>
      <c r="E78" s="17">
        <v>623</v>
      </c>
      <c r="F78" s="23">
        <v>43641.666666666664</v>
      </c>
      <c r="G78" s="17" t="s">
        <v>694</v>
      </c>
      <c r="H78" s="24"/>
    </row>
    <row r="79" spans="1:8">
      <c r="A79" s="17">
        <v>117</v>
      </c>
      <c r="B79" s="17">
        <v>30</v>
      </c>
      <c r="C79" s="17">
        <v>648</v>
      </c>
      <c r="D79" s="17">
        <v>687</v>
      </c>
      <c r="E79" s="17">
        <v>635</v>
      </c>
      <c r="F79" s="23">
        <v>43641.666666666664</v>
      </c>
      <c r="G79" s="17" t="s">
        <v>694</v>
      </c>
      <c r="H79" s="24"/>
    </row>
    <row r="80" spans="1:8">
      <c r="A80" s="17">
        <v>118</v>
      </c>
      <c r="B80" s="17">
        <v>5</v>
      </c>
      <c r="C80" s="17">
        <v>463</v>
      </c>
      <c r="D80" s="17">
        <v>445</v>
      </c>
      <c r="E80" s="17">
        <v>472</v>
      </c>
      <c r="F80" s="23">
        <v>43641.670138888891</v>
      </c>
      <c r="G80" s="17" t="s">
        <v>694</v>
      </c>
      <c r="H80" s="24"/>
    </row>
    <row r="81" spans="1:8">
      <c r="A81" s="17">
        <v>118</v>
      </c>
      <c r="B81" s="17">
        <v>10</v>
      </c>
      <c r="C81" s="17">
        <v>397</v>
      </c>
      <c r="D81" s="17">
        <v>484</v>
      </c>
      <c r="E81" s="17">
        <v>439</v>
      </c>
      <c r="F81" s="23">
        <v>43641.670138888891</v>
      </c>
      <c r="G81" s="17" t="s">
        <v>694</v>
      </c>
      <c r="H81" s="24"/>
    </row>
    <row r="82" spans="1:8">
      <c r="A82" s="17">
        <v>118</v>
      </c>
      <c r="B82" s="17">
        <v>15</v>
      </c>
      <c r="C82" s="17">
        <v>445</v>
      </c>
      <c r="D82" s="17">
        <v>552</v>
      </c>
      <c r="E82" s="17">
        <v>515</v>
      </c>
      <c r="F82" s="23">
        <v>43641.670138888891</v>
      </c>
      <c r="G82" s="17" t="s">
        <v>694</v>
      </c>
      <c r="H82" s="24"/>
    </row>
    <row r="83" spans="1:8">
      <c r="A83" s="17">
        <v>118</v>
      </c>
      <c r="B83" s="17">
        <v>20</v>
      </c>
      <c r="C83" s="17">
        <v>400</v>
      </c>
      <c r="D83" s="17">
        <v>458</v>
      </c>
      <c r="E83" s="17">
        <v>479</v>
      </c>
      <c r="F83" s="23">
        <v>43641.670138888891</v>
      </c>
      <c r="G83" s="17" t="s">
        <v>694</v>
      </c>
      <c r="H83" s="24"/>
    </row>
    <row r="84" spans="1:8">
      <c r="A84" s="17">
        <v>118</v>
      </c>
      <c r="B84" s="17">
        <v>25</v>
      </c>
      <c r="C84" s="17">
        <v>563</v>
      </c>
      <c r="D84" s="17">
        <v>562</v>
      </c>
      <c r="E84" s="17">
        <v>512</v>
      </c>
      <c r="F84" s="23">
        <v>43641.670138888891</v>
      </c>
      <c r="G84" s="17" t="s">
        <v>694</v>
      </c>
      <c r="H84" s="24"/>
    </row>
    <row r="85" spans="1:8">
      <c r="A85" s="17">
        <v>118</v>
      </c>
      <c r="B85" s="17">
        <v>30</v>
      </c>
      <c r="C85" s="17">
        <v>551</v>
      </c>
      <c r="D85" s="17">
        <v>443</v>
      </c>
      <c r="E85" s="17">
        <v>586</v>
      </c>
      <c r="F85" s="23">
        <v>43641.670138888891</v>
      </c>
      <c r="G85" s="17" t="s">
        <v>694</v>
      </c>
      <c r="H85" s="24"/>
    </row>
    <row r="86" spans="1:8">
      <c r="A86" s="17">
        <v>119</v>
      </c>
      <c r="B86" s="17">
        <v>5</v>
      </c>
      <c r="C86" s="17">
        <v>545</v>
      </c>
      <c r="D86" s="17">
        <v>515</v>
      </c>
      <c r="E86" s="17">
        <v>501</v>
      </c>
      <c r="F86" s="23">
        <v>43641.673611111109</v>
      </c>
      <c r="G86" s="17" t="s">
        <v>694</v>
      </c>
      <c r="H86" s="24"/>
    </row>
    <row r="87" spans="1:8">
      <c r="A87" s="17">
        <v>119</v>
      </c>
      <c r="B87" s="17">
        <v>10</v>
      </c>
      <c r="C87" s="17">
        <v>551</v>
      </c>
      <c r="D87" s="17">
        <v>482</v>
      </c>
      <c r="E87" s="17">
        <v>527</v>
      </c>
      <c r="F87" s="23">
        <v>43641.673611111109</v>
      </c>
      <c r="G87" s="17" t="s">
        <v>694</v>
      </c>
      <c r="H87" s="24"/>
    </row>
    <row r="88" spans="1:8">
      <c r="A88" s="17">
        <v>119</v>
      </c>
      <c r="B88" s="17">
        <v>15</v>
      </c>
      <c r="C88" s="17">
        <v>510</v>
      </c>
      <c r="D88" s="17">
        <v>508</v>
      </c>
      <c r="E88" s="17">
        <v>569</v>
      </c>
      <c r="F88" s="23">
        <v>43641.673611111109</v>
      </c>
      <c r="G88" s="17" t="s">
        <v>694</v>
      </c>
      <c r="H88" s="24"/>
    </row>
    <row r="89" spans="1:8">
      <c r="A89" s="17">
        <v>119</v>
      </c>
      <c r="B89" s="17">
        <v>20</v>
      </c>
      <c r="C89" s="17">
        <v>472</v>
      </c>
      <c r="D89" s="17">
        <v>568</v>
      </c>
      <c r="E89" s="17">
        <v>608</v>
      </c>
      <c r="F89" s="23">
        <v>43641.673611111109</v>
      </c>
      <c r="G89" s="17" t="s">
        <v>694</v>
      </c>
      <c r="H89" s="24"/>
    </row>
    <row r="90" spans="1:8">
      <c r="A90" s="17">
        <v>119</v>
      </c>
      <c r="B90" s="17">
        <v>25</v>
      </c>
      <c r="C90" s="17">
        <v>500</v>
      </c>
      <c r="D90" s="17">
        <v>579</v>
      </c>
      <c r="E90" s="17">
        <v>591</v>
      </c>
      <c r="F90" s="23">
        <v>43641.673611111109</v>
      </c>
      <c r="G90" s="17" t="s">
        <v>694</v>
      </c>
      <c r="H90" s="24"/>
    </row>
    <row r="91" spans="1:8">
      <c r="A91" s="17">
        <v>119</v>
      </c>
      <c r="B91" s="17">
        <v>30</v>
      </c>
      <c r="C91" s="17">
        <v>618</v>
      </c>
      <c r="D91" s="17">
        <v>537</v>
      </c>
      <c r="E91" s="17">
        <v>517</v>
      </c>
      <c r="F91" s="23">
        <v>43641.673611111109</v>
      </c>
      <c r="G91" s="17" t="s">
        <v>694</v>
      </c>
      <c r="H91" s="24"/>
    </row>
    <row r="92" spans="1:8">
      <c r="A92" s="17">
        <v>120</v>
      </c>
      <c r="B92" s="17">
        <v>5</v>
      </c>
      <c r="C92" s="17">
        <v>706</v>
      </c>
      <c r="D92" s="17">
        <v>543</v>
      </c>
      <c r="E92" s="17">
        <v>609</v>
      </c>
      <c r="F92" s="23">
        <v>43641.677083333336</v>
      </c>
      <c r="G92" s="17" t="s">
        <v>694</v>
      </c>
      <c r="H92" s="24"/>
    </row>
    <row r="93" spans="1:8">
      <c r="A93" s="17">
        <v>120</v>
      </c>
      <c r="B93" s="17">
        <v>10</v>
      </c>
      <c r="C93" s="17">
        <v>554</v>
      </c>
      <c r="D93" s="17">
        <v>495</v>
      </c>
      <c r="E93" s="17">
        <v>547</v>
      </c>
      <c r="F93" s="23">
        <v>43641.677083333336</v>
      </c>
      <c r="G93" s="17" t="s">
        <v>694</v>
      </c>
      <c r="H93" s="24"/>
    </row>
    <row r="94" spans="1:8">
      <c r="A94" s="17">
        <v>120</v>
      </c>
      <c r="B94" s="17">
        <v>15</v>
      </c>
      <c r="C94" s="17">
        <v>499</v>
      </c>
      <c r="D94" s="17">
        <v>476</v>
      </c>
      <c r="E94" s="17">
        <v>609</v>
      </c>
      <c r="F94" s="23">
        <v>43641.677083333336</v>
      </c>
      <c r="G94" s="17" t="s">
        <v>694</v>
      </c>
      <c r="H94" s="24"/>
    </row>
    <row r="95" spans="1:8">
      <c r="A95" s="17">
        <v>120</v>
      </c>
      <c r="B95" s="17">
        <v>20</v>
      </c>
      <c r="C95" s="17">
        <v>517</v>
      </c>
      <c r="D95" s="17">
        <v>554</v>
      </c>
      <c r="E95" s="17">
        <v>593</v>
      </c>
      <c r="F95" s="23">
        <v>43641.677083333336</v>
      </c>
      <c r="G95" s="17" t="s">
        <v>694</v>
      </c>
      <c r="H95" s="24"/>
    </row>
    <row r="96" spans="1:8">
      <c r="A96" s="17">
        <v>120</v>
      </c>
      <c r="B96" s="17">
        <v>25</v>
      </c>
      <c r="C96" s="17">
        <v>530</v>
      </c>
      <c r="D96" s="17">
        <v>602</v>
      </c>
      <c r="E96" s="17">
        <v>483</v>
      </c>
      <c r="F96" s="23">
        <v>43641.677083333336</v>
      </c>
      <c r="G96" s="17" t="s">
        <v>694</v>
      </c>
      <c r="H96" s="24"/>
    </row>
    <row r="97" spans="1:8">
      <c r="A97" s="17">
        <v>120</v>
      </c>
      <c r="B97" s="17">
        <v>30</v>
      </c>
      <c r="C97" s="17">
        <v>544</v>
      </c>
      <c r="D97" s="17">
        <v>599</v>
      </c>
      <c r="E97" s="17">
        <v>682</v>
      </c>
      <c r="F97" s="23">
        <v>43641.677083333336</v>
      </c>
      <c r="G97" s="17" t="s">
        <v>694</v>
      </c>
      <c r="H97" s="24"/>
    </row>
    <row r="98" spans="1:8">
      <c r="A98" s="17">
        <v>121</v>
      </c>
      <c r="B98" s="17">
        <v>5</v>
      </c>
      <c r="C98" s="17">
        <v>491</v>
      </c>
      <c r="D98" s="17">
        <v>506</v>
      </c>
      <c r="E98" s="17">
        <v>495</v>
      </c>
      <c r="F98" s="23">
        <v>43641.6875</v>
      </c>
      <c r="G98" s="17" t="s">
        <v>694</v>
      </c>
      <c r="H98" s="24"/>
    </row>
    <row r="99" spans="1:8">
      <c r="A99" s="17">
        <v>121</v>
      </c>
      <c r="B99" s="17">
        <v>10</v>
      </c>
      <c r="C99" s="17">
        <v>611</v>
      </c>
      <c r="D99" s="17">
        <v>513</v>
      </c>
      <c r="E99" s="17">
        <v>529</v>
      </c>
      <c r="F99" s="23">
        <v>43641.6875</v>
      </c>
      <c r="G99" s="17" t="s">
        <v>694</v>
      </c>
      <c r="H99" s="24"/>
    </row>
    <row r="100" spans="1:8">
      <c r="A100" s="17">
        <v>121</v>
      </c>
      <c r="B100" s="17">
        <v>15</v>
      </c>
      <c r="C100" s="17">
        <v>562</v>
      </c>
      <c r="D100" s="17">
        <v>640</v>
      </c>
      <c r="E100" s="17">
        <v>629</v>
      </c>
      <c r="F100" s="23">
        <v>43641.6875</v>
      </c>
      <c r="G100" s="17" t="s">
        <v>694</v>
      </c>
      <c r="H100" s="24"/>
    </row>
    <row r="101" spans="1:8">
      <c r="A101" s="17">
        <v>121</v>
      </c>
      <c r="B101" s="17">
        <v>20</v>
      </c>
      <c r="C101" s="17">
        <v>630</v>
      </c>
      <c r="D101" s="17">
        <v>659</v>
      </c>
      <c r="E101" s="17">
        <v>625</v>
      </c>
      <c r="F101" s="23">
        <v>43641.6875</v>
      </c>
      <c r="G101" s="17" t="s">
        <v>694</v>
      </c>
      <c r="H101" s="24"/>
    </row>
    <row r="102" spans="1:8">
      <c r="A102" s="17">
        <v>121</v>
      </c>
      <c r="B102" s="17">
        <v>25</v>
      </c>
      <c r="C102" s="17">
        <v>607</v>
      </c>
      <c r="D102" s="17">
        <v>630</v>
      </c>
      <c r="E102" s="17">
        <v>662</v>
      </c>
      <c r="F102" s="23">
        <v>43641.6875</v>
      </c>
      <c r="G102" s="17" t="s">
        <v>694</v>
      </c>
      <c r="H102" s="24"/>
    </row>
    <row r="103" spans="1:8">
      <c r="A103" s="17">
        <v>121</v>
      </c>
      <c r="B103" s="17">
        <v>30</v>
      </c>
      <c r="C103" s="17">
        <v>623</v>
      </c>
      <c r="D103" s="17">
        <v>587</v>
      </c>
      <c r="E103" s="17">
        <v>649</v>
      </c>
      <c r="F103" s="23">
        <v>43641.6875</v>
      </c>
      <c r="G103" s="17" t="s">
        <v>694</v>
      </c>
      <c r="H103" s="24"/>
    </row>
    <row r="104" spans="1:8">
      <c r="A104" s="17">
        <v>122</v>
      </c>
      <c r="B104" s="17">
        <v>5</v>
      </c>
      <c r="C104" s="17">
        <v>533</v>
      </c>
      <c r="D104" s="17">
        <v>507</v>
      </c>
      <c r="E104" s="17">
        <v>513</v>
      </c>
      <c r="F104" s="23">
        <v>43641.697916666664</v>
      </c>
      <c r="G104" s="17" t="s">
        <v>694</v>
      </c>
      <c r="H104" s="24"/>
    </row>
    <row r="105" spans="1:8">
      <c r="A105" s="17">
        <v>122</v>
      </c>
      <c r="B105" s="17">
        <v>10</v>
      </c>
      <c r="C105" s="17">
        <v>583</v>
      </c>
      <c r="D105" s="17">
        <v>523</v>
      </c>
      <c r="E105" s="17">
        <v>546</v>
      </c>
      <c r="F105" s="23">
        <v>43641.697916666664</v>
      </c>
      <c r="G105" s="17" t="s">
        <v>694</v>
      </c>
      <c r="H105" s="24"/>
    </row>
    <row r="106" spans="1:8">
      <c r="A106" s="17">
        <v>122</v>
      </c>
      <c r="B106" s="17">
        <v>15</v>
      </c>
      <c r="C106" s="17">
        <v>610</v>
      </c>
      <c r="D106" s="17">
        <v>529</v>
      </c>
      <c r="E106" s="17">
        <v>489</v>
      </c>
      <c r="F106" s="23">
        <v>43641.697916666664</v>
      </c>
      <c r="G106" s="17" t="s">
        <v>694</v>
      </c>
      <c r="H106" s="24"/>
    </row>
    <row r="107" spans="1:8">
      <c r="A107" s="17">
        <v>122</v>
      </c>
      <c r="B107" s="17">
        <v>20</v>
      </c>
      <c r="C107" s="17">
        <v>531</v>
      </c>
      <c r="D107" s="17">
        <v>556</v>
      </c>
      <c r="E107" s="17">
        <v>575</v>
      </c>
      <c r="F107" s="23">
        <v>43641.697916666664</v>
      </c>
      <c r="G107" s="17" t="s">
        <v>694</v>
      </c>
      <c r="H107" s="24"/>
    </row>
    <row r="108" spans="1:8">
      <c r="A108" s="17">
        <v>122</v>
      </c>
      <c r="B108" s="17">
        <v>25</v>
      </c>
      <c r="C108" s="17">
        <v>554</v>
      </c>
      <c r="D108" s="17">
        <v>570</v>
      </c>
      <c r="E108" s="17">
        <v>561</v>
      </c>
      <c r="F108" s="23">
        <v>43641.697916666664</v>
      </c>
      <c r="G108" s="17" t="s">
        <v>694</v>
      </c>
      <c r="H108" s="24"/>
    </row>
    <row r="109" spans="1:8">
      <c r="A109" s="17">
        <v>122</v>
      </c>
      <c r="B109" s="17">
        <v>30</v>
      </c>
      <c r="C109" s="17">
        <v>490</v>
      </c>
      <c r="D109" s="17">
        <v>634</v>
      </c>
      <c r="E109" s="17">
        <v>486</v>
      </c>
      <c r="F109" s="23">
        <v>43641.697916666664</v>
      </c>
      <c r="G109" s="17" t="s">
        <v>694</v>
      </c>
      <c r="H109" s="24"/>
    </row>
    <row r="110" spans="1:8">
      <c r="A110" s="17">
        <v>123</v>
      </c>
      <c r="B110" s="17">
        <v>5</v>
      </c>
      <c r="C110" s="17">
        <v>560</v>
      </c>
      <c r="D110" s="17">
        <v>537</v>
      </c>
      <c r="E110" s="17">
        <v>597</v>
      </c>
      <c r="F110" s="23">
        <v>43641.711805555555</v>
      </c>
      <c r="G110" s="17" t="s">
        <v>694</v>
      </c>
      <c r="H110" s="24"/>
    </row>
    <row r="111" spans="1:8">
      <c r="A111" s="17">
        <v>123</v>
      </c>
      <c r="B111" s="17">
        <v>10</v>
      </c>
      <c r="C111" s="17">
        <v>479</v>
      </c>
      <c r="D111" s="17">
        <v>539</v>
      </c>
      <c r="E111" s="17">
        <v>547</v>
      </c>
      <c r="F111" s="23">
        <v>43641.711805555555</v>
      </c>
      <c r="G111" s="17" t="s">
        <v>694</v>
      </c>
      <c r="H111" s="24"/>
    </row>
    <row r="112" spans="1:8">
      <c r="A112" s="17">
        <v>123</v>
      </c>
      <c r="B112" s="17">
        <v>15</v>
      </c>
      <c r="C112" s="17">
        <v>344</v>
      </c>
      <c r="D112" s="17">
        <v>332</v>
      </c>
      <c r="E112" s="17">
        <v>309</v>
      </c>
      <c r="F112" s="23">
        <v>43641.711805555555</v>
      </c>
      <c r="G112" s="17" t="s">
        <v>694</v>
      </c>
      <c r="H112" s="24"/>
    </row>
    <row r="113" spans="1:8">
      <c r="A113" s="17">
        <v>123</v>
      </c>
      <c r="B113" s="17">
        <v>20</v>
      </c>
      <c r="C113" s="17">
        <v>378</v>
      </c>
      <c r="D113" s="17">
        <v>477</v>
      </c>
      <c r="E113" s="17">
        <v>488</v>
      </c>
      <c r="F113" s="23">
        <v>43641.711805555555</v>
      </c>
      <c r="G113" s="17" t="s">
        <v>694</v>
      </c>
      <c r="H113" s="24"/>
    </row>
    <row r="114" spans="1:8">
      <c r="A114" s="17">
        <v>123</v>
      </c>
      <c r="B114" s="17">
        <v>25</v>
      </c>
      <c r="C114" s="17">
        <v>439</v>
      </c>
      <c r="D114" s="17">
        <v>375</v>
      </c>
      <c r="E114" s="17">
        <v>436</v>
      </c>
      <c r="F114" s="23">
        <v>43641.711805555555</v>
      </c>
      <c r="G114" s="17" t="s">
        <v>694</v>
      </c>
      <c r="H114" s="24"/>
    </row>
    <row r="115" spans="1:8">
      <c r="A115" s="17">
        <v>123</v>
      </c>
      <c r="B115" s="17">
        <v>30</v>
      </c>
      <c r="C115" s="17" t="s">
        <v>99</v>
      </c>
      <c r="D115" s="17" t="s">
        <v>99</v>
      </c>
      <c r="E115" s="17" t="s">
        <v>99</v>
      </c>
      <c r="F115" s="23">
        <v>43641.711805555555</v>
      </c>
      <c r="G115" s="17" t="s">
        <v>694</v>
      </c>
      <c r="H115" s="24"/>
    </row>
    <row r="116" spans="1:8">
      <c r="A116" s="17">
        <v>124</v>
      </c>
      <c r="B116" s="17">
        <v>5</v>
      </c>
      <c r="C116" s="17">
        <v>441</v>
      </c>
      <c r="D116" s="17">
        <v>337</v>
      </c>
      <c r="E116" s="17">
        <v>382</v>
      </c>
      <c r="F116" s="23">
        <v>43641.722222222219</v>
      </c>
      <c r="G116" s="17" t="s">
        <v>694</v>
      </c>
      <c r="H116" s="24"/>
    </row>
    <row r="117" spans="1:8">
      <c r="A117" s="17">
        <v>124</v>
      </c>
      <c r="B117" s="17">
        <v>10</v>
      </c>
      <c r="C117" s="17">
        <v>510</v>
      </c>
      <c r="D117" s="17">
        <v>560</v>
      </c>
      <c r="E117" s="17">
        <v>525</v>
      </c>
      <c r="F117" s="23">
        <v>43641.722222222219</v>
      </c>
      <c r="G117" s="17" t="s">
        <v>694</v>
      </c>
      <c r="H117" s="24"/>
    </row>
    <row r="118" spans="1:8">
      <c r="A118" s="17">
        <v>124</v>
      </c>
      <c r="B118" s="17">
        <v>15</v>
      </c>
      <c r="C118" s="17">
        <v>539</v>
      </c>
      <c r="D118" s="17">
        <v>504</v>
      </c>
      <c r="E118" s="17">
        <v>516</v>
      </c>
      <c r="F118" s="23">
        <v>43641.722222222219</v>
      </c>
      <c r="G118" s="17" t="s">
        <v>694</v>
      </c>
      <c r="H118" s="24"/>
    </row>
    <row r="119" spans="1:8">
      <c r="A119" s="17">
        <v>124</v>
      </c>
      <c r="B119" s="17">
        <v>20</v>
      </c>
      <c r="C119" s="17">
        <v>454</v>
      </c>
      <c r="D119" s="17">
        <v>431</v>
      </c>
      <c r="E119" s="17">
        <v>425</v>
      </c>
      <c r="F119" s="23">
        <v>43641.722222222219</v>
      </c>
      <c r="G119" s="17" t="s">
        <v>694</v>
      </c>
      <c r="H119" s="24"/>
    </row>
    <row r="120" spans="1:8">
      <c r="A120" s="17">
        <v>124</v>
      </c>
      <c r="B120" s="17">
        <v>25</v>
      </c>
      <c r="C120" s="17">
        <v>502</v>
      </c>
      <c r="D120" s="17">
        <v>490</v>
      </c>
      <c r="E120" s="17">
        <v>541</v>
      </c>
      <c r="F120" s="23">
        <v>43641.722222222219</v>
      </c>
      <c r="G120" s="17" t="s">
        <v>694</v>
      </c>
      <c r="H120" s="24"/>
    </row>
    <row r="121" spans="1:8">
      <c r="A121" s="17">
        <v>124</v>
      </c>
      <c r="B121" s="17">
        <v>30</v>
      </c>
      <c r="C121" s="17">
        <v>494</v>
      </c>
      <c r="D121" s="17">
        <v>677</v>
      </c>
      <c r="E121" s="17">
        <v>690</v>
      </c>
      <c r="F121" s="23">
        <v>43641.722222222219</v>
      </c>
      <c r="G121" s="17" t="s">
        <v>694</v>
      </c>
      <c r="H121" s="24"/>
    </row>
    <row r="122" spans="1:8">
      <c r="A122" s="17">
        <v>125</v>
      </c>
      <c r="B122" s="17">
        <v>7</v>
      </c>
      <c r="C122" s="17">
        <v>663</v>
      </c>
      <c r="D122" s="17">
        <v>671</v>
      </c>
      <c r="E122" s="17">
        <v>650</v>
      </c>
      <c r="F122" s="23">
        <v>43641.729166666664</v>
      </c>
      <c r="G122" s="17" t="s">
        <v>694</v>
      </c>
      <c r="H122" s="24"/>
    </row>
    <row r="123" spans="1:8">
      <c r="A123" s="17">
        <v>125</v>
      </c>
      <c r="B123" s="17">
        <v>10</v>
      </c>
      <c r="C123" s="17">
        <v>615</v>
      </c>
      <c r="D123" s="17">
        <v>592</v>
      </c>
      <c r="E123" s="17">
        <v>639</v>
      </c>
      <c r="F123" s="23">
        <v>43641.729166666664</v>
      </c>
      <c r="G123" s="17" t="s">
        <v>694</v>
      </c>
      <c r="H123" s="24"/>
    </row>
    <row r="124" spans="1:8">
      <c r="A124" s="17">
        <v>125</v>
      </c>
      <c r="B124" s="17">
        <v>15</v>
      </c>
      <c r="C124" s="17">
        <v>690</v>
      </c>
      <c r="D124" s="17">
        <v>602</v>
      </c>
      <c r="E124" s="17">
        <v>602</v>
      </c>
      <c r="F124" s="23">
        <v>43641.729166666664</v>
      </c>
      <c r="G124" s="17" t="s">
        <v>694</v>
      </c>
      <c r="H124" s="24"/>
    </row>
    <row r="125" spans="1:8">
      <c r="A125" s="17">
        <v>125</v>
      </c>
      <c r="B125" s="17">
        <v>20</v>
      </c>
      <c r="C125" s="17">
        <v>661</v>
      </c>
      <c r="D125" s="17">
        <v>619</v>
      </c>
      <c r="E125" s="17">
        <v>573</v>
      </c>
      <c r="F125" s="23">
        <v>43641.729166666664</v>
      </c>
      <c r="G125" s="17" t="s">
        <v>694</v>
      </c>
      <c r="H125" s="24"/>
    </row>
    <row r="126" spans="1:8">
      <c r="A126" s="17">
        <v>125</v>
      </c>
      <c r="B126" s="17">
        <v>25</v>
      </c>
      <c r="C126" s="17">
        <v>887</v>
      </c>
      <c r="D126" s="17">
        <v>666</v>
      </c>
      <c r="E126" s="17">
        <v>662</v>
      </c>
      <c r="F126" s="23">
        <v>43641.729166666664</v>
      </c>
      <c r="G126" s="17" t="s">
        <v>694</v>
      </c>
      <c r="H126" s="24"/>
    </row>
    <row r="127" spans="1:8">
      <c r="A127" s="17">
        <v>125</v>
      </c>
      <c r="B127" s="17">
        <v>30</v>
      </c>
      <c r="C127" s="17">
        <v>745</v>
      </c>
      <c r="D127" s="17">
        <v>647</v>
      </c>
      <c r="E127" s="17">
        <v>708</v>
      </c>
      <c r="F127" s="23">
        <v>43641.729166666664</v>
      </c>
      <c r="G127" s="17" t="s">
        <v>694</v>
      </c>
      <c r="H127" s="24"/>
    </row>
    <row r="128" spans="1:8">
      <c r="A128" s="16">
        <v>127</v>
      </c>
      <c r="B128" s="16">
        <v>5</v>
      </c>
      <c r="C128" s="16">
        <v>589</v>
      </c>
      <c r="D128" s="16">
        <v>560</v>
      </c>
      <c r="E128" s="16">
        <v>507</v>
      </c>
      <c r="F128" s="23">
        <v>43642.427083333336</v>
      </c>
      <c r="G128" s="17" t="s">
        <v>694</v>
      </c>
      <c r="H128" s="24"/>
    </row>
    <row r="129" spans="1:8">
      <c r="A129" s="16">
        <v>127</v>
      </c>
      <c r="B129" s="16">
        <v>10</v>
      </c>
      <c r="C129" s="16">
        <v>692</v>
      </c>
      <c r="D129" s="16">
        <v>646</v>
      </c>
      <c r="E129" s="16">
        <v>677</v>
      </c>
      <c r="F129" s="23">
        <v>43642.427083333336</v>
      </c>
      <c r="G129" s="17" t="s">
        <v>694</v>
      </c>
      <c r="H129" s="19"/>
    </row>
    <row r="130" spans="1:8">
      <c r="A130" s="16">
        <v>127</v>
      </c>
      <c r="B130" s="16">
        <v>15</v>
      </c>
      <c r="C130" s="16">
        <v>738</v>
      </c>
      <c r="D130" s="16">
        <v>689</v>
      </c>
      <c r="E130" s="16">
        <v>700</v>
      </c>
      <c r="F130" s="23">
        <v>43642.427083333336</v>
      </c>
      <c r="G130" s="17" t="s">
        <v>694</v>
      </c>
      <c r="H130" s="19"/>
    </row>
    <row r="131" spans="1:8">
      <c r="A131" s="16">
        <v>127</v>
      </c>
      <c r="B131" s="16">
        <v>20</v>
      </c>
      <c r="C131" s="16">
        <v>748</v>
      </c>
      <c r="D131" s="16">
        <v>728</v>
      </c>
      <c r="E131" s="16">
        <v>810</v>
      </c>
      <c r="F131" s="23">
        <v>43642.427083333336</v>
      </c>
      <c r="G131" s="17" t="s">
        <v>694</v>
      </c>
      <c r="H131" s="19"/>
    </row>
    <row r="132" spans="1:8">
      <c r="A132" s="16">
        <v>127</v>
      </c>
      <c r="B132" s="16">
        <v>25</v>
      </c>
      <c r="C132" s="16">
        <v>744</v>
      </c>
      <c r="D132" s="16">
        <v>707</v>
      </c>
      <c r="E132" s="16">
        <v>791</v>
      </c>
      <c r="F132" s="23">
        <v>43642.427083333336</v>
      </c>
      <c r="G132" s="17" t="s">
        <v>694</v>
      </c>
      <c r="H132" s="19"/>
    </row>
    <row r="133" spans="1:8">
      <c r="A133" s="16">
        <v>127</v>
      </c>
      <c r="B133" s="16">
        <v>30</v>
      </c>
      <c r="C133" s="16">
        <v>808</v>
      </c>
      <c r="D133" s="16">
        <v>826</v>
      </c>
      <c r="E133" s="16">
        <v>836</v>
      </c>
      <c r="F133" s="23">
        <v>43642.427083333336</v>
      </c>
      <c r="G133" s="17" t="s">
        <v>694</v>
      </c>
      <c r="H133" s="19"/>
    </row>
    <row r="134" spans="1:8">
      <c r="A134" s="16">
        <v>128</v>
      </c>
      <c r="B134" s="16">
        <v>5</v>
      </c>
      <c r="C134" s="18">
        <v>535</v>
      </c>
      <c r="D134" s="18">
        <v>521</v>
      </c>
      <c r="E134" s="18">
        <v>543</v>
      </c>
      <c r="F134" s="23">
        <v>43642.430555555555</v>
      </c>
      <c r="G134" s="17" t="s">
        <v>694</v>
      </c>
      <c r="H134" s="19"/>
    </row>
    <row r="135" spans="1:8">
      <c r="A135" s="16">
        <v>128</v>
      </c>
      <c r="B135" s="16">
        <v>10</v>
      </c>
      <c r="C135" s="18">
        <v>670</v>
      </c>
      <c r="D135" s="18">
        <v>683</v>
      </c>
      <c r="E135" s="18">
        <v>646</v>
      </c>
      <c r="F135" s="23">
        <v>43642.430555555555</v>
      </c>
      <c r="G135" s="17" t="s">
        <v>694</v>
      </c>
      <c r="H135" s="19"/>
    </row>
    <row r="136" spans="1:8">
      <c r="A136" s="16">
        <v>128</v>
      </c>
      <c r="B136" s="16">
        <v>15</v>
      </c>
      <c r="C136" s="18">
        <v>613</v>
      </c>
      <c r="D136" s="18">
        <v>643</v>
      </c>
      <c r="E136" s="18">
        <v>738</v>
      </c>
      <c r="F136" s="23">
        <v>43642.430555555555</v>
      </c>
      <c r="G136" s="17" t="s">
        <v>694</v>
      </c>
      <c r="H136" s="19"/>
    </row>
    <row r="137" spans="1:8">
      <c r="A137" s="16">
        <v>128</v>
      </c>
      <c r="B137" s="16">
        <v>20</v>
      </c>
      <c r="C137" s="18">
        <v>714</v>
      </c>
      <c r="D137" s="18">
        <v>782</v>
      </c>
      <c r="E137" s="18">
        <v>740</v>
      </c>
      <c r="F137" s="23">
        <v>43642.430555555555</v>
      </c>
      <c r="G137" s="17" t="s">
        <v>694</v>
      </c>
      <c r="H137" s="19"/>
    </row>
    <row r="138" spans="1:8">
      <c r="A138" s="16">
        <v>128</v>
      </c>
      <c r="B138" s="16">
        <v>25</v>
      </c>
      <c r="C138" s="18">
        <v>828</v>
      </c>
      <c r="D138" s="18">
        <v>813</v>
      </c>
      <c r="E138" s="18">
        <v>863</v>
      </c>
      <c r="F138" s="23">
        <v>43642.430555555555</v>
      </c>
      <c r="G138" s="17" t="s">
        <v>694</v>
      </c>
      <c r="H138" s="19"/>
    </row>
    <row r="139" spans="1:8">
      <c r="A139" s="16">
        <v>128</v>
      </c>
      <c r="B139" s="16">
        <v>30</v>
      </c>
      <c r="C139" s="18">
        <v>937</v>
      </c>
      <c r="D139" s="18">
        <v>936</v>
      </c>
      <c r="E139" s="18">
        <v>934</v>
      </c>
      <c r="F139" s="23">
        <v>43642.430555555555</v>
      </c>
      <c r="G139" s="17" t="s">
        <v>694</v>
      </c>
      <c r="H139" s="19"/>
    </row>
    <row r="140" spans="1:8">
      <c r="A140" s="16">
        <v>129</v>
      </c>
      <c r="B140" s="16">
        <v>5</v>
      </c>
      <c r="C140" s="18">
        <v>666</v>
      </c>
      <c r="D140" s="18">
        <v>521</v>
      </c>
      <c r="E140" s="18">
        <v>559</v>
      </c>
      <c r="F140" s="23">
        <v>43642.4375</v>
      </c>
      <c r="G140" s="17" t="s">
        <v>694</v>
      </c>
      <c r="H140" s="19"/>
    </row>
    <row r="141" spans="1:8">
      <c r="A141" s="16">
        <v>129</v>
      </c>
      <c r="B141" s="16">
        <v>10</v>
      </c>
      <c r="C141" s="18">
        <v>429</v>
      </c>
      <c r="D141" s="18">
        <v>656</v>
      </c>
      <c r="E141" s="18">
        <v>758</v>
      </c>
      <c r="F141" s="23">
        <v>43642.4375</v>
      </c>
      <c r="G141" s="17" t="s">
        <v>694</v>
      </c>
      <c r="H141" s="19"/>
    </row>
    <row r="142" spans="1:8">
      <c r="A142" s="16">
        <v>129</v>
      </c>
      <c r="B142" s="16">
        <v>15</v>
      </c>
      <c r="C142" s="18">
        <v>623</v>
      </c>
      <c r="D142" s="18">
        <v>650</v>
      </c>
      <c r="E142" s="18">
        <v>653</v>
      </c>
      <c r="F142" s="23">
        <v>43642.4375</v>
      </c>
      <c r="G142" s="17" t="s">
        <v>694</v>
      </c>
      <c r="H142" s="19"/>
    </row>
    <row r="143" spans="1:8">
      <c r="A143" s="16">
        <v>129</v>
      </c>
      <c r="B143" s="16">
        <v>20</v>
      </c>
      <c r="C143" s="18">
        <v>769</v>
      </c>
      <c r="D143" s="18">
        <v>750</v>
      </c>
      <c r="E143" s="18">
        <v>796</v>
      </c>
      <c r="F143" s="23">
        <v>43642.4375</v>
      </c>
      <c r="G143" s="17" t="s">
        <v>694</v>
      </c>
      <c r="H143" s="19"/>
    </row>
    <row r="144" spans="1:8">
      <c r="A144" s="16">
        <v>129</v>
      </c>
      <c r="B144" s="16">
        <v>25</v>
      </c>
      <c r="C144" s="18">
        <v>936</v>
      </c>
      <c r="D144" s="18">
        <v>941</v>
      </c>
      <c r="E144" s="18">
        <v>925</v>
      </c>
      <c r="F144" s="23">
        <v>43642.4375</v>
      </c>
      <c r="G144" s="17" t="s">
        <v>694</v>
      </c>
      <c r="H144" s="19"/>
    </row>
    <row r="145" spans="1:8">
      <c r="A145" s="16">
        <v>129</v>
      </c>
      <c r="B145" s="16">
        <v>35</v>
      </c>
      <c r="C145" s="18">
        <v>968</v>
      </c>
      <c r="D145" s="18">
        <v>968</v>
      </c>
      <c r="E145" s="18">
        <v>942</v>
      </c>
      <c r="F145" s="23">
        <v>43642.4375</v>
      </c>
      <c r="G145" s="17" t="s">
        <v>694</v>
      </c>
      <c r="H145" s="19"/>
    </row>
    <row r="146" spans="1:8">
      <c r="A146" s="16">
        <v>130</v>
      </c>
      <c r="B146" s="16">
        <v>5</v>
      </c>
      <c r="C146" s="18">
        <v>591</v>
      </c>
      <c r="D146" s="18">
        <v>549</v>
      </c>
      <c r="E146" s="18">
        <v>615</v>
      </c>
      <c r="F146" s="23">
        <v>43642.440972222219</v>
      </c>
      <c r="G146" s="17" t="s">
        <v>694</v>
      </c>
      <c r="H146" s="19"/>
    </row>
    <row r="147" spans="1:8">
      <c r="A147" s="16">
        <v>130</v>
      </c>
      <c r="B147" s="16">
        <v>10</v>
      </c>
      <c r="C147" s="18">
        <v>524</v>
      </c>
      <c r="D147" s="18">
        <v>614</v>
      </c>
      <c r="E147" s="18">
        <v>567</v>
      </c>
      <c r="F147" s="23">
        <v>43642.440972222219</v>
      </c>
      <c r="G147" s="17" t="s">
        <v>694</v>
      </c>
      <c r="H147" s="19"/>
    </row>
    <row r="148" spans="1:8">
      <c r="A148" s="16">
        <v>130</v>
      </c>
      <c r="B148" s="16">
        <v>15</v>
      </c>
      <c r="C148" s="18">
        <v>447</v>
      </c>
      <c r="D148" s="18">
        <v>613</v>
      </c>
      <c r="E148" s="18">
        <v>708</v>
      </c>
      <c r="F148" s="23">
        <v>43642.440972222219</v>
      </c>
      <c r="G148" s="17" t="s">
        <v>694</v>
      </c>
      <c r="H148" s="19"/>
    </row>
    <row r="149" spans="1:8">
      <c r="A149" s="16">
        <v>130</v>
      </c>
      <c r="B149" s="16">
        <v>20</v>
      </c>
      <c r="C149" s="18">
        <v>637</v>
      </c>
      <c r="D149" s="18">
        <v>472</v>
      </c>
      <c r="E149" s="18">
        <v>598</v>
      </c>
      <c r="F149" s="23">
        <v>43642.440972222219</v>
      </c>
      <c r="G149" s="17" t="s">
        <v>694</v>
      </c>
      <c r="H149" s="19"/>
    </row>
    <row r="150" spans="1:8">
      <c r="A150" s="16">
        <v>130</v>
      </c>
      <c r="B150" s="16">
        <v>25</v>
      </c>
      <c r="C150" s="18">
        <v>891</v>
      </c>
      <c r="D150" s="18">
        <v>860</v>
      </c>
      <c r="E150" s="18">
        <v>845</v>
      </c>
      <c r="F150" s="23">
        <v>43642.440972222219</v>
      </c>
      <c r="G150" s="17" t="s">
        <v>694</v>
      </c>
      <c r="H150" s="19"/>
    </row>
    <row r="151" spans="1:8">
      <c r="A151" s="16">
        <v>130</v>
      </c>
      <c r="B151" s="16">
        <v>30</v>
      </c>
      <c r="C151" s="18">
        <v>911</v>
      </c>
      <c r="D151" s="18">
        <v>931</v>
      </c>
      <c r="E151" s="18">
        <v>958</v>
      </c>
      <c r="F151" s="23">
        <v>43642.440972222219</v>
      </c>
      <c r="G151" s="17" t="s">
        <v>694</v>
      </c>
      <c r="H151" s="19"/>
    </row>
    <row r="152" spans="1:8">
      <c r="A152" s="16">
        <v>132</v>
      </c>
      <c r="B152" s="16">
        <v>5</v>
      </c>
      <c r="C152" s="18">
        <v>693</v>
      </c>
      <c r="D152" s="18">
        <v>631</v>
      </c>
      <c r="E152" s="18">
        <v>656</v>
      </c>
      <c r="F152" s="23">
        <v>43642.479166666664</v>
      </c>
      <c r="G152" s="17" t="s">
        <v>694</v>
      </c>
      <c r="H152" s="19"/>
    </row>
    <row r="153" spans="1:8">
      <c r="A153" s="16">
        <v>132</v>
      </c>
      <c r="B153" s="16">
        <v>10</v>
      </c>
      <c r="C153" s="18">
        <v>496</v>
      </c>
      <c r="D153" s="18">
        <v>486</v>
      </c>
      <c r="E153" s="18">
        <v>527</v>
      </c>
      <c r="F153" s="23">
        <v>43642.479166666664</v>
      </c>
      <c r="G153" s="17" t="s">
        <v>694</v>
      </c>
      <c r="H153" s="19"/>
    </row>
    <row r="154" spans="1:8">
      <c r="A154" s="16">
        <v>132</v>
      </c>
      <c r="B154" s="16">
        <v>15</v>
      </c>
      <c r="C154" s="18">
        <v>666</v>
      </c>
      <c r="D154" s="18">
        <v>647</v>
      </c>
      <c r="E154" s="18">
        <v>532</v>
      </c>
      <c r="F154" s="23">
        <v>43642.479166666664</v>
      </c>
      <c r="G154" s="17" t="s">
        <v>694</v>
      </c>
      <c r="H154" s="19"/>
    </row>
    <row r="155" spans="1:8">
      <c r="A155" s="16">
        <v>132</v>
      </c>
      <c r="B155" s="16">
        <v>20</v>
      </c>
      <c r="C155" s="18">
        <v>661</v>
      </c>
      <c r="D155" s="18">
        <v>673</v>
      </c>
      <c r="E155" s="18">
        <v>684</v>
      </c>
      <c r="F155" s="23">
        <v>43642.479166666664</v>
      </c>
      <c r="G155" s="17" t="s">
        <v>694</v>
      </c>
      <c r="H155" s="19"/>
    </row>
    <row r="156" spans="1:8">
      <c r="A156" s="16">
        <v>132</v>
      </c>
      <c r="B156" s="16">
        <v>25</v>
      </c>
      <c r="C156" s="18">
        <v>678</v>
      </c>
      <c r="D156" s="18">
        <v>814</v>
      </c>
      <c r="E156" s="18">
        <v>802</v>
      </c>
      <c r="F156" s="23">
        <v>43642.479166666664</v>
      </c>
      <c r="G156" s="17" t="s">
        <v>694</v>
      </c>
      <c r="H156" s="19"/>
    </row>
    <row r="157" spans="1:8">
      <c r="A157" s="16">
        <v>132</v>
      </c>
      <c r="B157" s="16">
        <v>30</v>
      </c>
      <c r="C157" s="18">
        <v>836</v>
      </c>
      <c r="D157" s="18">
        <v>875</v>
      </c>
      <c r="E157" s="18">
        <v>835</v>
      </c>
      <c r="F157" s="23">
        <v>43642.479166666664</v>
      </c>
      <c r="G157" s="17" t="s">
        <v>694</v>
      </c>
      <c r="H157" s="19"/>
    </row>
    <row r="158" spans="1:8">
      <c r="A158" s="16">
        <v>133</v>
      </c>
      <c r="B158" s="16">
        <v>5</v>
      </c>
      <c r="C158" s="18">
        <v>738</v>
      </c>
      <c r="D158" s="18">
        <v>730</v>
      </c>
      <c r="E158" s="18">
        <v>718</v>
      </c>
      <c r="F158" s="23">
        <v>43642.486111111109</v>
      </c>
      <c r="G158" s="17" t="s">
        <v>694</v>
      </c>
      <c r="H158" s="19"/>
    </row>
    <row r="159" spans="1:8">
      <c r="A159" s="16">
        <v>133</v>
      </c>
      <c r="B159" s="16">
        <v>10</v>
      </c>
      <c r="C159" s="18">
        <v>777</v>
      </c>
      <c r="D159" s="18">
        <v>810</v>
      </c>
      <c r="E159" s="18">
        <v>781</v>
      </c>
      <c r="F159" s="23">
        <v>43642.486111111109</v>
      </c>
      <c r="G159" s="17" t="s">
        <v>694</v>
      </c>
      <c r="H159" s="19"/>
    </row>
    <row r="160" spans="1:8">
      <c r="A160" s="16">
        <v>133</v>
      </c>
      <c r="B160" s="16">
        <v>15</v>
      </c>
      <c r="C160" s="18">
        <v>658</v>
      </c>
      <c r="D160" s="18">
        <v>739</v>
      </c>
      <c r="E160" s="18">
        <v>681</v>
      </c>
      <c r="F160" s="23">
        <v>43642.486111111109</v>
      </c>
      <c r="G160" s="17" t="s">
        <v>694</v>
      </c>
      <c r="H160" s="19"/>
    </row>
    <row r="161" spans="1:8">
      <c r="A161" s="16">
        <v>133</v>
      </c>
      <c r="B161" s="16">
        <v>20</v>
      </c>
      <c r="C161" s="18">
        <v>730</v>
      </c>
      <c r="D161" s="18">
        <v>691</v>
      </c>
      <c r="E161" s="18">
        <v>737</v>
      </c>
      <c r="F161" s="23">
        <v>43642.486111111109</v>
      </c>
      <c r="G161" s="17" t="s">
        <v>694</v>
      </c>
      <c r="H161" s="19"/>
    </row>
    <row r="162" spans="1:8">
      <c r="A162" s="16">
        <v>133</v>
      </c>
      <c r="B162" s="16">
        <v>25</v>
      </c>
      <c r="C162" s="18">
        <v>833</v>
      </c>
      <c r="D162" s="18">
        <v>843</v>
      </c>
      <c r="E162" s="18">
        <v>865</v>
      </c>
      <c r="F162" s="23">
        <v>43642.486111111109</v>
      </c>
      <c r="G162" s="17" t="s">
        <v>694</v>
      </c>
      <c r="H162" s="19"/>
    </row>
    <row r="163" spans="1:8">
      <c r="A163" s="16">
        <v>133</v>
      </c>
      <c r="B163" s="16">
        <v>30</v>
      </c>
      <c r="C163" s="18">
        <v>836</v>
      </c>
      <c r="D163" s="18">
        <v>857</v>
      </c>
      <c r="E163" s="18">
        <v>825</v>
      </c>
      <c r="F163" s="23">
        <v>43642.486111111109</v>
      </c>
      <c r="G163" s="17" t="s">
        <v>694</v>
      </c>
      <c r="H163" s="19"/>
    </row>
    <row r="164" spans="1:8">
      <c r="A164" s="16">
        <v>134</v>
      </c>
      <c r="B164" s="16">
        <v>5</v>
      </c>
      <c r="C164" s="18">
        <v>313</v>
      </c>
      <c r="D164" s="18">
        <v>245</v>
      </c>
      <c r="E164" s="18">
        <v>334</v>
      </c>
      <c r="F164" s="23">
        <v>43642.493055555555</v>
      </c>
      <c r="G164" s="17" t="s">
        <v>694</v>
      </c>
      <c r="H164" s="19"/>
    </row>
    <row r="165" spans="1:8">
      <c r="A165" s="16">
        <v>134</v>
      </c>
      <c r="B165" s="16">
        <v>10</v>
      </c>
      <c r="C165" s="18">
        <v>382</v>
      </c>
      <c r="D165" s="18">
        <v>483</v>
      </c>
      <c r="E165" s="18">
        <v>340</v>
      </c>
      <c r="F165" s="23">
        <v>43642.493055555555</v>
      </c>
      <c r="G165" s="17" t="s">
        <v>694</v>
      </c>
      <c r="H165" s="19"/>
    </row>
    <row r="166" spans="1:8">
      <c r="A166" s="16">
        <v>134</v>
      </c>
      <c r="B166" s="16">
        <v>15</v>
      </c>
      <c r="C166" s="18">
        <v>446</v>
      </c>
      <c r="D166" s="18">
        <v>585</v>
      </c>
      <c r="E166" s="18">
        <v>480</v>
      </c>
      <c r="F166" s="23">
        <v>43642.493055555555</v>
      </c>
      <c r="G166" s="17" t="s">
        <v>694</v>
      </c>
      <c r="H166" s="19"/>
    </row>
    <row r="167" spans="1:8">
      <c r="A167" s="16">
        <v>134</v>
      </c>
      <c r="B167" s="16">
        <v>20</v>
      </c>
      <c r="C167" s="18">
        <v>739</v>
      </c>
      <c r="D167" s="18">
        <v>504</v>
      </c>
      <c r="E167" s="18">
        <v>723</v>
      </c>
      <c r="F167" s="23">
        <v>43642.493055555555</v>
      </c>
      <c r="G167" s="17" t="s">
        <v>694</v>
      </c>
      <c r="H167" s="19"/>
    </row>
    <row r="168" spans="1:8">
      <c r="A168" s="16">
        <v>134</v>
      </c>
      <c r="B168" s="16">
        <v>25</v>
      </c>
      <c r="C168" s="18">
        <v>763</v>
      </c>
      <c r="D168" s="18">
        <v>468</v>
      </c>
      <c r="E168" s="18">
        <v>787</v>
      </c>
      <c r="F168" s="23">
        <v>43642.493055555555</v>
      </c>
      <c r="G168" s="17" t="s">
        <v>694</v>
      </c>
      <c r="H168" s="19"/>
    </row>
    <row r="169" spans="1:8">
      <c r="A169" s="16">
        <v>134</v>
      </c>
      <c r="B169" s="16">
        <v>30</v>
      </c>
      <c r="C169" s="18">
        <v>924</v>
      </c>
      <c r="D169" s="18">
        <v>856</v>
      </c>
      <c r="E169" s="18">
        <v>834</v>
      </c>
      <c r="F169" s="23">
        <v>43642.493055555555</v>
      </c>
      <c r="G169" s="17" t="s">
        <v>694</v>
      </c>
      <c r="H169" s="19"/>
    </row>
    <row r="170" spans="1:8">
      <c r="A170" s="16">
        <v>135</v>
      </c>
      <c r="B170" s="16">
        <v>5</v>
      </c>
      <c r="C170" s="18">
        <v>621</v>
      </c>
      <c r="D170" s="18">
        <v>597</v>
      </c>
      <c r="E170" s="18">
        <v>565</v>
      </c>
      <c r="F170" s="23">
        <v>43642.5</v>
      </c>
      <c r="G170" s="17" t="s">
        <v>694</v>
      </c>
      <c r="H170" s="19"/>
    </row>
    <row r="171" spans="1:8">
      <c r="A171" s="16">
        <v>135</v>
      </c>
      <c r="B171" s="16">
        <v>10</v>
      </c>
      <c r="C171" s="18">
        <v>555</v>
      </c>
      <c r="D171" s="18">
        <v>622</v>
      </c>
      <c r="E171" s="18">
        <v>569</v>
      </c>
      <c r="F171" s="23">
        <v>43642.5</v>
      </c>
      <c r="G171" s="17" t="s">
        <v>694</v>
      </c>
      <c r="H171" s="19"/>
    </row>
    <row r="172" spans="1:8">
      <c r="A172" s="16">
        <v>135</v>
      </c>
      <c r="B172" s="16">
        <v>15</v>
      </c>
      <c r="C172" s="18">
        <v>588</v>
      </c>
      <c r="D172" s="18">
        <v>688</v>
      </c>
      <c r="E172" s="18">
        <v>624</v>
      </c>
      <c r="F172" s="23">
        <v>43642.5</v>
      </c>
      <c r="G172" s="17" t="s">
        <v>694</v>
      </c>
      <c r="H172" s="19"/>
    </row>
    <row r="173" spans="1:8">
      <c r="A173" s="16">
        <v>135</v>
      </c>
      <c r="B173" s="16">
        <v>20</v>
      </c>
      <c r="C173" s="18">
        <v>603</v>
      </c>
      <c r="D173" s="18">
        <v>718</v>
      </c>
      <c r="E173" s="18">
        <v>714</v>
      </c>
      <c r="F173" s="23">
        <v>43642.5</v>
      </c>
      <c r="G173" s="17" t="s">
        <v>694</v>
      </c>
      <c r="H173" s="19"/>
    </row>
    <row r="174" spans="1:8">
      <c r="A174" s="16">
        <v>135</v>
      </c>
      <c r="B174" s="16">
        <v>25</v>
      </c>
      <c r="C174" s="18">
        <v>757</v>
      </c>
      <c r="D174" s="18">
        <v>758</v>
      </c>
      <c r="E174" s="18">
        <v>804</v>
      </c>
      <c r="F174" s="23">
        <v>43642.5</v>
      </c>
      <c r="G174" s="17" t="s">
        <v>694</v>
      </c>
      <c r="H174" s="19"/>
    </row>
    <row r="175" spans="1:8">
      <c r="A175" s="16">
        <v>135</v>
      </c>
      <c r="B175" s="16">
        <v>30</v>
      </c>
      <c r="C175" s="18">
        <v>871</v>
      </c>
      <c r="D175" s="18">
        <v>796</v>
      </c>
      <c r="E175" s="18">
        <v>858</v>
      </c>
      <c r="F175" s="23">
        <v>43642.5</v>
      </c>
      <c r="G175" s="17" t="s">
        <v>694</v>
      </c>
      <c r="H175" s="19"/>
    </row>
    <row r="176" spans="1:8">
      <c r="A176" s="18">
        <v>137</v>
      </c>
      <c r="B176" s="18">
        <v>5</v>
      </c>
      <c r="C176" s="18">
        <v>653</v>
      </c>
      <c r="D176" s="18">
        <v>560</v>
      </c>
      <c r="E176" s="18">
        <v>536</v>
      </c>
      <c r="F176" s="23">
        <v>43642.697916666664</v>
      </c>
      <c r="G176" s="17" t="s">
        <v>694</v>
      </c>
      <c r="H176" s="19"/>
    </row>
    <row r="177" spans="1:8">
      <c r="A177" s="16">
        <v>137</v>
      </c>
      <c r="B177" s="16">
        <v>10</v>
      </c>
      <c r="C177" s="18">
        <v>539</v>
      </c>
      <c r="D177" s="18">
        <v>452</v>
      </c>
      <c r="E177" s="18">
        <v>551</v>
      </c>
      <c r="F177" s="23">
        <v>43642.697916666664</v>
      </c>
      <c r="G177" s="17" t="s">
        <v>694</v>
      </c>
      <c r="H177" s="19"/>
    </row>
    <row r="178" spans="1:8">
      <c r="A178" s="16">
        <v>137</v>
      </c>
      <c r="B178" s="16">
        <v>15</v>
      </c>
      <c r="C178" s="18">
        <v>639</v>
      </c>
      <c r="D178" s="18">
        <v>533</v>
      </c>
      <c r="E178" s="18">
        <v>567</v>
      </c>
      <c r="F178" s="23">
        <v>43642.697916666664</v>
      </c>
      <c r="G178" s="17" t="s">
        <v>694</v>
      </c>
      <c r="H178" s="19"/>
    </row>
    <row r="179" spans="1:8">
      <c r="A179" s="16">
        <v>137</v>
      </c>
      <c r="B179" s="16">
        <v>20</v>
      </c>
      <c r="C179" s="18">
        <v>338</v>
      </c>
      <c r="D179" s="18">
        <v>351</v>
      </c>
      <c r="E179" s="18">
        <v>456</v>
      </c>
      <c r="F179" s="23">
        <v>43642.697916666664</v>
      </c>
      <c r="G179" s="17" t="s">
        <v>694</v>
      </c>
      <c r="H179" s="19"/>
    </row>
    <row r="180" spans="1:8">
      <c r="A180" s="16">
        <v>137</v>
      </c>
      <c r="B180" s="16">
        <v>25</v>
      </c>
      <c r="C180" s="18">
        <v>316</v>
      </c>
      <c r="D180" s="18">
        <v>520</v>
      </c>
      <c r="E180" s="18">
        <v>348</v>
      </c>
      <c r="F180" s="23">
        <v>43642.697916666664</v>
      </c>
      <c r="G180" s="17" t="s">
        <v>694</v>
      </c>
      <c r="H180" s="19"/>
    </row>
    <row r="181" spans="1:8">
      <c r="A181" s="16">
        <v>137</v>
      </c>
      <c r="B181" s="16">
        <v>30</v>
      </c>
      <c r="C181" s="18">
        <v>409</v>
      </c>
      <c r="D181" s="18">
        <v>308</v>
      </c>
      <c r="E181" s="18">
        <v>363</v>
      </c>
      <c r="F181" s="23">
        <v>43642.697916666664</v>
      </c>
      <c r="G181" s="17" t="s">
        <v>694</v>
      </c>
      <c r="H181" s="19"/>
    </row>
    <row r="182" spans="1:8">
      <c r="A182" s="18">
        <v>138</v>
      </c>
      <c r="B182" s="18">
        <v>5</v>
      </c>
      <c r="C182" s="18">
        <v>625</v>
      </c>
      <c r="D182" s="18">
        <v>613</v>
      </c>
      <c r="E182" s="18">
        <v>599</v>
      </c>
      <c r="F182" s="23">
        <v>43642.701388888891</v>
      </c>
      <c r="G182" s="17" t="s">
        <v>694</v>
      </c>
      <c r="H182" s="19"/>
    </row>
    <row r="183" spans="1:8">
      <c r="A183" s="16">
        <v>138</v>
      </c>
      <c r="B183" s="16">
        <v>10</v>
      </c>
      <c r="C183" s="18">
        <v>517</v>
      </c>
      <c r="D183" s="18">
        <v>396</v>
      </c>
      <c r="E183" s="18">
        <v>519</v>
      </c>
      <c r="F183" s="23">
        <v>43642.701388888891</v>
      </c>
      <c r="G183" s="17" t="s">
        <v>694</v>
      </c>
      <c r="H183" s="19"/>
    </row>
    <row r="184" spans="1:8">
      <c r="A184" s="16">
        <v>138</v>
      </c>
      <c r="B184" s="16">
        <v>15</v>
      </c>
      <c r="C184" s="18">
        <v>405</v>
      </c>
      <c r="D184" s="18">
        <v>413</v>
      </c>
      <c r="E184" s="18">
        <v>508</v>
      </c>
      <c r="F184" s="23">
        <v>43642.701388888891</v>
      </c>
      <c r="G184" s="17" t="s">
        <v>694</v>
      </c>
      <c r="H184" s="19"/>
    </row>
    <row r="185" spans="1:8">
      <c r="A185" s="16">
        <v>138</v>
      </c>
      <c r="B185" s="16">
        <v>20</v>
      </c>
      <c r="C185" s="18">
        <v>523</v>
      </c>
      <c r="D185" s="18">
        <v>630</v>
      </c>
      <c r="E185" s="18">
        <v>563</v>
      </c>
      <c r="F185" s="23">
        <v>43642.701388888891</v>
      </c>
      <c r="G185" s="17" t="s">
        <v>694</v>
      </c>
      <c r="H185" s="19"/>
    </row>
    <row r="186" spans="1:8">
      <c r="A186" s="16">
        <v>138</v>
      </c>
      <c r="B186" s="16">
        <v>25</v>
      </c>
      <c r="C186" s="18">
        <v>294</v>
      </c>
      <c r="D186" s="18">
        <v>499</v>
      </c>
      <c r="E186" s="18">
        <v>453</v>
      </c>
      <c r="F186" s="23">
        <v>43642.701388888891</v>
      </c>
      <c r="G186" s="17" t="s">
        <v>694</v>
      </c>
      <c r="H186" s="19"/>
    </row>
    <row r="187" spans="1:8">
      <c r="A187" s="16">
        <v>138</v>
      </c>
      <c r="B187" s="16">
        <v>30</v>
      </c>
      <c r="C187" s="18">
        <v>597</v>
      </c>
      <c r="D187" s="18">
        <v>586</v>
      </c>
      <c r="E187" s="18">
        <v>562</v>
      </c>
      <c r="F187" s="23">
        <v>43642.701388888891</v>
      </c>
      <c r="G187" s="17" t="s">
        <v>694</v>
      </c>
      <c r="H187" s="19"/>
    </row>
    <row r="188" spans="1:8">
      <c r="A188" s="18">
        <v>139</v>
      </c>
      <c r="B188" s="18">
        <v>5</v>
      </c>
      <c r="C188" s="18">
        <v>529</v>
      </c>
      <c r="D188" s="18">
        <v>534</v>
      </c>
      <c r="E188" s="18">
        <v>515</v>
      </c>
      <c r="F188" s="23">
        <v>43642.708333333336</v>
      </c>
      <c r="G188" s="17" t="s">
        <v>694</v>
      </c>
      <c r="H188" s="19"/>
    </row>
    <row r="189" spans="1:8">
      <c r="A189" s="16">
        <v>139</v>
      </c>
      <c r="B189" s="16">
        <v>10</v>
      </c>
      <c r="C189" s="18">
        <v>391</v>
      </c>
      <c r="D189" s="18">
        <v>406</v>
      </c>
      <c r="E189" s="18">
        <v>437</v>
      </c>
      <c r="F189" s="23">
        <v>43642.708333333336</v>
      </c>
      <c r="G189" s="17" t="s">
        <v>694</v>
      </c>
      <c r="H189" s="19"/>
    </row>
    <row r="190" spans="1:8">
      <c r="A190" s="16">
        <v>139</v>
      </c>
      <c r="B190" s="16">
        <v>15</v>
      </c>
      <c r="C190" s="18">
        <v>483</v>
      </c>
      <c r="D190" s="18">
        <v>373</v>
      </c>
      <c r="E190" s="18">
        <v>443</v>
      </c>
      <c r="F190" s="23">
        <v>43642.708333333336</v>
      </c>
      <c r="G190" s="17" t="s">
        <v>694</v>
      </c>
      <c r="H190" s="19"/>
    </row>
    <row r="191" spans="1:8">
      <c r="A191" s="16">
        <v>139</v>
      </c>
      <c r="B191" s="16">
        <v>20</v>
      </c>
      <c r="C191" s="18">
        <v>476</v>
      </c>
      <c r="D191" s="18">
        <v>606</v>
      </c>
      <c r="E191" s="18">
        <v>553</v>
      </c>
      <c r="F191" s="23">
        <v>43642.708333333336</v>
      </c>
      <c r="G191" s="17" t="s">
        <v>694</v>
      </c>
      <c r="H191" s="19"/>
    </row>
    <row r="192" spans="1:8">
      <c r="A192" s="16">
        <v>139</v>
      </c>
      <c r="B192" s="16">
        <v>25</v>
      </c>
      <c r="C192" s="18">
        <v>417</v>
      </c>
      <c r="D192" s="18">
        <v>477</v>
      </c>
      <c r="E192" s="18">
        <v>629</v>
      </c>
      <c r="F192" s="23">
        <v>43642.708333333336</v>
      </c>
      <c r="G192" s="17" t="s">
        <v>694</v>
      </c>
      <c r="H192" s="19"/>
    </row>
    <row r="193" spans="1:8">
      <c r="A193" s="16">
        <v>139</v>
      </c>
      <c r="B193" s="16">
        <v>30</v>
      </c>
      <c r="C193" s="18">
        <v>600</v>
      </c>
      <c r="D193" s="18">
        <v>601</v>
      </c>
      <c r="E193" s="18">
        <v>554</v>
      </c>
      <c r="F193" s="23">
        <v>43642.708333333336</v>
      </c>
      <c r="G193" s="17" t="s">
        <v>694</v>
      </c>
      <c r="H193" s="19"/>
    </row>
    <row r="194" spans="1:8">
      <c r="A194" s="18">
        <v>140</v>
      </c>
      <c r="B194" s="18">
        <v>5</v>
      </c>
      <c r="C194" s="18">
        <v>408</v>
      </c>
      <c r="D194" s="18">
        <v>431</v>
      </c>
      <c r="E194" s="18">
        <v>379</v>
      </c>
      <c r="F194" s="23">
        <v>43642.715277777781</v>
      </c>
      <c r="G194" s="17" t="s">
        <v>694</v>
      </c>
      <c r="H194" s="19"/>
    </row>
    <row r="195" spans="1:8">
      <c r="A195" s="16">
        <v>140</v>
      </c>
      <c r="B195" s="16">
        <v>10</v>
      </c>
      <c r="C195" s="18">
        <v>540</v>
      </c>
      <c r="D195" s="18">
        <v>470</v>
      </c>
      <c r="E195" s="18">
        <v>443</v>
      </c>
      <c r="F195" s="23">
        <v>43642.715277777781</v>
      </c>
      <c r="G195" s="17" t="s">
        <v>694</v>
      </c>
      <c r="H195" s="19"/>
    </row>
    <row r="196" spans="1:8">
      <c r="A196" s="16">
        <v>140</v>
      </c>
      <c r="B196" s="16">
        <v>15</v>
      </c>
      <c r="C196" s="18">
        <v>439</v>
      </c>
      <c r="D196" s="18">
        <v>415</v>
      </c>
      <c r="E196" s="18">
        <v>409</v>
      </c>
      <c r="F196" s="23">
        <v>43642.715277777781</v>
      </c>
      <c r="G196" s="17" t="s">
        <v>694</v>
      </c>
      <c r="H196" s="19"/>
    </row>
    <row r="197" spans="1:8">
      <c r="A197" s="16">
        <v>140</v>
      </c>
      <c r="B197" s="16">
        <v>20</v>
      </c>
      <c r="C197" s="18" t="s">
        <v>99</v>
      </c>
      <c r="D197" s="18" t="s">
        <v>99</v>
      </c>
      <c r="E197" s="18" t="s">
        <v>99</v>
      </c>
      <c r="F197" s="23">
        <v>43642.715277777781</v>
      </c>
      <c r="G197" s="17" t="s">
        <v>694</v>
      </c>
      <c r="H197" s="17" t="s">
        <v>100</v>
      </c>
    </row>
    <row r="198" spans="1:8">
      <c r="A198" s="16">
        <v>140</v>
      </c>
      <c r="B198" s="16">
        <v>25</v>
      </c>
      <c r="C198" s="18" t="s">
        <v>99</v>
      </c>
      <c r="D198" s="18" t="s">
        <v>99</v>
      </c>
      <c r="E198" s="18" t="s">
        <v>99</v>
      </c>
      <c r="F198" s="23">
        <v>43642.715277777781</v>
      </c>
      <c r="G198" s="17" t="s">
        <v>694</v>
      </c>
      <c r="H198" s="19"/>
    </row>
    <row r="199" spans="1:8">
      <c r="A199" s="16">
        <v>140</v>
      </c>
      <c r="B199" s="16">
        <v>30</v>
      </c>
      <c r="C199" s="18" t="s">
        <v>99</v>
      </c>
      <c r="D199" s="18" t="s">
        <v>99</v>
      </c>
      <c r="E199" s="18" t="s">
        <v>99</v>
      </c>
      <c r="F199" s="23">
        <v>43642.715277777781</v>
      </c>
      <c r="G199" s="17" t="s">
        <v>694</v>
      </c>
      <c r="H199" s="19"/>
    </row>
    <row r="200" spans="1:8">
      <c r="A200" s="18">
        <v>141</v>
      </c>
      <c r="B200" s="18">
        <v>5</v>
      </c>
      <c r="C200" s="18">
        <v>344</v>
      </c>
      <c r="D200" s="18">
        <v>351</v>
      </c>
      <c r="E200" s="18">
        <v>347</v>
      </c>
      <c r="F200" s="23">
        <v>43642.722222222219</v>
      </c>
      <c r="G200" s="17" t="s">
        <v>694</v>
      </c>
      <c r="H200" s="19"/>
    </row>
    <row r="201" spans="1:8">
      <c r="A201" s="16">
        <v>141</v>
      </c>
      <c r="B201" s="16">
        <v>10</v>
      </c>
      <c r="C201" s="18">
        <v>441</v>
      </c>
      <c r="D201" s="18">
        <v>490</v>
      </c>
      <c r="E201" s="18">
        <v>449</v>
      </c>
      <c r="F201" s="23">
        <v>43642.722222222219</v>
      </c>
      <c r="G201" s="17" t="s">
        <v>694</v>
      </c>
      <c r="H201" s="19"/>
    </row>
    <row r="202" spans="1:8">
      <c r="A202" s="16">
        <v>141</v>
      </c>
      <c r="B202" s="16">
        <v>15</v>
      </c>
      <c r="C202" s="18">
        <v>499</v>
      </c>
      <c r="D202" s="18">
        <v>479</v>
      </c>
      <c r="E202" s="18">
        <v>478</v>
      </c>
      <c r="F202" s="23">
        <v>43642.722222222219</v>
      </c>
      <c r="G202" s="17" t="s">
        <v>694</v>
      </c>
      <c r="H202" s="19"/>
    </row>
    <row r="203" spans="1:8">
      <c r="A203" s="16">
        <v>141</v>
      </c>
      <c r="B203" s="16">
        <v>20</v>
      </c>
      <c r="C203" s="18">
        <v>575</v>
      </c>
      <c r="D203" s="18">
        <v>523</v>
      </c>
      <c r="E203" s="18">
        <v>568</v>
      </c>
      <c r="F203" s="23">
        <v>43642.722222222219</v>
      </c>
      <c r="G203" s="17" t="s">
        <v>694</v>
      </c>
      <c r="H203" s="19"/>
    </row>
    <row r="204" spans="1:8">
      <c r="A204" s="16">
        <v>141</v>
      </c>
      <c r="B204" s="16">
        <v>25</v>
      </c>
      <c r="C204" s="18">
        <v>606</v>
      </c>
      <c r="D204" s="18">
        <v>527</v>
      </c>
      <c r="E204" s="18">
        <v>577</v>
      </c>
      <c r="F204" s="23">
        <v>43642.722222222219</v>
      </c>
      <c r="G204" s="17" t="s">
        <v>694</v>
      </c>
      <c r="H204" s="19"/>
    </row>
    <row r="205" spans="1:8">
      <c r="A205" s="16">
        <v>141</v>
      </c>
      <c r="B205" s="16">
        <v>30</v>
      </c>
      <c r="C205" s="18">
        <v>556</v>
      </c>
      <c r="D205" s="18">
        <v>605</v>
      </c>
      <c r="E205" s="18">
        <v>581</v>
      </c>
      <c r="F205" s="23">
        <v>43642.722222222219</v>
      </c>
      <c r="G205" s="17" t="s">
        <v>694</v>
      </c>
      <c r="H205" s="19"/>
    </row>
    <row r="206" spans="1:8">
      <c r="A206" s="5">
        <v>201</v>
      </c>
      <c r="B206" s="5">
        <v>0</v>
      </c>
      <c r="C206" s="5">
        <v>1027</v>
      </c>
      <c r="D206" s="5">
        <v>1009</v>
      </c>
      <c r="E206" s="5">
        <v>1007</v>
      </c>
      <c r="F206" s="23">
        <v>43641.395833333336</v>
      </c>
      <c r="G206" s="17" t="s">
        <v>695</v>
      </c>
      <c r="H206" s="24"/>
    </row>
    <row r="207" spans="1:8">
      <c r="A207" s="5">
        <v>201</v>
      </c>
      <c r="B207" s="5">
        <v>5</v>
      </c>
      <c r="C207" s="5">
        <v>1029</v>
      </c>
      <c r="D207" s="5">
        <v>1023</v>
      </c>
      <c r="E207" s="6">
        <v>1029</v>
      </c>
      <c r="F207" s="23">
        <v>43641.395833333336</v>
      </c>
      <c r="G207" s="17" t="s">
        <v>695</v>
      </c>
      <c r="H207" s="24"/>
    </row>
    <row r="208" spans="1:8">
      <c r="A208" s="5">
        <v>201</v>
      </c>
      <c r="B208" s="5">
        <v>9</v>
      </c>
      <c r="C208" s="5">
        <v>1067</v>
      </c>
      <c r="D208" s="5">
        <v>1080</v>
      </c>
      <c r="E208" s="6">
        <v>1086</v>
      </c>
      <c r="F208" s="23">
        <v>43641.395833333336</v>
      </c>
      <c r="G208" s="17" t="s">
        <v>695</v>
      </c>
      <c r="H208" s="24"/>
    </row>
    <row r="209" spans="1:8">
      <c r="A209" s="5">
        <v>201</v>
      </c>
      <c r="B209" s="5">
        <v>17</v>
      </c>
      <c r="C209" s="6">
        <v>1114</v>
      </c>
      <c r="D209" s="6">
        <v>1117</v>
      </c>
      <c r="E209" s="6">
        <v>1116</v>
      </c>
      <c r="F209" s="23">
        <v>43641.395833333336</v>
      </c>
      <c r="G209" s="17" t="s">
        <v>695</v>
      </c>
      <c r="H209" s="24" t="s">
        <v>30</v>
      </c>
    </row>
    <row r="210" spans="1:8">
      <c r="A210" s="5">
        <v>201</v>
      </c>
      <c r="B210" s="5">
        <v>21</v>
      </c>
      <c r="C210" s="6">
        <v>1118</v>
      </c>
      <c r="D210" s="6">
        <v>1121</v>
      </c>
      <c r="E210" s="6">
        <v>1121</v>
      </c>
      <c r="F210" s="23">
        <v>43641.395833333336</v>
      </c>
      <c r="G210" s="17" t="s">
        <v>695</v>
      </c>
      <c r="H210" s="24"/>
    </row>
    <row r="211" spans="1:8">
      <c r="A211" s="5">
        <v>201</v>
      </c>
      <c r="B211" s="5">
        <v>27</v>
      </c>
      <c r="C211" s="6">
        <v>1121</v>
      </c>
      <c r="D211" s="6">
        <v>1115</v>
      </c>
      <c r="E211" s="6">
        <v>1122</v>
      </c>
      <c r="F211" s="23">
        <v>43641.395833333336</v>
      </c>
      <c r="G211" s="17" t="s">
        <v>695</v>
      </c>
      <c r="H211" s="24"/>
    </row>
    <row r="212" spans="1:8">
      <c r="A212" s="5">
        <v>201</v>
      </c>
      <c r="B212" s="5">
        <v>29</v>
      </c>
      <c r="C212" s="5">
        <v>1122</v>
      </c>
      <c r="D212" s="5">
        <v>1122</v>
      </c>
      <c r="E212" s="5">
        <v>1120</v>
      </c>
      <c r="F212" s="23">
        <v>43641.395833333336</v>
      </c>
      <c r="G212" s="17" t="s">
        <v>695</v>
      </c>
      <c r="H212" s="24" t="s">
        <v>31</v>
      </c>
    </row>
    <row r="213" spans="1:8">
      <c r="A213" s="5">
        <v>202</v>
      </c>
      <c r="B213" s="5">
        <v>0</v>
      </c>
      <c r="C213" s="5">
        <v>866</v>
      </c>
      <c r="D213" s="5">
        <v>842</v>
      </c>
      <c r="E213" s="5">
        <v>829</v>
      </c>
      <c r="F213" s="23">
        <v>43641.40625</v>
      </c>
      <c r="G213" s="17" t="s">
        <v>695</v>
      </c>
      <c r="H213" s="24"/>
    </row>
    <row r="214" spans="1:8">
      <c r="A214" s="6">
        <v>202</v>
      </c>
      <c r="B214" s="6">
        <v>6</v>
      </c>
      <c r="C214" s="6">
        <v>940</v>
      </c>
      <c r="D214" s="6">
        <v>909</v>
      </c>
      <c r="E214" s="6">
        <v>890</v>
      </c>
      <c r="F214" s="23">
        <v>43641.40625</v>
      </c>
      <c r="G214" s="17" t="s">
        <v>695</v>
      </c>
      <c r="H214" s="24"/>
    </row>
    <row r="215" spans="1:8">
      <c r="A215" s="6">
        <v>202</v>
      </c>
      <c r="B215" s="6">
        <v>10</v>
      </c>
      <c r="C215" s="6">
        <v>1038</v>
      </c>
      <c r="D215" s="6">
        <v>1057</v>
      </c>
      <c r="E215" s="6">
        <v>1051</v>
      </c>
      <c r="F215" s="23">
        <v>43641.40625</v>
      </c>
      <c r="G215" s="17" t="s">
        <v>695</v>
      </c>
      <c r="H215" s="24" t="s">
        <v>32</v>
      </c>
    </row>
    <row r="216" spans="1:8">
      <c r="A216" s="6">
        <v>202</v>
      </c>
      <c r="B216" s="6">
        <v>15</v>
      </c>
      <c r="C216" s="6">
        <v>1114</v>
      </c>
      <c r="D216" s="6">
        <v>1115</v>
      </c>
      <c r="E216" s="6">
        <v>1111</v>
      </c>
      <c r="F216" s="23">
        <v>43641.40625</v>
      </c>
      <c r="G216" s="17" t="s">
        <v>695</v>
      </c>
      <c r="H216" s="24"/>
    </row>
    <row r="217" spans="1:8">
      <c r="A217" s="6">
        <v>202</v>
      </c>
      <c r="B217" s="6">
        <v>21</v>
      </c>
      <c r="C217" s="6">
        <v>1128</v>
      </c>
      <c r="D217" s="6">
        <v>1124</v>
      </c>
      <c r="E217" s="6">
        <v>1124</v>
      </c>
      <c r="F217" s="23">
        <v>43641.40625</v>
      </c>
      <c r="G217" s="17" t="s">
        <v>695</v>
      </c>
      <c r="H217" s="24"/>
    </row>
    <row r="218" spans="1:8">
      <c r="A218" s="6">
        <v>202</v>
      </c>
      <c r="B218" s="6">
        <v>25</v>
      </c>
      <c r="C218" s="6">
        <v>1125</v>
      </c>
      <c r="D218" s="6">
        <v>1125</v>
      </c>
      <c r="E218" s="6">
        <v>1123</v>
      </c>
      <c r="F218" s="23">
        <v>43641.40625</v>
      </c>
      <c r="G218" s="17" t="s">
        <v>695</v>
      </c>
      <c r="H218" s="24"/>
    </row>
    <row r="219" spans="1:8">
      <c r="A219" s="5">
        <v>202</v>
      </c>
      <c r="B219" s="5">
        <v>28</v>
      </c>
      <c r="C219" s="5">
        <v>1129</v>
      </c>
      <c r="D219" s="5">
        <v>1130</v>
      </c>
      <c r="E219" s="5">
        <v>1129</v>
      </c>
      <c r="F219" s="23">
        <v>43641.40625</v>
      </c>
      <c r="G219" s="17" t="s">
        <v>695</v>
      </c>
      <c r="H219" s="24" t="s">
        <v>33</v>
      </c>
    </row>
    <row r="220" spans="1:8">
      <c r="A220" s="5">
        <v>203</v>
      </c>
      <c r="B220" s="5">
        <v>0</v>
      </c>
      <c r="C220" s="5">
        <v>1095</v>
      </c>
      <c r="D220" s="5">
        <v>1096</v>
      </c>
      <c r="E220" s="5">
        <v>1095</v>
      </c>
      <c r="F220" s="23">
        <v>43641.409722222219</v>
      </c>
      <c r="G220" s="17" t="s">
        <v>695</v>
      </c>
      <c r="H220" s="24"/>
    </row>
    <row r="221" spans="1:8">
      <c r="A221" s="6">
        <v>203</v>
      </c>
      <c r="B221" s="6">
        <v>5</v>
      </c>
      <c r="C221" s="6">
        <v>1081</v>
      </c>
      <c r="D221" s="6">
        <v>1081</v>
      </c>
      <c r="E221" s="6">
        <v>1084</v>
      </c>
      <c r="F221" s="23">
        <v>43641.409722222219</v>
      </c>
      <c r="G221" s="17" t="s">
        <v>695</v>
      </c>
      <c r="H221" s="24"/>
    </row>
    <row r="222" spans="1:8">
      <c r="A222" s="6">
        <v>203</v>
      </c>
      <c r="B222" s="6">
        <v>10</v>
      </c>
      <c r="C222" s="6">
        <v>1096</v>
      </c>
      <c r="D222" s="6">
        <v>1088</v>
      </c>
      <c r="E222" s="6">
        <v>1102</v>
      </c>
      <c r="F222" s="23">
        <v>43641.409722222219</v>
      </c>
      <c r="G222" s="17" t="s">
        <v>695</v>
      </c>
      <c r="H222" s="24"/>
    </row>
    <row r="223" spans="1:8">
      <c r="A223" s="6">
        <v>203</v>
      </c>
      <c r="B223" s="6">
        <v>14</v>
      </c>
      <c r="C223" s="6">
        <v>1121</v>
      </c>
      <c r="D223" s="6">
        <v>1115</v>
      </c>
      <c r="E223" s="6">
        <v>1117</v>
      </c>
      <c r="F223" s="23">
        <v>43641.409722222219</v>
      </c>
      <c r="G223" s="17" t="s">
        <v>695</v>
      </c>
      <c r="H223" s="24"/>
    </row>
    <row r="224" spans="1:8">
      <c r="A224" s="6">
        <v>203</v>
      </c>
      <c r="B224" s="6">
        <v>20</v>
      </c>
      <c r="C224" s="6">
        <v>1125</v>
      </c>
      <c r="D224" s="6">
        <v>1123</v>
      </c>
      <c r="E224" s="6">
        <v>1123</v>
      </c>
      <c r="F224" s="23">
        <v>43641.409722222219</v>
      </c>
      <c r="G224" s="17" t="s">
        <v>695</v>
      </c>
      <c r="H224" s="24" t="s">
        <v>34</v>
      </c>
    </row>
    <row r="225" spans="1:8">
      <c r="A225" s="6">
        <v>203</v>
      </c>
      <c r="B225" s="6">
        <v>25</v>
      </c>
      <c r="C225" s="6">
        <v>1127</v>
      </c>
      <c r="D225" s="6">
        <v>1127</v>
      </c>
      <c r="E225" s="6">
        <v>1127</v>
      </c>
      <c r="F225" s="23">
        <v>43641.409722222219</v>
      </c>
      <c r="G225" s="17" t="s">
        <v>695</v>
      </c>
      <c r="H225" s="24"/>
    </row>
    <row r="226" spans="1:8">
      <c r="A226" s="5">
        <v>203</v>
      </c>
      <c r="B226" s="5">
        <v>34</v>
      </c>
      <c r="C226" s="5">
        <v>1128</v>
      </c>
      <c r="D226" s="5">
        <v>1128</v>
      </c>
      <c r="E226" s="5">
        <v>1128</v>
      </c>
      <c r="F226" s="23">
        <v>43641.409722222219</v>
      </c>
      <c r="G226" s="17" t="s">
        <v>695</v>
      </c>
      <c r="H226" s="24"/>
    </row>
    <row r="227" spans="1:8">
      <c r="A227" s="5">
        <v>204</v>
      </c>
      <c r="B227" s="5">
        <v>0</v>
      </c>
      <c r="C227" s="5">
        <v>943</v>
      </c>
      <c r="D227" s="5">
        <v>938</v>
      </c>
      <c r="E227" s="5">
        <v>929</v>
      </c>
      <c r="F227" s="23">
        <v>43641.423611111109</v>
      </c>
      <c r="G227" s="17" t="s">
        <v>695</v>
      </c>
      <c r="H227" s="24"/>
    </row>
    <row r="228" spans="1:8">
      <c r="A228" s="6">
        <v>204</v>
      </c>
      <c r="B228" s="6">
        <v>6</v>
      </c>
      <c r="C228" s="6">
        <v>929</v>
      </c>
      <c r="D228" s="6">
        <v>947</v>
      </c>
      <c r="E228" s="6">
        <v>923</v>
      </c>
      <c r="F228" s="23">
        <v>43641.423611111109</v>
      </c>
      <c r="G228" s="17" t="s">
        <v>695</v>
      </c>
      <c r="H228" s="24"/>
    </row>
    <row r="229" spans="1:8">
      <c r="A229" s="6">
        <v>204</v>
      </c>
      <c r="B229" s="6">
        <v>9</v>
      </c>
      <c r="C229" s="6">
        <v>947</v>
      </c>
      <c r="D229" s="6">
        <v>931</v>
      </c>
      <c r="E229" s="6">
        <v>914</v>
      </c>
      <c r="F229" s="23">
        <v>43641.423611111109</v>
      </c>
      <c r="G229" s="17" t="s">
        <v>695</v>
      </c>
      <c r="H229" s="24"/>
    </row>
    <row r="230" spans="1:8">
      <c r="A230" s="6">
        <v>204</v>
      </c>
      <c r="B230" s="6">
        <v>13</v>
      </c>
      <c r="C230" s="6">
        <v>910</v>
      </c>
      <c r="D230" s="6">
        <v>916</v>
      </c>
      <c r="E230" s="6">
        <v>909</v>
      </c>
      <c r="F230" s="23">
        <v>43641.423611111109</v>
      </c>
      <c r="G230" s="17" t="s">
        <v>695</v>
      </c>
      <c r="H230" s="24"/>
    </row>
    <row r="231" spans="1:8">
      <c r="A231" s="6">
        <v>204</v>
      </c>
      <c r="B231" s="6">
        <v>15</v>
      </c>
      <c r="C231" s="6">
        <v>925</v>
      </c>
      <c r="D231" s="6">
        <v>903</v>
      </c>
      <c r="E231" s="6">
        <v>915</v>
      </c>
      <c r="F231" s="23">
        <v>43641.423611111109</v>
      </c>
      <c r="G231" s="17" t="s">
        <v>695</v>
      </c>
      <c r="H231" s="24"/>
    </row>
    <row r="232" spans="1:8">
      <c r="A232" s="6">
        <v>204</v>
      </c>
      <c r="B232" s="6">
        <v>20</v>
      </c>
      <c r="C232" s="6">
        <v>905</v>
      </c>
      <c r="D232" s="6">
        <v>859</v>
      </c>
      <c r="E232" s="6">
        <v>930</v>
      </c>
      <c r="F232" s="23">
        <v>43641.423611111109</v>
      </c>
      <c r="G232" s="17" t="s">
        <v>695</v>
      </c>
      <c r="H232" s="24" t="s">
        <v>35</v>
      </c>
    </row>
    <row r="233" spans="1:8">
      <c r="A233" s="5">
        <v>204</v>
      </c>
      <c r="B233" s="5">
        <v>30</v>
      </c>
      <c r="C233" s="5">
        <v>768</v>
      </c>
      <c r="D233" s="5">
        <v>661</v>
      </c>
      <c r="E233" s="5">
        <v>655</v>
      </c>
      <c r="F233" s="23">
        <v>43641.423611111109</v>
      </c>
      <c r="G233" s="17" t="s">
        <v>695</v>
      </c>
      <c r="H233" s="24" t="s">
        <v>36</v>
      </c>
    </row>
    <row r="234" spans="1:8">
      <c r="A234" s="5">
        <v>205</v>
      </c>
      <c r="B234" s="5">
        <v>0</v>
      </c>
      <c r="C234" s="5">
        <v>827</v>
      </c>
      <c r="D234" s="5">
        <v>807</v>
      </c>
      <c r="E234" s="5">
        <v>795</v>
      </c>
      <c r="F234" s="23">
        <v>43641.440972222219</v>
      </c>
      <c r="G234" s="17" t="s">
        <v>695</v>
      </c>
      <c r="H234" s="24"/>
    </row>
    <row r="235" spans="1:8">
      <c r="A235" s="6">
        <v>205</v>
      </c>
      <c r="B235" s="6">
        <v>6</v>
      </c>
      <c r="C235" s="6">
        <v>750</v>
      </c>
      <c r="D235" s="6">
        <v>772</v>
      </c>
      <c r="E235" s="6">
        <v>784</v>
      </c>
      <c r="F235" s="23">
        <v>43641.440972222219</v>
      </c>
      <c r="G235" s="17" t="s">
        <v>695</v>
      </c>
      <c r="H235" s="24"/>
    </row>
    <row r="236" spans="1:8">
      <c r="A236" s="6">
        <v>205</v>
      </c>
      <c r="B236" s="6">
        <v>10</v>
      </c>
      <c r="C236" s="6">
        <v>829</v>
      </c>
      <c r="D236" s="6">
        <v>826</v>
      </c>
      <c r="E236" s="6">
        <v>807</v>
      </c>
      <c r="F236" s="23">
        <v>43641.440972222219</v>
      </c>
      <c r="G236" s="17" t="s">
        <v>695</v>
      </c>
      <c r="H236" s="24"/>
    </row>
    <row r="237" spans="1:8">
      <c r="A237" s="6">
        <v>205</v>
      </c>
      <c r="B237" s="6">
        <v>14</v>
      </c>
      <c r="C237" s="6">
        <v>817</v>
      </c>
      <c r="D237" s="6">
        <v>857</v>
      </c>
      <c r="E237" s="6">
        <v>778</v>
      </c>
      <c r="F237" s="23">
        <v>43641.440972222219</v>
      </c>
      <c r="G237" s="17" t="s">
        <v>695</v>
      </c>
      <c r="H237" s="24"/>
    </row>
    <row r="238" spans="1:8">
      <c r="A238" s="6">
        <v>205</v>
      </c>
      <c r="B238" s="6">
        <v>21</v>
      </c>
      <c r="C238" s="6">
        <v>764</v>
      </c>
      <c r="D238" s="6">
        <v>784</v>
      </c>
      <c r="E238" s="6">
        <v>833</v>
      </c>
      <c r="F238" s="23">
        <v>43641.440972222219</v>
      </c>
      <c r="G238" s="17" t="s">
        <v>695</v>
      </c>
      <c r="H238" s="24"/>
    </row>
    <row r="239" spans="1:8">
      <c r="A239" s="6">
        <v>205</v>
      </c>
      <c r="B239" s="6">
        <v>24</v>
      </c>
      <c r="C239" s="6">
        <v>828</v>
      </c>
      <c r="D239" s="6">
        <v>766</v>
      </c>
      <c r="E239" s="6">
        <v>788</v>
      </c>
      <c r="F239" s="23">
        <v>43641.440972222219</v>
      </c>
      <c r="G239" s="17" t="s">
        <v>695</v>
      </c>
      <c r="H239" s="24" t="s">
        <v>37</v>
      </c>
    </row>
    <row r="240" spans="1:8">
      <c r="A240" s="5">
        <v>205</v>
      </c>
      <c r="B240" s="5">
        <v>30</v>
      </c>
      <c r="C240" s="5">
        <v>869</v>
      </c>
      <c r="D240" s="5">
        <v>792</v>
      </c>
      <c r="E240" s="5">
        <v>797</v>
      </c>
      <c r="F240" s="23">
        <v>43641.440972222219</v>
      </c>
      <c r="G240" s="17" t="s">
        <v>695</v>
      </c>
      <c r="H240" s="24"/>
    </row>
    <row r="241" spans="1:8">
      <c r="A241" s="5">
        <v>206</v>
      </c>
      <c r="B241" s="5">
        <v>0</v>
      </c>
      <c r="C241" s="5">
        <v>797</v>
      </c>
      <c r="D241" s="5">
        <v>967</v>
      </c>
      <c r="E241" s="5">
        <v>953</v>
      </c>
      <c r="F241" s="23">
        <v>43641.465277777781</v>
      </c>
      <c r="G241" s="17" t="s">
        <v>695</v>
      </c>
      <c r="H241" s="24" t="s">
        <v>38</v>
      </c>
    </row>
    <row r="242" spans="1:8">
      <c r="A242" s="6">
        <v>206</v>
      </c>
      <c r="B242" s="6">
        <v>5</v>
      </c>
      <c r="C242" s="6">
        <v>1115</v>
      </c>
      <c r="D242" s="6">
        <v>1131</v>
      </c>
      <c r="E242" s="6">
        <v>1122</v>
      </c>
      <c r="F242" s="23">
        <v>43641.465277777781</v>
      </c>
      <c r="G242" s="17" t="s">
        <v>695</v>
      </c>
      <c r="H242" s="24"/>
    </row>
    <row r="243" spans="1:8">
      <c r="A243" s="6">
        <v>206</v>
      </c>
      <c r="B243" s="6">
        <v>10</v>
      </c>
      <c r="C243" s="6">
        <v>1086</v>
      </c>
      <c r="D243" s="6">
        <v>1114</v>
      </c>
      <c r="E243" s="6">
        <v>1131</v>
      </c>
      <c r="F243" s="23">
        <v>43641.465277777781</v>
      </c>
      <c r="G243" s="17" t="s">
        <v>695</v>
      </c>
      <c r="H243" s="24" t="s">
        <v>39</v>
      </c>
    </row>
    <row r="244" spans="1:8">
      <c r="A244" s="6">
        <v>206</v>
      </c>
      <c r="B244" s="6">
        <v>16</v>
      </c>
      <c r="C244" s="6">
        <v>1135</v>
      </c>
      <c r="D244" s="6">
        <v>1136</v>
      </c>
      <c r="E244" s="6">
        <v>1136</v>
      </c>
      <c r="F244" s="23">
        <v>43641.465277777781</v>
      </c>
      <c r="G244" s="17" t="s">
        <v>695</v>
      </c>
      <c r="H244" s="24"/>
    </row>
    <row r="245" spans="1:8">
      <c r="A245" s="6">
        <v>206</v>
      </c>
      <c r="B245" s="6">
        <v>20</v>
      </c>
      <c r="C245" s="6">
        <v>1138</v>
      </c>
      <c r="D245" s="6">
        <v>1137</v>
      </c>
      <c r="E245" s="6">
        <v>1137</v>
      </c>
      <c r="F245" s="23">
        <v>43641.465277777781</v>
      </c>
      <c r="G245" s="17" t="s">
        <v>695</v>
      </c>
      <c r="H245" s="24" t="s">
        <v>40</v>
      </c>
    </row>
    <row r="246" spans="1:8">
      <c r="A246" s="6">
        <v>206</v>
      </c>
      <c r="B246" s="6">
        <v>25</v>
      </c>
      <c r="C246" s="6">
        <v>1138</v>
      </c>
      <c r="D246" s="6">
        <v>1137</v>
      </c>
      <c r="E246" s="6">
        <v>1138</v>
      </c>
      <c r="F246" s="23">
        <v>43641.465277777781</v>
      </c>
      <c r="G246" s="17" t="s">
        <v>695</v>
      </c>
      <c r="H246" s="24"/>
    </row>
    <row r="247" spans="1:8">
      <c r="A247" s="5">
        <v>206</v>
      </c>
      <c r="B247" s="5">
        <v>30</v>
      </c>
      <c r="C247" s="5">
        <v>1137</v>
      </c>
      <c r="D247" s="5">
        <v>1137</v>
      </c>
      <c r="E247" s="5">
        <v>1136</v>
      </c>
      <c r="F247" s="23">
        <v>43641.465277777781</v>
      </c>
      <c r="G247" s="17" t="s">
        <v>695</v>
      </c>
      <c r="H247" s="24"/>
    </row>
    <row r="248" spans="1:8">
      <c r="A248" s="5">
        <v>207</v>
      </c>
      <c r="B248" s="5">
        <v>0</v>
      </c>
      <c r="C248" s="5">
        <v>816</v>
      </c>
      <c r="D248" s="5">
        <v>758</v>
      </c>
      <c r="E248" s="5">
        <v>749</v>
      </c>
      <c r="F248" s="23">
        <v>43641.482638888891</v>
      </c>
      <c r="G248" s="17" t="s">
        <v>695</v>
      </c>
      <c r="H248" s="24"/>
    </row>
    <row r="249" spans="1:8">
      <c r="A249" s="6">
        <v>207</v>
      </c>
      <c r="B249" s="6">
        <v>4</v>
      </c>
      <c r="C249" s="6">
        <v>942</v>
      </c>
      <c r="D249" s="6">
        <v>906</v>
      </c>
      <c r="E249" s="6">
        <v>891</v>
      </c>
      <c r="F249" s="23">
        <v>43641.482638888891</v>
      </c>
      <c r="G249" s="17" t="s">
        <v>695</v>
      </c>
      <c r="H249" s="24"/>
    </row>
    <row r="250" spans="1:8">
      <c r="A250" s="6">
        <v>207</v>
      </c>
      <c r="B250" s="6">
        <v>10</v>
      </c>
      <c r="C250" s="6">
        <v>1105</v>
      </c>
      <c r="D250" s="6">
        <v>1105</v>
      </c>
      <c r="E250" s="6">
        <v>1097</v>
      </c>
      <c r="F250" s="23">
        <v>43641.482638888891</v>
      </c>
      <c r="G250" s="17" t="s">
        <v>695</v>
      </c>
      <c r="H250" s="24" t="s">
        <v>41</v>
      </c>
    </row>
    <row r="251" spans="1:8">
      <c r="A251" s="6">
        <v>207</v>
      </c>
      <c r="B251" s="6">
        <v>15</v>
      </c>
      <c r="C251" s="6">
        <v>1119</v>
      </c>
      <c r="D251" s="6">
        <v>1112</v>
      </c>
      <c r="E251" s="6">
        <v>1112</v>
      </c>
      <c r="F251" s="23">
        <v>43641.482638888891</v>
      </c>
      <c r="G251" s="17" t="s">
        <v>695</v>
      </c>
      <c r="H251" s="24"/>
    </row>
    <row r="252" spans="1:8">
      <c r="A252" s="6">
        <v>207</v>
      </c>
      <c r="B252" s="6">
        <v>22</v>
      </c>
      <c r="C252" s="6">
        <v>1131</v>
      </c>
      <c r="D252" s="6">
        <v>1123</v>
      </c>
      <c r="E252" s="6">
        <v>1129</v>
      </c>
      <c r="F252" s="23">
        <v>43641.482638888891</v>
      </c>
      <c r="G252" s="17" t="s">
        <v>695</v>
      </c>
      <c r="H252" s="24" t="s">
        <v>42</v>
      </c>
    </row>
    <row r="253" spans="1:8">
      <c r="A253" s="6">
        <v>207</v>
      </c>
      <c r="B253" s="6">
        <v>25</v>
      </c>
      <c r="C253" s="6">
        <v>1132</v>
      </c>
      <c r="D253" s="6">
        <v>1130</v>
      </c>
      <c r="E253" s="6">
        <v>1130</v>
      </c>
      <c r="F253" s="23">
        <v>43641.482638888891</v>
      </c>
      <c r="G253" s="17" t="s">
        <v>695</v>
      </c>
      <c r="H253" s="24"/>
    </row>
    <row r="254" spans="1:8">
      <c r="A254" s="5">
        <v>207</v>
      </c>
      <c r="B254" s="5">
        <v>32</v>
      </c>
      <c r="C254" s="5">
        <v>1132</v>
      </c>
      <c r="D254" s="5">
        <v>1133</v>
      </c>
      <c r="E254" s="5">
        <v>1134</v>
      </c>
      <c r="F254" s="23">
        <v>43641.482638888891</v>
      </c>
      <c r="G254" s="17" t="s">
        <v>695</v>
      </c>
      <c r="H254" s="24"/>
    </row>
    <row r="255" spans="1:8">
      <c r="A255" s="5">
        <v>208</v>
      </c>
      <c r="B255" s="5">
        <v>0</v>
      </c>
      <c r="C255" s="5">
        <v>1058</v>
      </c>
      <c r="D255" s="5">
        <v>1085</v>
      </c>
      <c r="E255" s="5">
        <v>1042</v>
      </c>
      <c r="F255" s="23">
        <v>43641.520833333336</v>
      </c>
      <c r="G255" s="17" t="s">
        <v>695</v>
      </c>
      <c r="H255" s="24"/>
    </row>
    <row r="256" spans="1:8">
      <c r="A256" s="6">
        <v>208</v>
      </c>
      <c r="B256" s="6">
        <v>5</v>
      </c>
      <c r="C256" s="6">
        <v>964</v>
      </c>
      <c r="D256" s="6">
        <v>980</v>
      </c>
      <c r="E256" s="6">
        <v>1016</v>
      </c>
      <c r="F256" s="23">
        <v>43641.520833333336</v>
      </c>
      <c r="G256" s="17" t="s">
        <v>695</v>
      </c>
      <c r="H256" s="24"/>
    </row>
    <row r="257" spans="1:8">
      <c r="A257" s="6">
        <v>208</v>
      </c>
      <c r="B257" s="6">
        <v>10</v>
      </c>
      <c r="C257" s="6">
        <v>1095</v>
      </c>
      <c r="D257" s="6">
        <v>1096</v>
      </c>
      <c r="E257" s="6">
        <v>1097</v>
      </c>
      <c r="F257" s="23">
        <v>43641.520833333336</v>
      </c>
      <c r="G257" s="17" t="s">
        <v>695</v>
      </c>
      <c r="H257" s="24"/>
    </row>
    <row r="258" spans="1:8">
      <c r="A258" s="6">
        <v>208</v>
      </c>
      <c r="B258" s="6">
        <v>14</v>
      </c>
      <c r="C258" s="6">
        <v>1102</v>
      </c>
      <c r="D258" s="6">
        <v>1100</v>
      </c>
      <c r="E258" s="6">
        <v>1099</v>
      </c>
      <c r="F258" s="23">
        <v>43641.520833333336</v>
      </c>
      <c r="G258" s="17" t="s">
        <v>695</v>
      </c>
      <c r="H258" s="24"/>
    </row>
    <row r="259" spans="1:8">
      <c r="A259" s="6">
        <v>208</v>
      </c>
      <c r="B259" s="6">
        <v>20</v>
      </c>
      <c r="C259" s="6">
        <v>1112</v>
      </c>
      <c r="D259" s="6">
        <v>1109</v>
      </c>
      <c r="E259" s="6">
        <v>1112</v>
      </c>
      <c r="F259" s="23">
        <v>43641.520833333336</v>
      </c>
      <c r="G259" s="17" t="s">
        <v>695</v>
      </c>
      <c r="H259" s="24" t="s">
        <v>43</v>
      </c>
    </row>
    <row r="260" spans="1:8">
      <c r="A260" s="6">
        <v>208</v>
      </c>
      <c r="B260" s="6">
        <v>26</v>
      </c>
      <c r="C260" s="6">
        <v>1093</v>
      </c>
      <c r="D260" s="6">
        <v>1117</v>
      </c>
      <c r="E260" s="6">
        <v>1118</v>
      </c>
      <c r="F260" s="23">
        <v>43641.520833333336</v>
      </c>
      <c r="G260" s="17" t="s">
        <v>695</v>
      </c>
      <c r="H260" s="24" t="s">
        <v>44</v>
      </c>
    </row>
    <row r="261" spans="1:8">
      <c r="A261" s="5">
        <v>208</v>
      </c>
      <c r="B261" s="5">
        <v>30</v>
      </c>
      <c r="C261" s="5">
        <v>1119</v>
      </c>
      <c r="D261" s="5">
        <v>1120</v>
      </c>
      <c r="E261" s="5">
        <v>1119</v>
      </c>
      <c r="F261" s="23">
        <v>43641.520833333336</v>
      </c>
      <c r="G261" s="17" t="s">
        <v>695</v>
      </c>
      <c r="H261" s="24"/>
    </row>
    <row r="262" spans="1:8">
      <c r="A262" s="5">
        <v>210</v>
      </c>
      <c r="B262" s="5">
        <v>0</v>
      </c>
      <c r="C262" s="5">
        <v>900</v>
      </c>
      <c r="D262" s="5">
        <v>857</v>
      </c>
      <c r="E262" s="5">
        <v>889</v>
      </c>
      <c r="F262" s="23">
        <v>43641.534722222219</v>
      </c>
      <c r="G262" s="17" t="s">
        <v>695</v>
      </c>
      <c r="H262" s="24"/>
    </row>
    <row r="263" spans="1:8">
      <c r="A263" s="6">
        <v>210</v>
      </c>
      <c r="B263" s="6">
        <v>6</v>
      </c>
      <c r="C263" s="6">
        <v>1015</v>
      </c>
      <c r="D263" s="6">
        <v>1072</v>
      </c>
      <c r="E263" s="6">
        <v>1050</v>
      </c>
      <c r="F263" s="23">
        <v>43641.534722222219</v>
      </c>
      <c r="G263" s="17" t="s">
        <v>695</v>
      </c>
      <c r="H263" s="24" t="s">
        <v>45</v>
      </c>
    </row>
    <row r="264" spans="1:8">
      <c r="A264" s="6">
        <v>210</v>
      </c>
      <c r="B264" s="6">
        <v>9</v>
      </c>
      <c r="C264" s="6">
        <v>1090</v>
      </c>
      <c r="D264" s="6">
        <v>1076</v>
      </c>
      <c r="E264" s="6">
        <v>1065</v>
      </c>
      <c r="F264" s="23">
        <v>43641.534722222219</v>
      </c>
      <c r="G264" s="17" t="s">
        <v>695</v>
      </c>
      <c r="H264" s="24"/>
    </row>
    <row r="265" spans="1:8">
      <c r="A265" s="6">
        <v>210</v>
      </c>
      <c r="B265" s="6">
        <v>14</v>
      </c>
      <c r="C265" s="6">
        <v>1119</v>
      </c>
      <c r="D265" s="6">
        <v>1117</v>
      </c>
      <c r="E265" s="6">
        <v>1123</v>
      </c>
      <c r="F265" s="23">
        <v>43641.534722222219</v>
      </c>
      <c r="G265" s="17" t="s">
        <v>695</v>
      </c>
      <c r="H265" s="24"/>
    </row>
    <row r="266" spans="1:8">
      <c r="A266" s="6">
        <v>210</v>
      </c>
      <c r="B266" s="6">
        <v>19</v>
      </c>
      <c r="C266" s="6">
        <v>1129</v>
      </c>
      <c r="D266" s="6">
        <v>1130</v>
      </c>
      <c r="E266" s="6">
        <v>1128</v>
      </c>
      <c r="F266" s="23">
        <v>43641.534722222219</v>
      </c>
      <c r="G266" s="17" t="s">
        <v>695</v>
      </c>
      <c r="H266" s="24"/>
    </row>
    <row r="267" spans="1:8">
      <c r="A267" s="6">
        <v>210</v>
      </c>
      <c r="B267" s="6">
        <v>24</v>
      </c>
      <c r="C267" s="6">
        <v>1130</v>
      </c>
      <c r="D267" s="6">
        <v>1131</v>
      </c>
      <c r="E267" s="6">
        <v>1130</v>
      </c>
      <c r="F267" s="23">
        <v>43641.534722222219</v>
      </c>
      <c r="G267" s="17" t="s">
        <v>695</v>
      </c>
      <c r="H267" s="24" t="s">
        <v>46</v>
      </c>
    </row>
    <row r="268" spans="1:8">
      <c r="A268" s="5">
        <v>210</v>
      </c>
      <c r="B268" s="5">
        <v>30</v>
      </c>
      <c r="C268" s="5">
        <v>1110</v>
      </c>
      <c r="D268" s="5">
        <v>1133</v>
      </c>
      <c r="E268" s="5">
        <v>1133</v>
      </c>
      <c r="F268" s="23">
        <v>43641.534722222219</v>
      </c>
      <c r="G268" s="17" t="s">
        <v>695</v>
      </c>
      <c r="H268" s="24"/>
    </row>
    <row r="269" spans="1:8">
      <c r="A269" s="5">
        <v>211</v>
      </c>
      <c r="B269" s="5">
        <v>0</v>
      </c>
      <c r="C269" s="5">
        <v>790</v>
      </c>
      <c r="D269" s="5">
        <v>776</v>
      </c>
      <c r="E269" s="5">
        <v>826</v>
      </c>
      <c r="F269" s="23">
        <v>43641.545138888891</v>
      </c>
      <c r="G269" s="17" t="s">
        <v>695</v>
      </c>
      <c r="H269" s="24"/>
    </row>
    <row r="270" spans="1:8">
      <c r="A270" s="6">
        <v>211</v>
      </c>
      <c r="B270" s="6">
        <v>5</v>
      </c>
      <c r="C270" s="6">
        <v>963</v>
      </c>
      <c r="D270" s="6">
        <v>909</v>
      </c>
      <c r="E270" s="6">
        <v>881</v>
      </c>
      <c r="F270" s="23">
        <v>43641.545138888891</v>
      </c>
      <c r="G270" s="17" t="s">
        <v>695</v>
      </c>
      <c r="H270" s="24"/>
    </row>
    <row r="271" spans="1:8">
      <c r="A271" s="6">
        <v>211</v>
      </c>
      <c r="B271" s="6">
        <v>9</v>
      </c>
      <c r="C271" s="6">
        <v>1031</v>
      </c>
      <c r="D271" s="6">
        <v>1071</v>
      </c>
      <c r="E271" s="6">
        <v>1068</v>
      </c>
      <c r="F271" s="23">
        <v>43641.545138888891</v>
      </c>
      <c r="G271" s="17" t="s">
        <v>695</v>
      </c>
      <c r="H271" s="24"/>
    </row>
    <row r="272" spans="1:8">
      <c r="A272" s="6">
        <v>211</v>
      </c>
      <c r="B272" s="6">
        <v>14</v>
      </c>
      <c r="C272" s="6">
        <v>1099</v>
      </c>
      <c r="D272" s="6">
        <v>1115</v>
      </c>
      <c r="E272" s="6">
        <v>1094</v>
      </c>
      <c r="F272" s="23">
        <v>43641.545138888891</v>
      </c>
      <c r="G272" s="17" t="s">
        <v>695</v>
      </c>
      <c r="H272" s="24"/>
    </row>
    <row r="273" spans="1:8">
      <c r="A273" s="6">
        <v>211</v>
      </c>
      <c r="B273" s="6">
        <v>19</v>
      </c>
      <c r="C273" s="6">
        <v>1130</v>
      </c>
      <c r="D273" s="6">
        <v>1130</v>
      </c>
      <c r="E273" s="6">
        <v>1130</v>
      </c>
      <c r="F273" s="23">
        <v>43641.545138888891</v>
      </c>
      <c r="G273" s="17" t="s">
        <v>695</v>
      </c>
      <c r="H273" s="24"/>
    </row>
    <row r="274" spans="1:8">
      <c r="A274" s="6">
        <v>211</v>
      </c>
      <c r="B274" s="6">
        <v>24</v>
      </c>
      <c r="C274" s="6">
        <v>1135</v>
      </c>
      <c r="D274" s="6">
        <v>1135</v>
      </c>
      <c r="E274" s="6">
        <v>1134</v>
      </c>
      <c r="F274" s="23">
        <v>43641.545138888891</v>
      </c>
      <c r="G274" s="17" t="s">
        <v>695</v>
      </c>
      <c r="H274" s="24"/>
    </row>
    <row r="275" spans="1:8">
      <c r="A275" s="5">
        <v>211</v>
      </c>
      <c r="B275" s="5">
        <v>30</v>
      </c>
      <c r="C275" s="5">
        <v>1135</v>
      </c>
      <c r="D275" s="5">
        <v>1136</v>
      </c>
      <c r="E275" s="5">
        <v>1135</v>
      </c>
      <c r="F275" s="23">
        <v>43641.545138888891</v>
      </c>
      <c r="G275" s="17" t="s">
        <v>695</v>
      </c>
      <c r="H275" s="24"/>
    </row>
    <row r="276" spans="1:8">
      <c r="A276" s="5">
        <v>212</v>
      </c>
      <c r="B276" s="5">
        <v>0</v>
      </c>
      <c r="C276" s="5">
        <v>505</v>
      </c>
      <c r="D276" s="5">
        <v>500</v>
      </c>
      <c r="E276" s="5">
        <v>517</v>
      </c>
      <c r="F276" s="23">
        <v>43641.555555555555</v>
      </c>
      <c r="G276" s="17" t="s">
        <v>695</v>
      </c>
      <c r="H276" s="24"/>
    </row>
    <row r="277" spans="1:8">
      <c r="A277" s="6">
        <v>212</v>
      </c>
      <c r="B277" s="6">
        <v>5</v>
      </c>
      <c r="C277" s="6">
        <v>945</v>
      </c>
      <c r="D277" s="6">
        <v>820</v>
      </c>
      <c r="E277" s="6">
        <v>818</v>
      </c>
      <c r="F277" s="23">
        <v>43641.555555555555</v>
      </c>
      <c r="G277" s="17" t="s">
        <v>695</v>
      </c>
      <c r="H277" s="24"/>
    </row>
    <row r="278" spans="1:8">
      <c r="A278" s="6">
        <v>212</v>
      </c>
      <c r="B278" s="6">
        <v>9</v>
      </c>
      <c r="C278" s="6">
        <v>1091</v>
      </c>
      <c r="D278" s="6">
        <v>1080</v>
      </c>
      <c r="E278" s="6">
        <v>1088</v>
      </c>
      <c r="F278" s="23">
        <v>43641.555555555555</v>
      </c>
      <c r="G278" s="17" t="s">
        <v>695</v>
      </c>
      <c r="H278" s="24" t="s">
        <v>45</v>
      </c>
    </row>
    <row r="279" spans="1:8">
      <c r="A279" s="6">
        <v>212</v>
      </c>
      <c r="B279" s="6">
        <v>15</v>
      </c>
      <c r="C279" s="6">
        <v>1120</v>
      </c>
      <c r="D279" s="6">
        <v>1125</v>
      </c>
      <c r="E279" s="6">
        <v>1121</v>
      </c>
      <c r="F279" s="23">
        <v>43641.555555555555</v>
      </c>
      <c r="G279" s="17" t="s">
        <v>695</v>
      </c>
      <c r="H279" s="24"/>
    </row>
    <row r="280" spans="1:8">
      <c r="A280" s="6">
        <v>212</v>
      </c>
      <c r="B280" s="6">
        <v>19</v>
      </c>
      <c r="C280" s="6">
        <v>1115</v>
      </c>
      <c r="D280" s="6">
        <v>1117</v>
      </c>
      <c r="E280" s="6">
        <v>1121</v>
      </c>
      <c r="F280" s="23">
        <v>43641.555555555555</v>
      </c>
      <c r="G280" s="17" t="s">
        <v>695</v>
      </c>
      <c r="H280" s="24"/>
    </row>
    <row r="281" spans="1:8">
      <c r="A281" s="6">
        <v>212</v>
      </c>
      <c r="B281" s="6">
        <v>25</v>
      </c>
      <c r="C281" s="6">
        <v>1123</v>
      </c>
      <c r="D281" s="6">
        <v>1129</v>
      </c>
      <c r="E281" s="6">
        <v>1130</v>
      </c>
      <c r="F281" s="23">
        <v>43641.555555555555</v>
      </c>
      <c r="G281" s="17" t="s">
        <v>695</v>
      </c>
      <c r="H281" s="24"/>
    </row>
    <row r="282" spans="1:8">
      <c r="A282" s="5">
        <v>212</v>
      </c>
      <c r="B282" s="5">
        <v>33</v>
      </c>
      <c r="C282" s="5">
        <v>1117</v>
      </c>
      <c r="D282" s="5">
        <v>1136</v>
      </c>
      <c r="E282" s="5">
        <v>1137</v>
      </c>
      <c r="F282" s="23">
        <v>43641.555555555555</v>
      </c>
      <c r="G282" s="17" t="s">
        <v>695</v>
      </c>
      <c r="H282" s="24" t="s">
        <v>46</v>
      </c>
    </row>
    <row r="283" spans="1:8">
      <c r="A283" s="5">
        <v>213</v>
      </c>
      <c r="B283" s="5">
        <v>0</v>
      </c>
      <c r="C283" s="5">
        <v>476</v>
      </c>
      <c r="D283" s="5">
        <v>475</v>
      </c>
      <c r="E283" s="5">
        <v>449</v>
      </c>
      <c r="F283" s="23">
        <v>43641.673611111109</v>
      </c>
      <c r="G283" s="17" t="s">
        <v>695</v>
      </c>
      <c r="H283" s="24" t="s">
        <v>47</v>
      </c>
    </row>
    <row r="284" spans="1:8">
      <c r="A284" s="6">
        <v>213</v>
      </c>
      <c r="B284" s="6">
        <v>8</v>
      </c>
      <c r="C284" s="6">
        <v>238</v>
      </c>
      <c r="D284" s="6">
        <v>243</v>
      </c>
      <c r="E284" s="6">
        <v>244</v>
      </c>
      <c r="F284" s="23">
        <v>43641.673611111109</v>
      </c>
      <c r="G284" s="17" t="s">
        <v>695</v>
      </c>
      <c r="H284" s="24"/>
    </row>
    <row r="285" spans="1:8">
      <c r="A285" s="6">
        <v>213</v>
      </c>
      <c r="B285" s="6">
        <v>11</v>
      </c>
      <c r="C285" s="6">
        <v>489</v>
      </c>
      <c r="D285" s="6">
        <v>579</v>
      </c>
      <c r="E285" s="6">
        <v>486</v>
      </c>
      <c r="F285" s="23">
        <v>43641.673611111109</v>
      </c>
      <c r="G285" s="17" t="s">
        <v>695</v>
      </c>
      <c r="H285" s="24" t="s">
        <v>48</v>
      </c>
    </row>
    <row r="286" spans="1:8">
      <c r="A286" s="6">
        <v>213</v>
      </c>
      <c r="B286" s="6">
        <v>17</v>
      </c>
      <c r="C286" s="6">
        <v>462</v>
      </c>
      <c r="D286" s="6">
        <v>435</v>
      </c>
      <c r="E286" s="6">
        <v>556</v>
      </c>
      <c r="F286" s="23">
        <v>43641.673611111109</v>
      </c>
      <c r="G286" s="17" t="s">
        <v>695</v>
      </c>
      <c r="H286" s="24"/>
    </row>
    <row r="287" spans="1:8">
      <c r="A287" s="6">
        <v>213</v>
      </c>
      <c r="B287" s="6">
        <v>20</v>
      </c>
      <c r="C287" s="6">
        <v>505</v>
      </c>
      <c r="D287" s="6">
        <v>451</v>
      </c>
      <c r="E287" s="6">
        <v>443</v>
      </c>
      <c r="F287" s="23">
        <v>43641.673611111109</v>
      </c>
      <c r="G287" s="17" t="s">
        <v>695</v>
      </c>
      <c r="H287" s="24"/>
    </row>
    <row r="288" spans="1:8">
      <c r="A288" s="6">
        <v>213</v>
      </c>
      <c r="B288" s="6">
        <v>25</v>
      </c>
      <c r="C288" s="6">
        <v>609</v>
      </c>
      <c r="D288" s="6">
        <v>588</v>
      </c>
      <c r="E288" s="6">
        <v>521</v>
      </c>
      <c r="F288" s="23">
        <v>43641.673611111109</v>
      </c>
      <c r="G288" s="17" t="s">
        <v>695</v>
      </c>
      <c r="H288" s="24"/>
    </row>
    <row r="289" spans="1:8">
      <c r="A289" s="5">
        <v>213</v>
      </c>
      <c r="B289" s="5">
        <v>30</v>
      </c>
      <c r="C289" s="5">
        <v>406</v>
      </c>
      <c r="D289" s="5">
        <v>367</v>
      </c>
      <c r="E289" s="5">
        <v>636</v>
      </c>
      <c r="F289" s="23">
        <v>43641.673611111109</v>
      </c>
      <c r="G289" s="17" t="s">
        <v>695</v>
      </c>
      <c r="H289" s="24" t="s">
        <v>49</v>
      </c>
    </row>
    <row r="290" spans="1:8">
      <c r="A290" s="5">
        <v>214</v>
      </c>
      <c r="B290" s="5">
        <v>0</v>
      </c>
      <c r="C290" s="5">
        <v>307</v>
      </c>
      <c r="D290" s="5">
        <v>279</v>
      </c>
      <c r="E290" s="5">
        <v>378</v>
      </c>
      <c r="F290" s="23">
        <v>43641.690972222219</v>
      </c>
      <c r="G290" s="17" t="s">
        <v>695</v>
      </c>
      <c r="H290" s="24" t="s">
        <v>47</v>
      </c>
    </row>
    <row r="291" spans="1:8">
      <c r="A291" s="6">
        <v>214</v>
      </c>
      <c r="B291" s="6">
        <v>5</v>
      </c>
      <c r="C291" s="6">
        <v>324</v>
      </c>
      <c r="D291" s="6">
        <v>325</v>
      </c>
      <c r="E291" s="6">
        <v>310</v>
      </c>
      <c r="F291" s="23">
        <v>43641.690972222219</v>
      </c>
      <c r="G291" s="17" t="s">
        <v>695</v>
      </c>
      <c r="H291" s="24"/>
    </row>
    <row r="292" spans="1:8">
      <c r="A292" s="6">
        <v>214</v>
      </c>
      <c r="B292" s="6">
        <v>9</v>
      </c>
      <c r="C292" s="6">
        <v>302</v>
      </c>
      <c r="D292" s="6">
        <v>304</v>
      </c>
      <c r="E292" s="6">
        <v>311</v>
      </c>
      <c r="F292" s="23">
        <v>43641.690972222219</v>
      </c>
      <c r="G292" s="17" t="s">
        <v>695</v>
      </c>
      <c r="H292" s="24"/>
    </row>
    <row r="293" spans="1:8">
      <c r="A293" s="6">
        <v>214</v>
      </c>
      <c r="B293" s="6">
        <v>15</v>
      </c>
      <c r="C293" s="6">
        <v>502</v>
      </c>
      <c r="D293" s="6">
        <v>417</v>
      </c>
      <c r="E293" s="6">
        <v>382</v>
      </c>
      <c r="F293" s="23">
        <v>43641.690972222219</v>
      </c>
      <c r="G293" s="17" t="s">
        <v>695</v>
      </c>
      <c r="H293" s="24"/>
    </row>
    <row r="294" spans="1:8">
      <c r="A294" s="6">
        <v>214</v>
      </c>
      <c r="B294" s="6">
        <v>20</v>
      </c>
      <c r="C294" s="6">
        <v>491</v>
      </c>
      <c r="D294" s="6">
        <v>445</v>
      </c>
      <c r="E294" s="6">
        <v>531</v>
      </c>
      <c r="F294" s="23">
        <v>43641.690972222219</v>
      </c>
      <c r="G294" s="17" t="s">
        <v>695</v>
      </c>
      <c r="H294" s="24" t="s">
        <v>49</v>
      </c>
    </row>
    <row r="295" spans="1:8">
      <c r="A295" s="6">
        <v>214</v>
      </c>
      <c r="B295" s="6">
        <v>27</v>
      </c>
      <c r="C295" s="6">
        <v>580</v>
      </c>
      <c r="D295" s="6">
        <v>612</v>
      </c>
      <c r="E295" s="6">
        <v>560</v>
      </c>
      <c r="F295" s="23">
        <v>43641.690972222219</v>
      </c>
      <c r="G295" s="17" t="s">
        <v>695</v>
      </c>
      <c r="H295" s="24"/>
    </row>
    <row r="296" spans="1:8">
      <c r="A296" s="5">
        <v>214</v>
      </c>
      <c r="B296" s="5">
        <v>30</v>
      </c>
      <c r="C296" s="5">
        <v>587</v>
      </c>
      <c r="D296" s="5">
        <v>638</v>
      </c>
      <c r="E296" s="5">
        <v>511</v>
      </c>
      <c r="F296" s="23">
        <v>43641.690972222219</v>
      </c>
      <c r="G296" s="17" t="s">
        <v>695</v>
      </c>
      <c r="H296" s="24"/>
    </row>
    <row r="297" spans="1:8">
      <c r="A297" s="5">
        <v>215</v>
      </c>
      <c r="B297" s="5">
        <v>0</v>
      </c>
      <c r="C297" s="5">
        <v>496</v>
      </c>
      <c r="D297" s="5">
        <v>480</v>
      </c>
      <c r="E297" s="5">
        <v>401</v>
      </c>
      <c r="F297" s="23">
        <v>43641.701388888891</v>
      </c>
      <c r="G297" s="17" t="s">
        <v>695</v>
      </c>
      <c r="H297" s="24"/>
    </row>
    <row r="298" spans="1:8">
      <c r="A298" s="6">
        <v>215</v>
      </c>
      <c r="B298" s="6">
        <v>5</v>
      </c>
      <c r="C298" s="6">
        <v>543</v>
      </c>
      <c r="D298" s="6">
        <v>460</v>
      </c>
      <c r="E298" s="6">
        <v>484</v>
      </c>
      <c r="F298" s="23">
        <v>43641.701388888891</v>
      </c>
      <c r="G298" s="17" t="s">
        <v>695</v>
      </c>
      <c r="H298" s="24"/>
    </row>
    <row r="299" spans="1:8">
      <c r="A299" s="6">
        <v>215</v>
      </c>
      <c r="B299" s="6">
        <v>10</v>
      </c>
      <c r="C299" s="6">
        <v>438</v>
      </c>
      <c r="D299" s="6">
        <v>497</v>
      </c>
      <c r="E299" s="6">
        <v>475</v>
      </c>
      <c r="F299" s="23">
        <v>43641.701388888891</v>
      </c>
      <c r="G299" s="17" t="s">
        <v>695</v>
      </c>
      <c r="H299" s="24"/>
    </row>
    <row r="300" spans="1:8">
      <c r="A300" s="6">
        <v>215</v>
      </c>
      <c r="B300" s="6">
        <v>15</v>
      </c>
      <c r="C300" s="6">
        <v>508</v>
      </c>
      <c r="D300" s="6">
        <v>541</v>
      </c>
      <c r="E300" s="6">
        <v>516</v>
      </c>
      <c r="F300" s="23">
        <v>43641.701388888891</v>
      </c>
      <c r="G300" s="17" t="s">
        <v>695</v>
      </c>
      <c r="H300" s="24"/>
    </row>
    <row r="301" spans="1:8">
      <c r="A301" s="6">
        <v>215</v>
      </c>
      <c r="B301" s="6">
        <v>21</v>
      </c>
      <c r="C301" s="6">
        <v>519</v>
      </c>
      <c r="D301" s="6">
        <v>561</v>
      </c>
      <c r="E301" s="6">
        <v>624</v>
      </c>
      <c r="F301" s="23">
        <v>43641.701388888891</v>
      </c>
      <c r="G301" s="17" t="s">
        <v>695</v>
      </c>
      <c r="H301" s="24" t="s">
        <v>50</v>
      </c>
    </row>
    <row r="302" spans="1:8">
      <c r="A302" s="6">
        <v>215</v>
      </c>
      <c r="B302" s="6">
        <v>27</v>
      </c>
      <c r="C302" s="6">
        <v>725</v>
      </c>
      <c r="D302" s="6">
        <v>738</v>
      </c>
      <c r="E302" s="6">
        <v>742</v>
      </c>
      <c r="F302" s="23">
        <v>43641.701388888891</v>
      </c>
      <c r="G302" s="17" t="s">
        <v>695</v>
      </c>
      <c r="H302" s="24"/>
    </row>
    <row r="303" spans="1:8">
      <c r="A303" s="5">
        <v>215</v>
      </c>
      <c r="B303" s="5">
        <v>30</v>
      </c>
      <c r="C303" s="5">
        <v>689</v>
      </c>
      <c r="D303" s="5">
        <v>702</v>
      </c>
      <c r="E303" s="5">
        <v>736</v>
      </c>
      <c r="F303" s="23">
        <v>43641.701388888891</v>
      </c>
      <c r="G303" s="17" t="s">
        <v>695</v>
      </c>
      <c r="H303" s="24"/>
    </row>
    <row r="304" spans="1:8">
      <c r="A304" s="5">
        <v>216</v>
      </c>
      <c r="B304" s="5">
        <v>0</v>
      </c>
      <c r="C304" s="5">
        <v>625</v>
      </c>
      <c r="D304" s="5">
        <v>500</v>
      </c>
      <c r="E304" s="5">
        <v>590</v>
      </c>
      <c r="F304" s="23">
        <v>43641.715277777781</v>
      </c>
      <c r="G304" s="17" t="s">
        <v>695</v>
      </c>
      <c r="H304" s="24"/>
    </row>
    <row r="305" spans="1:8">
      <c r="A305" s="6">
        <v>216</v>
      </c>
      <c r="B305" s="6">
        <v>6</v>
      </c>
      <c r="C305" s="6">
        <v>587</v>
      </c>
      <c r="D305" s="6">
        <v>580</v>
      </c>
      <c r="E305" s="6">
        <v>607</v>
      </c>
      <c r="F305" s="23">
        <v>43641.715277777781</v>
      </c>
      <c r="G305" s="17" t="s">
        <v>695</v>
      </c>
      <c r="H305" s="24"/>
    </row>
    <row r="306" spans="1:8">
      <c r="A306" s="6">
        <v>216</v>
      </c>
      <c r="B306" s="6">
        <v>10</v>
      </c>
      <c r="C306" s="6">
        <v>527</v>
      </c>
      <c r="D306" s="6">
        <v>546</v>
      </c>
      <c r="E306" s="6">
        <v>625</v>
      </c>
      <c r="F306" s="23">
        <v>43641.715277777781</v>
      </c>
      <c r="G306" s="17" t="s">
        <v>695</v>
      </c>
      <c r="H306" s="24"/>
    </row>
    <row r="307" spans="1:8">
      <c r="A307" s="6">
        <v>216</v>
      </c>
      <c r="B307" s="6">
        <v>15</v>
      </c>
      <c r="C307" s="6">
        <v>699</v>
      </c>
      <c r="D307" s="6">
        <v>687</v>
      </c>
      <c r="E307" s="6">
        <v>717</v>
      </c>
      <c r="F307" s="23">
        <v>43641.715277777781</v>
      </c>
      <c r="G307" s="17" t="s">
        <v>695</v>
      </c>
      <c r="H307" s="24"/>
    </row>
    <row r="308" spans="1:8">
      <c r="A308" s="6">
        <v>216</v>
      </c>
      <c r="B308" s="6">
        <v>20</v>
      </c>
      <c r="C308" s="6">
        <v>609</v>
      </c>
      <c r="D308" s="6">
        <v>645</v>
      </c>
      <c r="E308" s="6">
        <v>661</v>
      </c>
      <c r="F308" s="23">
        <v>43641.715277777781</v>
      </c>
      <c r="G308" s="17" t="s">
        <v>695</v>
      </c>
      <c r="H308" s="24" t="s">
        <v>51</v>
      </c>
    </row>
    <row r="309" spans="1:8">
      <c r="A309" s="6">
        <v>216</v>
      </c>
      <c r="B309" s="6">
        <v>26</v>
      </c>
      <c r="C309" s="6">
        <v>663</v>
      </c>
      <c r="D309" s="6">
        <v>774</v>
      </c>
      <c r="E309" s="6">
        <v>724</v>
      </c>
      <c r="F309" s="23">
        <v>43641.715277777781</v>
      </c>
      <c r="G309" s="17" t="s">
        <v>695</v>
      </c>
      <c r="H309" s="24"/>
    </row>
    <row r="310" spans="1:8">
      <c r="A310" s="6">
        <v>216</v>
      </c>
      <c r="B310" s="6">
        <v>31</v>
      </c>
      <c r="C310" s="6">
        <v>773</v>
      </c>
      <c r="D310" s="6">
        <v>731</v>
      </c>
      <c r="E310" s="6">
        <v>730</v>
      </c>
      <c r="F310" s="23">
        <v>43641.715277777781</v>
      </c>
      <c r="G310" s="17" t="s">
        <v>695</v>
      </c>
      <c r="H310" s="24"/>
    </row>
    <row r="311" spans="1:8">
      <c r="A311" s="5">
        <v>217</v>
      </c>
      <c r="B311" s="5">
        <v>0</v>
      </c>
      <c r="C311" s="5">
        <v>561</v>
      </c>
      <c r="D311" s="5">
        <v>424</v>
      </c>
      <c r="E311" s="5">
        <v>503</v>
      </c>
      <c r="F311" s="23">
        <v>43641.725694444445</v>
      </c>
      <c r="G311" s="17" t="s">
        <v>695</v>
      </c>
      <c r="H311" s="24"/>
    </row>
    <row r="312" spans="1:8">
      <c r="A312" s="6">
        <v>217</v>
      </c>
      <c r="B312" s="6">
        <v>6</v>
      </c>
      <c r="C312" s="6">
        <v>598</v>
      </c>
      <c r="D312" s="6">
        <v>642</v>
      </c>
      <c r="E312" s="6">
        <v>598</v>
      </c>
      <c r="F312" s="23">
        <v>43641.725694444445</v>
      </c>
      <c r="G312" s="17" t="s">
        <v>695</v>
      </c>
      <c r="H312" s="24"/>
    </row>
    <row r="313" spans="1:8">
      <c r="A313" s="6">
        <v>217</v>
      </c>
      <c r="B313" s="6">
        <v>10</v>
      </c>
      <c r="C313" s="6">
        <v>752</v>
      </c>
      <c r="D313" s="6">
        <v>751</v>
      </c>
      <c r="E313" s="6">
        <v>745</v>
      </c>
      <c r="F313" s="23">
        <v>43641.725694444445</v>
      </c>
      <c r="G313" s="17" t="s">
        <v>695</v>
      </c>
      <c r="H313" s="24"/>
    </row>
    <row r="314" spans="1:8">
      <c r="A314" s="6">
        <v>217</v>
      </c>
      <c r="B314" s="6">
        <v>15</v>
      </c>
      <c r="C314" s="6">
        <v>770</v>
      </c>
      <c r="D314" s="6">
        <v>679</v>
      </c>
      <c r="E314" s="6">
        <v>783</v>
      </c>
      <c r="F314" s="23">
        <v>43641.725694444445</v>
      </c>
      <c r="G314" s="17" t="s">
        <v>695</v>
      </c>
      <c r="H314" s="24"/>
    </row>
    <row r="315" spans="1:8">
      <c r="A315" s="6">
        <v>217</v>
      </c>
      <c r="B315" s="6">
        <v>19</v>
      </c>
      <c r="C315" s="6">
        <v>768</v>
      </c>
      <c r="D315" s="6">
        <v>779</v>
      </c>
      <c r="E315" s="6">
        <v>829</v>
      </c>
      <c r="F315" s="23">
        <v>43641.725694444445</v>
      </c>
      <c r="G315" s="17" t="s">
        <v>695</v>
      </c>
      <c r="H315" s="24"/>
    </row>
    <row r="316" spans="1:8">
      <c r="A316" s="6">
        <v>217</v>
      </c>
      <c r="B316" s="6">
        <v>24</v>
      </c>
      <c r="C316" s="6">
        <v>717</v>
      </c>
      <c r="D316" s="6">
        <v>592</v>
      </c>
      <c r="E316" s="6">
        <v>767</v>
      </c>
      <c r="F316" s="23">
        <v>43641.725694444445</v>
      </c>
      <c r="G316" s="17" t="s">
        <v>695</v>
      </c>
      <c r="H316" s="24" t="s">
        <v>52</v>
      </c>
    </row>
    <row r="317" spans="1:8">
      <c r="A317" s="6">
        <v>217</v>
      </c>
      <c r="B317" s="6">
        <v>32</v>
      </c>
      <c r="C317" s="6">
        <v>714</v>
      </c>
      <c r="D317" s="6">
        <v>789</v>
      </c>
      <c r="E317" s="6">
        <v>796</v>
      </c>
      <c r="F317" s="23">
        <v>43641.725694444445</v>
      </c>
      <c r="G317" s="17" t="s">
        <v>695</v>
      </c>
      <c r="H317" s="24"/>
    </row>
    <row r="318" spans="1:8">
      <c r="A318" s="5">
        <v>219</v>
      </c>
      <c r="B318" s="5">
        <v>0</v>
      </c>
      <c r="C318" s="5">
        <v>401</v>
      </c>
      <c r="D318" s="5">
        <v>402</v>
      </c>
      <c r="E318" s="5">
        <v>369</v>
      </c>
      <c r="F318" s="23">
        <v>43641.75</v>
      </c>
      <c r="G318" s="17" t="s">
        <v>695</v>
      </c>
      <c r="H318" s="24" t="s">
        <v>53</v>
      </c>
    </row>
    <row r="319" spans="1:8">
      <c r="A319" s="6">
        <v>219</v>
      </c>
      <c r="B319" s="6">
        <v>5</v>
      </c>
      <c r="C319" s="6">
        <v>432</v>
      </c>
      <c r="D319" s="6">
        <v>422</v>
      </c>
      <c r="E319" s="6">
        <v>453</v>
      </c>
      <c r="F319" s="23">
        <v>43641.75</v>
      </c>
      <c r="G319" s="17" t="s">
        <v>695</v>
      </c>
      <c r="H319" s="24"/>
    </row>
    <row r="320" spans="1:8">
      <c r="A320" s="6">
        <v>219</v>
      </c>
      <c r="B320" s="6">
        <v>9</v>
      </c>
      <c r="C320" s="6">
        <v>321</v>
      </c>
      <c r="D320" s="6">
        <v>297</v>
      </c>
      <c r="E320" s="6">
        <v>295</v>
      </c>
      <c r="F320" s="23">
        <v>43641.75</v>
      </c>
      <c r="G320" s="17" t="s">
        <v>695</v>
      </c>
      <c r="H320" s="24" t="s">
        <v>54</v>
      </c>
    </row>
    <row r="321" spans="1:8">
      <c r="A321" s="6">
        <v>219</v>
      </c>
      <c r="B321" s="6">
        <v>15</v>
      </c>
      <c r="C321" s="6">
        <v>362</v>
      </c>
      <c r="D321" s="6">
        <v>341</v>
      </c>
      <c r="E321" s="6">
        <v>338</v>
      </c>
      <c r="F321" s="23">
        <v>43641.75</v>
      </c>
      <c r="G321" s="17" t="s">
        <v>695</v>
      </c>
      <c r="H321" s="24" t="s">
        <v>55</v>
      </c>
    </row>
    <row r="322" spans="1:8">
      <c r="A322" s="6">
        <v>219</v>
      </c>
      <c r="B322" s="6">
        <v>19</v>
      </c>
      <c r="C322" s="6">
        <v>437</v>
      </c>
      <c r="D322" s="6">
        <v>471</v>
      </c>
      <c r="E322" s="6">
        <v>509</v>
      </c>
      <c r="F322" s="23">
        <v>43641.75</v>
      </c>
      <c r="G322" s="17" t="s">
        <v>695</v>
      </c>
      <c r="H322" s="24" t="s">
        <v>56</v>
      </c>
    </row>
    <row r="323" spans="1:8">
      <c r="A323" s="6">
        <v>219</v>
      </c>
      <c r="B323" s="6">
        <v>24</v>
      </c>
      <c r="C323" s="6">
        <v>582</v>
      </c>
      <c r="D323" s="6">
        <v>507</v>
      </c>
      <c r="E323" s="6">
        <v>567</v>
      </c>
      <c r="F323" s="23">
        <v>43641.75</v>
      </c>
      <c r="G323" s="17" t="s">
        <v>695</v>
      </c>
      <c r="H323" s="24" t="s">
        <v>54</v>
      </c>
    </row>
    <row r="324" spans="1:8">
      <c r="A324" s="6">
        <v>219</v>
      </c>
      <c r="B324" s="6">
        <v>30</v>
      </c>
      <c r="C324" s="6">
        <v>611</v>
      </c>
      <c r="D324" s="6">
        <v>644</v>
      </c>
      <c r="E324" s="6">
        <v>673</v>
      </c>
      <c r="F324" s="23">
        <v>43641.75</v>
      </c>
      <c r="G324" s="17" t="s">
        <v>695</v>
      </c>
      <c r="H324" s="24"/>
    </row>
    <row r="325" spans="1:8">
      <c r="A325" s="5">
        <v>220</v>
      </c>
      <c r="B325" s="5">
        <v>0</v>
      </c>
      <c r="C325" s="5">
        <v>524</v>
      </c>
      <c r="D325" s="5">
        <v>487</v>
      </c>
      <c r="E325" s="5">
        <v>457</v>
      </c>
      <c r="F325" s="23">
        <v>43641.774305555555</v>
      </c>
      <c r="G325" s="17" t="s">
        <v>695</v>
      </c>
      <c r="H325" s="24"/>
    </row>
    <row r="326" spans="1:8">
      <c r="A326" s="6">
        <v>220</v>
      </c>
      <c r="B326" s="6">
        <v>5</v>
      </c>
      <c r="C326" s="6">
        <v>460</v>
      </c>
      <c r="D326" s="6">
        <v>413</v>
      </c>
      <c r="E326" s="6">
        <v>428</v>
      </c>
      <c r="F326" s="23">
        <v>43641.774305555555</v>
      </c>
      <c r="G326" s="17" t="s">
        <v>695</v>
      </c>
      <c r="H326" s="24"/>
    </row>
    <row r="327" spans="1:8">
      <c r="A327" s="6">
        <v>220</v>
      </c>
      <c r="B327" s="6">
        <v>10</v>
      </c>
      <c r="C327" s="6">
        <v>491</v>
      </c>
      <c r="D327" s="6">
        <v>527</v>
      </c>
      <c r="E327" s="6">
        <v>509</v>
      </c>
      <c r="F327" s="23">
        <v>43641.774305555555</v>
      </c>
      <c r="G327" s="17" t="s">
        <v>695</v>
      </c>
      <c r="H327" s="24"/>
    </row>
    <row r="328" spans="1:8">
      <c r="A328" s="6">
        <v>220</v>
      </c>
      <c r="B328" s="6">
        <v>15</v>
      </c>
      <c r="C328" s="6">
        <v>651</v>
      </c>
      <c r="D328" s="6">
        <v>560</v>
      </c>
      <c r="E328" s="6">
        <v>669</v>
      </c>
      <c r="F328" s="23">
        <v>43641.774305555555</v>
      </c>
      <c r="G328" s="17" t="s">
        <v>695</v>
      </c>
      <c r="H328" s="24" t="s">
        <v>52</v>
      </c>
    </row>
    <row r="329" spans="1:8">
      <c r="A329" s="6">
        <v>220</v>
      </c>
      <c r="B329" s="6">
        <v>20</v>
      </c>
      <c r="C329" s="6">
        <v>731</v>
      </c>
      <c r="D329" s="6">
        <v>644</v>
      </c>
      <c r="E329" s="6">
        <v>708</v>
      </c>
      <c r="F329" s="23">
        <v>43641.774305555555</v>
      </c>
      <c r="G329" s="17" t="s">
        <v>695</v>
      </c>
      <c r="H329" s="24"/>
    </row>
    <row r="330" spans="1:8">
      <c r="A330" s="6">
        <v>220</v>
      </c>
      <c r="B330" s="6">
        <v>25</v>
      </c>
      <c r="C330" s="6">
        <v>585</v>
      </c>
      <c r="D330" s="6">
        <v>718</v>
      </c>
      <c r="E330" s="6">
        <v>602</v>
      </c>
      <c r="F330" s="23">
        <v>43641.774305555555</v>
      </c>
      <c r="G330" s="17" t="s">
        <v>695</v>
      </c>
      <c r="H330" s="24" t="s">
        <v>50</v>
      </c>
    </row>
    <row r="331" spans="1:8">
      <c r="A331" s="6">
        <v>220</v>
      </c>
      <c r="B331" s="6">
        <v>30</v>
      </c>
      <c r="C331" s="6">
        <v>627</v>
      </c>
      <c r="D331" s="6">
        <v>689</v>
      </c>
      <c r="E331" s="6">
        <v>639</v>
      </c>
      <c r="F331" s="23">
        <v>43641.774305555555</v>
      </c>
      <c r="G331" s="17" t="s">
        <v>695</v>
      </c>
      <c r="H331" s="24"/>
    </row>
    <row r="332" spans="1:8">
      <c r="A332" s="5">
        <v>221</v>
      </c>
      <c r="B332" s="5">
        <v>0</v>
      </c>
      <c r="C332" s="5">
        <v>279</v>
      </c>
      <c r="D332" s="5">
        <v>258</v>
      </c>
      <c r="E332" s="5">
        <v>272</v>
      </c>
      <c r="G332" s="17" t="s">
        <v>695</v>
      </c>
      <c r="H332" s="24"/>
    </row>
    <row r="333" spans="1:8">
      <c r="A333" s="6">
        <v>221</v>
      </c>
      <c r="B333" s="6">
        <v>5</v>
      </c>
      <c r="C333" s="6">
        <v>430</v>
      </c>
      <c r="D333" s="6">
        <v>384</v>
      </c>
      <c r="E333" s="6">
        <v>413</v>
      </c>
      <c r="G333" s="17" t="s">
        <v>695</v>
      </c>
      <c r="H333" s="24"/>
    </row>
    <row r="334" spans="1:8">
      <c r="A334" s="6">
        <v>221</v>
      </c>
      <c r="B334" s="6">
        <v>10</v>
      </c>
      <c r="C334" s="6">
        <v>446</v>
      </c>
      <c r="D334" s="6">
        <v>403</v>
      </c>
      <c r="E334" s="6">
        <v>432</v>
      </c>
      <c r="G334" s="17" t="s">
        <v>695</v>
      </c>
      <c r="H334" s="24"/>
    </row>
    <row r="335" spans="1:8">
      <c r="A335" s="6">
        <v>221</v>
      </c>
      <c r="B335" s="6">
        <v>15</v>
      </c>
      <c r="C335" s="6">
        <v>304</v>
      </c>
      <c r="D335" s="6">
        <v>325</v>
      </c>
      <c r="E335" s="6">
        <v>255</v>
      </c>
      <c r="G335" s="17" t="s">
        <v>695</v>
      </c>
      <c r="H335" s="24"/>
    </row>
    <row r="336" spans="1:8">
      <c r="A336" s="6">
        <v>221</v>
      </c>
      <c r="B336" s="6">
        <v>20</v>
      </c>
      <c r="C336" s="6">
        <v>400</v>
      </c>
      <c r="D336" s="6">
        <v>351</v>
      </c>
      <c r="E336" s="6">
        <v>382</v>
      </c>
      <c r="G336" s="17" t="s">
        <v>695</v>
      </c>
      <c r="H336" s="24"/>
    </row>
    <row r="337" spans="1:8">
      <c r="A337" s="6">
        <v>221</v>
      </c>
      <c r="B337" s="6">
        <v>24</v>
      </c>
      <c r="C337" s="6">
        <v>478</v>
      </c>
      <c r="D337" s="6">
        <v>400</v>
      </c>
      <c r="E337" s="6">
        <v>493</v>
      </c>
      <c r="G337" s="17" t="s">
        <v>695</v>
      </c>
      <c r="H337" s="24"/>
    </row>
    <row r="338" spans="1:8">
      <c r="A338" s="6">
        <v>221</v>
      </c>
      <c r="B338" s="6">
        <v>30</v>
      </c>
      <c r="C338" s="6">
        <v>490</v>
      </c>
      <c r="D338" s="6">
        <v>308</v>
      </c>
      <c r="E338" s="6">
        <v>367</v>
      </c>
      <c r="G338" s="17" t="s">
        <v>695</v>
      </c>
      <c r="H338" s="24" t="s">
        <v>57</v>
      </c>
    </row>
    <row r="339" spans="1:8">
      <c r="A339" s="5">
        <v>222</v>
      </c>
      <c r="B339" s="5">
        <v>0</v>
      </c>
      <c r="C339" s="5">
        <v>319</v>
      </c>
      <c r="D339" s="5">
        <v>319</v>
      </c>
      <c r="E339" s="5">
        <v>302</v>
      </c>
      <c r="F339" s="23">
        <v>43641.805555555555</v>
      </c>
      <c r="G339" s="17" t="s">
        <v>695</v>
      </c>
      <c r="H339" s="24" t="s">
        <v>47</v>
      </c>
    </row>
    <row r="340" spans="1:8">
      <c r="A340" s="6">
        <v>222</v>
      </c>
      <c r="B340" s="6">
        <v>6</v>
      </c>
      <c r="C340" s="6">
        <v>269</v>
      </c>
      <c r="D340" s="6">
        <v>364</v>
      </c>
      <c r="E340" s="6">
        <v>386</v>
      </c>
      <c r="F340" s="23">
        <v>43641.805555555555</v>
      </c>
      <c r="G340" s="17" t="s">
        <v>695</v>
      </c>
      <c r="H340" s="24" t="s">
        <v>58</v>
      </c>
    </row>
    <row r="341" spans="1:8">
      <c r="A341" s="6">
        <v>222</v>
      </c>
      <c r="B341" s="6">
        <v>10</v>
      </c>
      <c r="C341" s="6">
        <v>336</v>
      </c>
      <c r="D341" s="6">
        <v>267</v>
      </c>
      <c r="E341" s="6">
        <v>438</v>
      </c>
      <c r="F341" s="23">
        <v>43641.805555555555</v>
      </c>
      <c r="G341" s="17" t="s">
        <v>695</v>
      </c>
      <c r="H341" s="24"/>
    </row>
    <row r="342" spans="1:8">
      <c r="A342" s="6">
        <v>222</v>
      </c>
      <c r="B342" s="6">
        <v>15</v>
      </c>
      <c r="C342" s="6">
        <v>433</v>
      </c>
      <c r="D342" s="6">
        <v>497</v>
      </c>
      <c r="E342" s="6">
        <v>551</v>
      </c>
      <c r="F342" s="23">
        <v>43641.805555555555</v>
      </c>
      <c r="G342" s="17" t="s">
        <v>695</v>
      </c>
      <c r="H342" s="24"/>
    </row>
    <row r="343" spans="1:8">
      <c r="A343" s="6">
        <v>222</v>
      </c>
      <c r="B343" s="6">
        <v>20</v>
      </c>
      <c r="C343" s="6">
        <v>562</v>
      </c>
      <c r="D343" s="6">
        <v>623</v>
      </c>
      <c r="E343" s="6">
        <v>591</v>
      </c>
      <c r="F343" s="23">
        <v>43641.805555555555</v>
      </c>
      <c r="G343" s="17" t="s">
        <v>695</v>
      </c>
      <c r="H343" s="24"/>
    </row>
    <row r="344" spans="1:8">
      <c r="A344" s="6">
        <v>222</v>
      </c>
      <c r="B344" s="6">
        <v>25</v>
      </c>
      <c r="C344" s="6">
        <v>633</v>
      </c>
      <c r="D344" s="6">
        <v>493</v>
      </c>
      <c r="E344" s="6">
        <v>661</v>
      </c>
      <c r="F344" s="23">
        <v>43641.805555555555</v>
      </c>
      <c r="G344" s="17" t="s">
        <v>695</v>
      </c>
      <c r="H344" s="24"/>
    </row>
    <row r="345" spans="1:8">
      <c r="A345" s="6">
        <v>222</v>
      </c>
      <c r="B345" s="6">
        <v>30</v>
      </c>
      <c r="C345" s="6">
        <v>421</v>
      </c>
      <c r="D345" s="6">
        <v>610</v>
      </c>
      <c r="E345" s="6">
        <v>666</v>
      </c>
      <c r="F345" s="23">
        <v>43641.805555555555</v>
      </c>
      <c r="G345" s="17" t="s">
        <v>695</v>
      </c>
      <c r="H345" s="24"/>
    </row>
    <row r="346" spans="1:8">
      <c r="A346" s="5">
        <v>224</v>
      </c>
      <c r="B346" s="5">
        <v>0</v>
      </c>
      <c r="C346" s="5">
        <v>627</v>
      </c>
      <c r="D346" s="5">
        <v>614</v>
      </c>
      <c r="E346" s="5">
        <v>661</v>
      </c>
      <c r="F346" s="23">
        <v>43642.364583333336</v>
      </c>
      <c r="G346" s="17" t="s">
        <v>695</v>
      </c>
      <c r="H346" s="24"/>
    </row>
    <row r="347" spans="1:8">
      <c r="A347" s="6">
        <v>224</v>
      </c>
      <c r="B347" s="6">
        <v>5</v>
      </c>
      <c r="C347" s="6">
        <v>738</v>
      </c>
      <c r="D347" s="6">
        <v>698</v>
      </c>
      <c r="E347" s="6">
        <v>681</v>
      </c>
      <c r="F347" s="23">
        <v>43642.364583333336</v>
      </c>
      <c r="G347" s="17" t="s">
        <v>695</v>
      </c>
      <c r="H347" s="24" t="s">
        <v>52</v>
      </c>
    </row>
    <row r="348" spans="1:8">
      <c r="A348" s="6">
        <v>224</v>
      </c>
      <c r="B348" s="6">
        <v>10</v>
      </c>
      <c r="C348" s="6">
        <v>879</v>
      </c>
      <c r="D348" s="6">
        <v>881</v>
      </c>
      <c r="E348" s="6">
        <v>879</v>
      </c>
      <c r="F348" s="23">
        <v>43642.364583333336</v>
      </c>
      <c r="G348" s="17" t="s">
        <v>695</v>
      </c>
      <c r="H348" s="24"/>
    </row>
    <row r="349" spans="1:8">
      <c r="A349" s="6">
        <v>224</v>
      </c>
      <c r="B349" s="6">
        <v>15</v>
      </c>
      <c r="C349" s="6">
        <v>867</v>
      </c>
      <c r="D349" s="6">
        <v>860</v>
      </c>
      <c r="E349" s="6">
        <v>877</v>
      </c>
      <c r="F349" s="23">
        <v>43642.364583333336</v>
      </c>
      <c r="G349" s="17" t="s">
        <v>695</v>
      </c>
      <c r="H349" s="24"/>
    </row>
    <row r="350" spans="1:8">
      <c r="A350" s="6">
        <v>224</v>
      </c>
      <c r="B350" s="6">
        <v>20</v>
      </c>
      <c r="C350" s="6">
        <v>840</v>
      </c>
      <c r="D350" s="6">
        <v>834</v>
      </c>
      <c r="E350" s="6">
        <v>815</v>
      </c>
      <c r="F350" s="23">
        <v>43642.364583333336</v>
      </c>
      <c r="G350" s="17" t="s">
        <v>695</v>
      </c>
      <c r="H350" s="24"/>
    </row>
    <row r="351" spans="1:8">
      <c r="A351" s="6">
        <v>224</v>
      </c>
      <c r="B351" s="6">
        <v>25</v>
      </c>
      <c r="C351" s="6">
        <v>834</v>
      </c>
      <c r="D351" s="6">
        <v>853</v>
      </c>
      <c r="E351" s="6">
        <v>867</v>
      </c>
      <c r="F351" s="23">
        <v>43642.364583333336</v>
      </c>
      <c r="G351" s="17" t="s">
        <v>695</v>
      </c>
      <c r="H351" s="24"/>
    </row>
    <row r="352" spans="1:8">
      <c r="A352" s="6">
        <v>224</v>
      </c>
      <c r="B352" s="6">
        <v>30</v>
      </c>
      <c r="C352" s="6">
        <v>891</v>
      </c>
      <c r="D352" s="6">
        <v>872</v>
      </c>
      <c r="E352" s="6">
        <v>871</v>
      </c>
      <c r="F352" s="23">
        <v>43642.364583333336</v>
      </c>
      <c r="G352" s="17" t="s">
        <v>695</v>
      </c>
      <c r="H352" s="24"/>
    </row>
    <row r="353" spans="1:8">
      <c r="A353" s="5">
        <v>225</v>
      </c>
      <c r="B353" s="5">
        <v>0</v>
      </c>
      <c r="C353" s="5">
        <v>829</v>
      </c>
      <c r="D353" s="5">
        <v>822</v>
      </c>
      <c r="E353" s="5">
        <v>822</v>
      </c>
      <c r="F353" s="23">
        <v>43642.378472222219</v>
      </c>
      <c r="G353" s="17" t="s">
        <v>695</v>
      </c>
      <c r="H353" s="24"/>
    </row>
    <row r="354" spans="1:8">
      <c r="A354" s="6">
        <v>225</v>
      </c>
      <c r="B354" s="6">
        <v>5</v>
      </c>
      <c r="C354" s="6">
        <v>822</v>
      </c>
      <c r="D354" s="6">
        <v>837</v>
      </c>
      <c r="E354" s="6">
        <v>810</v>
      </c>
      <c r="F354" s="23">
        <v>43642.378472222219</v>
      </c>
      <c r="G354" s="17" t="s">
        <v>695</v>
      </c>
      <c r="H354" s="24"/>
    </row>
    <row r="355" spans="1:8">
      <c r="A355" s="6">
        <v>225</v>
      </c>
      <c r="B355" s="6">
        <v>11</v>
      </c>
      <c r="C355" s="6">
        <v>840</v>
      </c>
      <c r="D355" s="6">
        <v>869</v>
      </c>
      <c r="E355" s="6">
        <v>866</v>
      </c>
      <c r="F355" s="23">
        <v>43642.378472222219</v>
      </c>
      <c r="G355" s="17" t="s">
        <v>695</v>
      </c>
      <c r="H355" s="24"/>
    </row>
    <row r="356" spans="1:8">
      <c r="A356" s="6">
        <v>225</v>
      </c>
      <c r="B356" s="6">
        <v>15</v>
      </c>
      <c r="C356" s="6">
        <v>749</v>
      </c>
      <c r="D356" s="6">
        <v>748</v>
      </c>
      <c r="E356" s="6">
        <v>825</v>
      </c>
      <c r="F356" s="23">
        <v>43642.378472222219</v>
      </c>
      <c r="G356" s="17" t="s">
        <v>695</v>
      </c>
      <c r="H356" s="24" t="s">
        <v>50</v>
      </c>
    </row>
    <row r="357" spans="1:8">
      <c r="A357" s="6">
        <v>225</v>
      </c>
      <c r="B357" s="6">
        <v>20</v>
      </c>
      <c r="C357" s="6">
        <v>831</v>
      </c>
      <c r="D357" s="6">
        <v>846</v>
      </c>
      <c r="E357" s="6">
        <v>734</v>
      </c>
      <c r="F357" s="23">
        <v>43642.378472222219</v>
      </c>
      <c r="G357" s="17" t="s">
        <v>695</v>
      </c>
      <c r="H357" s="24" t="s">
        <v>59</v>
      </c>
    </row>
    <row r="358" spans="1:8">
      <c r="A358" s="6">
        <v>225</v>
      </c>
      <c r="B358" s="6">
        <v>25</v>
      </c>
      <c r="C358" s="6">
        <v>822</v>
      </c>
      <c r="D358" s="6">
        <v>856</v>
      </c>
      <c r="E358" s="6">
        <v>720</v>
      </c>
      <c r="F358" s="23">
        <v>43642.378472222219</v>
      </c>
      <c r="G358" s="17" t="s">
        <v>695</v>
      </c>
      <c r="H358" s="24"/>
    </row>
    <row r="359" spans="1:8">
      <c r="A359" s="6">
        <v>225</v>
      </c>
      <c r="B359" s="6">
        <v>30</v>
      </c>
      <c r="C359" s="6">
        <v>820</v>
      </c>
      <c r="D359" s="6">
        <v>843</v>
      </c>
      <c r="E359" s="6">
        <v>842</v>
      </c>
      <c r="F359" s="23">
        <v>43642.378472222219</v>
      </c>
      <c r="G359" s="17" t="s">
        <v>695</v>
      </c>
      <c r="H359" s="24"/>
    </row>
    <row r="360" spans="1:8">
      <c r="A360" s="5">
        <v>226</v>
      </c>
      <c r="B360" s="5">
        <v>0</v>
      </c>
      <c r="C360" s="5">
        <v>810</v>
      </c>
      <c r="D360" s="5">
        <v>798</v>
      </c>
      <c r="E360" s="5">
        <v>775</v>
      </c>
      <c r="F360" s="23">
        <v>43642.392361111109</v>
      </c>
      <c r="G360" s="17" t="s">
        <v>695</v>
      </c>
      <c r="H360" s="24"/>
    </row>
    <row r="361" spans="1:8">
      <c r="A361" s="6">
        <v>226</v>
      </c>
      <c r="B361" s="6">
        <v>5</v>
      </c>
      <c r="C361" s="6">
        <v>783</v>
      </c>
      <c r="D361" s="6">
        <v>767</v>
      </c>
      <c r="E361" s="6">
        <v>760</v>
      </c>
      <c r="F361" s="23">
        <v>43642.392361111109</v>
      </c>
      <c r="G361" s="17" t="s">
        <v>695</v>
      </c>
      <c r="H361" s="24"/>
    </row>
    <row r="362" spans="1:8">
      <c r="A362" s="6">
        <v>226</v>
      </c>
      <c r="B362" s="6">
        <v>9</v>
      </c>
      <c r="C362" s="6">
        <v>867</v>
      </c>
      <c r="D362" s="6">
        <v>857</v>
      </c>
      <c r="E362" s="6">
        <v>861</v>
      </c>
      <c r="F362" s="23">
        <v>43642.392361111109</v>
      </c>
      <c r="G362" s="17" t="s">
        <v>695</v>
      </c>
      <c r="H362" s="24"/>
    </row>
    <row r="363" spans="1:8">
      <c r="A363" s="6">
        <v>226</v>
      </c>
      <c r="B363" s="6">
        <v>15</v>
      </c>
      <c r="C363" s="6">
        <v>828</v>
      </c>
      <c r="D363" s="6">
        <v>857</v>
      </c>
      <c r="E363" s="6">
        <v>831</v>
      </c>
      <c r="F363" s="23">
        <v>43642.392361111109</v>
      </c>
      <c r="G363" s="17" t="s">
        <v>695</v>
      </c>
      <c r="H363" s="24"/>
    </row>
    <row r="364" spans="1:8">
      <c r="A364" s="6">
        <v>226</v>
      </c>
      <c r="B364" s="6">
        <v>20</v>
      </c>
      <c r="C364" s="6">
        <v>877</v>
      </c>
      <c r="D364" s="6">
        <v>889</v>
      </c>
      <c r="E364" s="6">
        <v>892</v>
      </c>
      <c r="F364" s="23">
        <v>43642.392361111109</v>
      </c>
      <c r="G364" s="17" t="s">
        <v>695</v>
      </c>
      <c r="H364" s="24" t="s">
        <v>50</v>
      </c>
    </row>
    <row r="365" spans="1:8">
      <c r="A365" s="6">
        <v>226</v>
      </c>
      <c r="B365" s="6">
        <v>25</v>
      </c>
      <c r="C365" s="6">
        <v>819</v>
      </c>
      <c r="D365" s="6">
        <v>833</v>
      </c>
      <c r="E365" s="6">
        <v>857</v>
      </c>
      <c r="F365" s="23">
        <v>43642.392361111109</v>
      </c>
      <c r="G365" s="17" t="s">
        <v>695</v>
      </c>
      <c r="H365" s="24"/>
    </row>
    <row r="366" spans="1:8">
      <c r="A366" s="6">
        <v>226</v>
      </c>
      <c r="B366" s="6">
        <v>30</v>
      </c>
      <c r="C366" s="6">
        <v>875</v>
      </c>
      <c r="D366" s="6">
        <v>870</v>
      </c>
      <c r="E366" s="6">
        <v>826</v>
      </c>
      <c r="F366" s="23">
        <v>43642.392361111109</v>
      </c>
      <c r="G366" s="17" t="s">
        <v>695</v>
      </c>
      <c r="H366" s="24"/>
    </row>
    <row r="367" spans="1:8">
      <c r="A367" s="5">
        <v>227</v>
      </c>
      <c r="B367" s="5">
        <v>0</v>
      </c>
      <c r="C367" s="5">
        <v>835</v>
      </c>
      <c r="D367" s="5">
        <v>793</v>
      </c>
      <c r="E367" s="5">
        <v>819</v>
      </c>
      <c r="F367" s="23">
        <v>43642.413194444445</v>
      </c>
      <c r="G367" s="17" t="s">
        <v>695</v>
      </c>
      <c r="H367" s="24"/>
    </row>
    <row r="368" spans="1:8">
      <c r="A368" s="6">
        <v>227</v>
      </c>
      <c r="B368" s="6">
        <v>5</v>
      </c>
      <c r="C368" s="6">
        <v>885</v>
      </c>
      <c r="D368" s="6">
        <v>879</v>
      </c>
      <c r="E368" s="6">
        <v>864</v>
      </c>
      <c r="F368" s="23">
        <v>43642.413194444445</v>
      </c>
      <c r="G368" s="17" t="s">
        <v>695</v>
      </c>
      <c r="H368" s="24" t="s">
        <v>52</v>
      </c>
    </row>
    <row r="369" spans="1:8">
      <c r="A369" s="6">
        <v>227</v>
      </c>
      <c r="B369" s="6">
        <v>10</v>
      </c>
      <c r="C369" s="6">
        <v>920</v>
      </c>
      <c r="D369" s="6">
        <v>921</v>
      </c>
      <c r="E369" s="6">
        <v>931</v>
      </c>
      <c r="F369" s="23">
        <v>43642.413194444445</v>
      </c>
      <c r="G369" s="17" t="s">
        <v>695</v>
      </c>
      <c r="H369" s="24"/>
    </row>
    <row r="370" spans="1:8">
      <c r="A370" s="6">
        <v>227</v>
      </c>
      <c r="B370" s="6">
        <v>17</v>
      </c>
      <c r="C370" s="6">
        <v>819</v>
      </c>
      <c r="D370" s="6">
        <v>833</v>
      </c>
      <c r="E370" s="6">
        <v>850</v>
      </c>
      <c r="F370" s="23">
        <v>43642.413194444445</v>
      </c>
      <c r="G370" s="17" t="s">
        <v>695</v>
      </c>
      <c r="H370" s="24"/>
    </row>
    <row r="371" spans="1:8">
      <c r="A371" s="6">
        <v>227</v>
      </c>
      <c r="B371" s="6">
        <v>20</v>
      </c>
      <c r="C371" s="6">
        <v>862</v>
      </c>
      <c r="D371" s="6">
        <v>848</v>
      </c>
      <c r="E371" s="6">
        <v>860</v>
      </c>
      <c r="F371" s="23">
        <v>43642.413194444445</v>
      </c>
      <c r="G371" s="17" t="s">
        <v>695</v>
      </c>
      <c r="H371" s="24"/>
    </row>
    <row r="372" spans="1:8">
      <c r="A372" s="6">
        <v>227</v>
      </c>
      <c r="B372" s="6">
        <v>25</v>
      </c>
      <c r="C372" s="6">
        <v>898</v>
      </c>
      <c r="D372" s="6">
        <v>888</v>
      </c>
      <c r="E372" s="6">
        <v>878</v>
      </c>
      <c r="F372" s="23">
        <v>43642.413194444445</v>
      </c>
      <c r="G372" s="17" t="s">
        <v>695</v>
      </c>
      <c r="H372" s="24" t="s">
        <v>49</v>
      </c>
    </row>
    <row r="373" spans="1:8">
      <c r="A373" s="6">
        <v>227</v>
      </c>
      <c r="B373" s="6">
        <v>30</v>
      </c>
      <c r="C373" s="6">
        <v>854</v>
      </c>
      <c r="D373" s="6">
        <v>882</v>
      </c>
      <c r="E373" s="6">
        <v>861</v>
      </c>
      <c r="F373" s="23">
        <v>43642.413194444445</v>
      </c>
      <c r="G373" s="17" t="s">
        <v>695</v>
      </c>
      <c r="H373" s="24"/>
    </row>
    <row r="374" spans="1:8">
      <c r="A374" s="5">
        <v>228</v>
      </c>
      <c r="B374" s="5">
        <v>0</v>
      </c>
      <c r="C374" s="5">
        <v>297</v>
      </c>
      <c r="D374" s="5">
        <v>347</v>
      </c>
      <c r="E374" s="5">
        <v>288</v>
      </c>
      <c r="F374" s="23">
        <v>43642.4375</v>
      </c>
      <c r="G374" s="17" t="s">
        <v>695</v>
      </c>
      <c r="H374" s="24" t="s">
        <v>60</v>
      </c>
    </row>
    <row r="375" spans="1:8">
      <c r="A375" s="6">
        <v>228</v>
      </c>
      <c r="B375" s="6">
        <v>6</v>
      </c>
      <c r="C375" s="6">
        <v>525</v>
      </c>
      <c r="D375" s="6">
        <v>604</v>
      </c>
      <c r="E375" s="6">
        <v>599</v>
      </c>
      <c r="F375" s="23">
        <v>43642.4375</v>
      </c>
      <c r="G375" s="17" t="s">
        <v>695</v>
      </c>
      <c r="H375" s="24"/>
    </row>
    <row r="376" spans="1:8">
      <c r="A376" s="6">
        <v>228</v>
      </c>
      <c r="B376" s="6">
        <v>11</v>
      </c>
      <c r="C376" s="6">
        <v>555</v>
      </c>
      <c r="D376" s="6">
        <v>531</v>
      </c>
      <c r="E376" s="6">
        <v>523</v>
      </c>
      <c r="F376" s="23">
        <v>43642.4375</v>
      </c>
      <c r="G376" s="17" t="s">
        <v>695</v>
      </c>
      <c r="H376" s="24" t="s">
        <v>52</v>
      </c>
    </row>
    <row r="377" spans="1:8">
      <c r="A377" s="6">
        <v>228</v>
      </c>
      <c r="B377" s="6">
        <v>15</v>
      </c>
      <c r="C377" s="6">
        <v>598</v>
      </c>
      <c r="D377" s="6">
        <v>644</v>
      </c>
      <c r="E377" s="6">
        <v>601</v>
      </c>
      <c r="F377" s="23">
        <v>43642.4375</v>
      </c>
      <c r="G377" s="17" t="s">
        <v>695</v>
      </c>
      <c r="H377" s="24" t="s">
        <v>49</v>
      </c>
    </row>
    <row r="378" spans="1:8">
      <c r="A378" s="6">
        <v>228</v>
      </c>
      <c r="B378" s="6">
        <v>20</v>
      </c>
      <c r="C378" s="6">
        <v>395</v>
      </c>
      <c r="D378" s="6">
        <v>520</v>
      </c>
      <c r="E378" s="6">
        <v>331</v>
      </c>
      <c r="F378" s="23">
        <v>43642.4375</v>
      </c>
      <c r="G378" s="17" t="s">
        <v>695</v>
      </c>
      <c r="H378" s="24"/>
    </row>
    <row r="379" spans="1:8">
      <c r="A379" s="6">
        <v>228</v>
      </c>
      <c r="B379" s="6">
        <v>25</v>
      </c>
      <c r="C379" s="6">
        <v>723</v>
      </c>
      <c r="D379" s="6">
        <v>660</v>
      </c>
      <c r="E379" s="6">
        <v>598</v>
      </c>
      <c r="F379" s="23">
        <v>43642.4375</v>
      </c>
      <c r="G379" s="17" t="s">
        <v>695</v>
      </c>
      <c r="H379" s="24"/>
    </row>
    <row r="380" spans="1:8">
      <c r="A380" s="6">
        <v>228</v>
      </c>
      <c r="B380" s="6">
        <v>30</v>
      </c>
      <c r="C380" s="6">
        <v>676</v>
      </c>
      <c r="D380" s="6">
        <v>671</v>
      </c>
      <c r="E380" s="6">
        <v>553</v>
      </c>
      <c r="F380" s="23">
        <v>43642.4375</v>
      </c>
      <c r="G380" s="17" t="s">
        <v>695</v>
      </c>
      <c r="H380" s="24"/>
    </row>
    <row r="381" spans="1:8">
      <c r="A381" s="5">
        <v>229</v>
      </c>
      <c r="B381" s="5">
        <v>0</v>
      </c>
      <c r="C381" s="5">
        <v>714</v>
      </c>
      <c r="D381" s="5">
        <v>686</v>
      </c>
      <c r="E381" s="5">
        <v>700</v>
      </c>
      <c r="F381" s="23">
        <v>43642.447916666664</v>
      </c>
      <c r="G381" s="17" t="s">
        <v>695</v>
      </c>
      <c r="H381" s="24"/>
    </row>
    <row r="382" spans="1:8">
      <c r="A382" s="6">
        <v>229</v>
      </c>
      <c r="B382" s="6">
        <v>6</v>
      </c>
      <c r="C382" s="6">
        <v>712</v>
      </c>
      <c r="D382" s="6">
        <v>761</v>
      </c>
      <c r="E382" s="6">
        <v>662</v>
      </c>
      <c r="F382" s="23">
        <v>43642.447916666664</v>
      </c>
      <c r="G382" s="17" t="s">
        <v>695</v>
      </c>
      <c r="H382" s="24" t="s">
        <v>61</v>
      </c>
    </row>
    <row r="383" spans="1:8">
      <c r="A383" s="6">
        <v>229</v>
      </c>
      <c r="B383" s="6">
        <v>10</v>
      </c>
      <c r="C383" s="6">
        <v>632</v>
      </c>
      <c r="D383" s="6">
        <v>521</v>
      </c>
      <c r="E383" s="6">
        <v>670</v>
      </c>
      <c r="F383" s="23">
        <v>43642.447916666664</v>
      </c>
      <c r="G383" s="17" t="s">
        <v>695</v>
      </c>
      <c r="H383" s="24" t="s">
        <v>62</v>
      </c>
    </row>
    <row r="384" spans="1:8">
      <c r="A384" s="6">
        <v>229</v>
      </c>
      <c r="B384" s="6">
        <v>15</v>
      </c>
      <c r="C384" s="6">
        <v>663</v>
      </c>
      <c r="D384" s="6">
        <v>606</v>
      </c>
      <c r="E384" s="6">
        <v>515</v>
      </c>
      <c r="F384" s="23">
        <v>43642.447916666664</v>
      </c>
      <c r="G384" s="17" t="s">
        <v>695</v>
      </c>
      <c r="H384" s="24"/>
    </row>
    <row r="385" spans="1:8">
      <c r="A385" s="6">
        <v>229</v>
      </c>
      <c r="B385" s="6">
        <v>21</v>
      </c>
      <c r="C385" s="6">
        <v>782</v>
      </c>
      <c r="D385" s="6">
        <v>693</v>
      </c>
      <c r="E385" s="6">
        <v>699</v>
      </c>
      <c r="F385" s="23">
        <v>43642.447916666664</v>
      </c>
      <c r="G385" s="17" t="s">
        <v>695</v>
      </c>
      <c r="H385" s="24"/>
    </row>
    <row r="386" spans="1:8">
      <c r="A386" s="6">
        <v>229</v>
      </c>
      <c r="B386" s="6">
        <v>25</v>
      </c>
      <c r="C386" s="6">
        <v>676</v>
      </c>
      <c r="D386" s="6">
        <v>656</v>
      </c>
      <c r="E386" s="6">
        <v>721</v>
      </c>
      <c r="F386" s="23">
        <v>43642.447916666664</v>
      </c>
      <c r="G386" s="17" t="s">
        <v>695</v>
      </c>
      <c r="H386" s="24"/>
    </row>
    <row r="387" spans="1:8">
      <c r="A387" s="6">
        <v>229</v>
      </c>
      <c r="B387" s="6">
        <v>31</v>
      </c>
      <c r="C387" s="6">
        <v>652</v>
      </c>
      <c r="D387" s="6">
        <v>573</v>
      </c>
      <c r="E387" s="6">
        <v>817</v>
      </c>
      <c r="F387" s="23">
        <v>43642.447916666664</v>
      </c>
      <c r="G387" s="17" t="s">
        <v>695</v>
      </c>
      <c r="H387" s="24" t="s">
        <v>63</v>
      </c>
    </row>
    <row r="388" spans="1:8">
      <c r="A388" s="5">
        <v>230</v>
      </c>
      <c r="B388" s="5">
        <v>0</v>
      </c>
      <c r="C388" s="5">
        <v>274</v>
      </c>
      <c r="D388" s="5">
        <v>295</v>
      </c>
      <c r="E388" s="5">
        <v>308</v>
      </c>
      <c r="F388" s="23">
        <v>43642.475694444445</v>
      </c>
      <c r="G388" s="17" t="s">
        <v>695</v>
      </c>
      <c r="H388" s="24"/>
    </row>
    <row r="389" spans="1:8">
      <c r="A389" s="6">
        <v>230</v>
      </c>
      <c r="B389" s="6">
        <v>5</v>
      </c>
      <c r="C389" s="6">
        <v>279</v>
      </c>
      <c r="D389" s="6">
        <v>347</v>
      </c>
      <c r="E389" s="6">
        <v>354</v>
      </c>
      <c r="F389" s="23">
        <v>43642.475694444445</v>
      </c>
      <c r="G389" s="17" t="s">
        <v>695</v>
      </c>
      <c r="H389" s="24"/>
    </row>
    <row r="390" spans="1:8">
      <c r="A390" s="6">
        <v>230</v>
      </c>
      <c r="B390" s="6">
        <v>6</v>
      </c>
      <c r="C390" s="6">
        <v>661</v>
      </c>
      <c r="D390" s="6">
        <v>744</v>
      </c>
      <c r="E390" s="6">
        <v>715</v>
      </c>
      <c r="F390" s="23">
        <v>43642.475694444445</v>
      </c>
      <c r="G390" s="17" t="s">
        <v>695</v>
      </c>
      <c r="H390" s="24" t="s">
        <v>52</v>
      </c>
    </row>
    <row r="391" spans="1:8">
      <c r="A391" s="6">
        <v>230</v>
      </c>
      <c r="B391" s="6">
        <v>10</v>
      </c>
      <c r="C391" s="6">
        <v>442</v>
      </c>
      <c r="D391" s="6">
        <v>482</v>
      </c>
      <c r="E391" s="6">
        <v>476</v>
      </c>
      <c r="F391" s="23">
        <v>43642.475694444445</v>
      </c>
      <c r="G391" s="17" t="s">
        <v>695</v>
      </c>
      <c r="H391" s="24" t="s">
        <v>64</v>
      </c>
    </row>
    <row r="392" spans="1:8">
      <c r="A392" s="6">
        <v>230</v>
      </c>
      <c r="B392" s="6">
        <v>21</v>
      </c>
      <c r="C392" s="6">
        <v>710</v>
      </c>
      <c r="D392" s="6">
        <v>731</v>
      </c>
      <c r="E392" s="6">
        <v>688</v>
      </c>
      <c r="F392" s="23">
        <v>43642.475694444445</v>
      </c>
      <c r="G392" s="17" t="s">
        <v>695</v>
      </c>
      <c r="H392" s="24"/>
    </row>
    <row r="393" spans="1:8">
      <c r="A393" s="6">
        <v>230</v>
      </c>
      <c r="B393" s="6">
        <v>25</v>
      </c>
      <c r="C393" s="6">
        <v>725</v>
      </c>
      <c r="D393" s="6">
        <v>761</v>
      </c>
      <c r="E393" s="6">
        <v>602</v>
      </c>
      <c r="F393" s="23">
        <v>43642.475694444445</v>
      </c>
      <c r="G393" s="17" t="s">
        <v>695</v>
      </c>
      <c r="H393" s="24"/>
    </row>
    <row r="394" spans="1:8">
      <c r="A394" s="6">
        <v>230</v>
      </c>
      <c r="B394" s="6">
        <v>30</v>
      </c>
      <c r="C394" s="6">
        <v>783</v>
      </c>
      <c r="D394" s="6">
        <v>789</v>
      </c>
      <c r="E394" s="6">
        <v>849</v>
      </c>
      <c r="F394" s="23">
        <v>43642.475694444445</v>
      </c>
      <c r="G394" s="17" t="s">
        <v>695</v>
      </c>
      <c r="H394" s="24"/>
    </row>
    <row r="395" spans="1:8">
      <c r="A395" s="5">
        <v>231</v>
      </c>
      <c r="B395" s="5">
        <v>0</v>
      </c>
      <c r="C395" s="5">
        <v>748</v>
      </c>
      <c r="D395" s="5">
        <v>702</v>
      </c>
      <c r="E395" s="5">
        <v>679</v>
      </c>
      <c r="F395" s="23">
        <v>43642.489583333336</v>
      </c>
      <c r="G395" s="17" t="s">
        <v>695</v>
      </c>
      <c r="H395" s="24" t="s">
        <v>65</v>
      </c>
    </row>
    <row r="396" spans="1:8">
      <c r="A396" s="6">
        <v>231</v>
      </c>
      <c r="B396" s="6">
        <v>4</v>
      </c>
      <c r="C396" s="6">
        <v>643</v>
      </c>
      <c r="D396" s="6">
        <v>563</v>
      </c>
      <c r="E396" s="6">
        <v>468</v>
      </c>
      <c r="F396" s="23">
        <v>43642.489583333336</v>
      </c>
      <c r="G396" s="17" t="s">
        <v>695</v>
      </c>
      <c r="H396" s="24" t="s">
        <v>66</v>
      </c>
    </row>
    <row r="397" spans="1:8">
      <c r="A397" s="6">
        <v>231</v>
      </c>
      <c r="B397" s="6">
        <v>9</v>
      </c>
      <c r="C397" s="6">
        <v>564</v>
      </c>
      <c r="D397" s="6">
        <v>600</v>
      </c>
      <c r="E397" s="6">
        <v>554</v>
      </c>
      <c r="F397" s="23">
        <v>43642.489583333336</v>
      </c>
      <c r="G397" s="17" t="s">
        <v>695</v>
      </c>
      <c r="H397" s="24" t="s">
        <v>67</v>
      </c>
    </row>
    <row r="398" spans="1:8">
      <c r="A398" s="6">
        <v>231</v>
      </c>
      <c r="B398" s="6">
        <v>15</v>
      </c>
      <c r="C398" s="6">
        <v>673</v>
      </c>
      <c r="D398" s="6">
        <v>653</v>
      </c>
      <c r="E398" s="6">
        <v>727</v>
      </c>
      <c r="F398" s="23">
        <v>43642.489583333336</v>
      </c>
      <c r="G398" s="17" t="s">
        <v>695</v>
      </c>
      <c r="H398" s="24"/>
    </row>
    <row r="399" spans="1:8">
      <c r="A399" s="6">
        <v>231</v>
      </c>
      <c r="B399" s="6">
        <v>20</v>
      </c>
      <c r="C399" s="6">
        <v>617</v>
      </c>
      <c r="D399" s="6">
        <v>798</v>
      </c>
      <c r="E399" s="6">
        <v>770</v>
      </c>
      <c r="F399" s="23">
        <v>43642.489583333336</v>
      </c>
      <c r="G399" s="17" t="s">
        <v>695</v>
      </c>
      <c r="H399" s="24" t="s">
        <v>68</v>
      </c>
    </row>
    <row r="400" spans="1:8">
      <c r="A400" s="6">
        <v>231</v>
      </c>
      <c r="B400" s="6">
        <v>25</v>
      </c>
      <c r="C400" s="6">
        <v>734</v>
      </c>
      <c r="D400" s="6">
        <v>789</v>
      </c>
      <c r="E400" s="6">
        <v>775</v>
      </c>
      <c r="F400" s="23">
        <v>43642.489583333336</v>
      </c>
      <c r="G400" s="17" t="s">
        <v>695</v>
      </c>
      <c r="H400" s="24"/>
    </row>
    <row r="401" spans="1:8">
      <c r="A401" s="6">
        <v>231</v>
      </c>
      <c r="B401" s="6">
        <v>31</v>
      </c>
      <c r="C401" s="6">
        <v>737</v>
      </c>
      <c r="D401" s="6">
        <v>732</v>
      </c>
      <c r="E401" s="6">
        <v>731</v>
      </c>
      <c r="F401" s="23">
        <v>43642.489583333336</v>
      </c>
      <c r="G401" s="17" t="s">
        <v>695</v>
      </c>
      <c r="H401" s="24" t="s">
        <v>69</v>
      </c>
    </row>
    <row r="402" spans="1:8">
      <c r="A402" s="5">
        <v>233</v>
      </c>
      <c r="B402" s="5">
        <v>0</v>
      </c>
      <c r="C402" s="5">
        <v>1031</v>
      </c>
      <c r="D402" s="5">
        <v>1019</v>
      </c>
      <c r="E402" s="5">
        <v>1030</v>
      </c>
      <c r="F402" s="23">
        <v>43642.527777777781</v>
      </c>
      <c r="G402" s="17" t="s">
        <v>695</v>
      </c>
      <c r="H402" s="24" t="s">
        <v>70</v>
      </c>
    </row>
    <row r="403" spans="1:8">
      <c r="A403" s="6">
        <v>233</v>
      </c>
      <c r="B403" s="6">
        <v>6</v>
      </c>
      <c r="C403" s="6">
        <v>869</v>
      </c>
      <c r="D403" s="6">
        <v>935</v>
      </c>
      <c r="E403" s="6">
        <v>955</v>
      </c>
      <c r="F403" s="23">
        <v>43642.527777777781</v>
      </c>
      <c r="G403" s="17" t="s">
        <v>695</v>
      </c>
      <c r="H403" s="24" t="s">
        <v>52</v>
      </c>
    </row>
    <row r="404" spans="1:8">
      <c r="A404" s="6">
        <v>233</v>
      </c>
      <c r="B404" s="6">
        <v>11</v>
      </c>
      <c r="C404" s="6">
        <v>799</v>
      </c>
      <c r="D404" s="6">
        <v>816</v>
      </c>
      <c r="E404" s="6">
        <v>794</v>
      </c>
      <c r="F404" s="23">
        <v>43642.527777777781</v>
      </c>
      <c r="G404" s="17" t="s">
        <v>695</v>
      </c>
      <c r="H404" s="24"/>
    </row>
    <row r="405" spans="1:8">
      <c r="A405" s="6">
        <v>233</v>
      </c>
      <c r="B405" s="6">
        <v>15</v>
      </c>
      <c r="C405" s="6">
        <v>868</v>
      </c>
      <c r="D405" s="6">
        <v>849</v>
      </c>
      <c r="E405" s="6">
        <v>854</v>
      </c>
      <c r="F405" s="23">
        <v>43642.527777777781</v>
      </c>
      <c r="G405" s="17" t="s">
        <v>695</v>
      </c>
      <c r="H405" s="24"/>
    </row>
    <row r="406" spans="1:8">
      <c r="A406" s="6">
        <v>233</v>
      </c>
      <c r="B406" s="6">
        <v>20</v>
      </c>
      <c r="C406" s="6">
        <v>878</v>
      </c>
      <c r="D406" s="6">
        <v>878</v>
      </c>
      <c r="E406" s="6">
        <v>877</v>
      </c>
      <c r="F406" s="23">
        <v>43642.527777777781</v>
      </c>
      <c r="G406" s="17" t="s">
        <v>695</v>
      </c>
      <c r="H406" s="24"/>
    </row>
    <row r="407" spans="1:8">
      <c r="A407" s="6">
        <v>233</v>
      </c>
      <c r="B407" s="6">
        <v>25</v>
      </c>
      <c r="C407" s="6">
        <v>920</v>
      </c>
      <c r="D407" s="6">
        <v>912</v>
      </c>
      <c r="E407" s="6">
        <v>895</v>
      </c>
      <c r="F407" s="23">
        <v>43642.527777777781</v>
      </c>
      <c r="G407" s="17" t="s">
        <v>695</v>
      </c>
      <c r="H407" s="24"/>
    </row>
    <row r="408" spans="1:8">
      <c r="A408" s="6">
        <v>233</v>
      </c>
      <c r="B408" s="6">
        <v>30</v>
      </c>
      <c r="C408" s="6">
        <v>725</v>
      </c>
      <c r="D408" s="6">
        <v>819</v>
      </c>
      <c r="E408" s="6">
        <v>786</v>
      </c>
      <c r="F408" s="23">
        <v>43642.527777777781</v>
      </c>
      <c r="G408" s="17" t="s">
        <v>695</v>
      </c>
      <c r="H408" s="24"/>
    </row>
    <row r="409" spans="1:8">
      <c r="A409" s="5">
        <v>234</v>
      </c>
      <c r="B409" s="5">
        <v>0</v>
      </c>
      <c r="C409" s="5">
        <v>1031</v>
      </c>
      <c r="D409" s="5">
        <v>1019</v>
      </c>
      <c r="E409" s="5">
        <v>1035</v>
      </c>
      <c r="F409" s="23">
        <v>43642.545138888891</v>
      </c>
      <c r="G409" s="17" t="s">
        <v>695</v>
      </c>
      <c r="H409" s="24" t="s">
        <v>71</v>
      </c>
    </row>
    <row r="410" spans="1:8">
      <c r="A410" s="6">
        <v>234</v>
      </c>
      <c r="B410" s="6">
        <v>5</v>
      </c>
      <c r="C410" s="6">
        <v>966</v>
      </c>
      <c r="D410" s="6">
        <v>948</v>
      </c>
      <c r="E410" s="6">
        <v>985</v>
      </c>
      <c r="F410" s="23">
        <v>43642.545138888891</v>
      </c>
      <c r="G410" s="17" t="s">
        <v>695</v>
      </c>
      <c r="H410" s="24"/>
    </row>
    <row r="411" spans="1:8">
      <c r="A411" s="6">
        <v>234</v>
      </c>
      <c r="B411" s="6">
        <v>11</v>
      </c>
      <c r="C411" s="6">
        <v>829</v>
      </c>
      <c r="D411" s="6">
        <v>853</v>
      </c>
      <c r="E411" s="6">
        <v>898</v>
      </c>
      <c r="F411" s="23">
        <v>43642.545138888891</v>
      </c>
      <c r="G411" s="17" t="s">
        <v>695</v>
      </c>
      <c r="H411" s="24" t="s">
        <v>72</v>
      </c>
    </row>
    <row r="412" spans="1:8">
      <c r="A412" s="6">
        <v>234</v>
      </c>
      <c r="B412" s="6">
        <v>15</v>
      </c>
      <c r="C412" s="6">
        <v>964</v>
      </c>
      <c r="D412" s="6">
        <v>975</v>
      </c>
      <c r="E412" s="6">
        <v>969</v>
      </c>
      <c r="F412" s="23">
        <v>43642.545138888891</v>
      </c>
      <c r="G412" s="17" t="s">
        <v>695</v>
      </c>
      <c r="H412" s="24"/>
    </row>
    <row r="413" spans="1:8">
      <c r="A413" s="6">
        <v>234</v>
      </c>
      <c r="B413" s="6">
        <v>20</v>
      </c>
      <c r="C413" s="6">
        <v>948</v>
      </c>
      <c r="D413" s="6">
        <v>933</v>
      </c>
      <c r="E413" s="6">
        <v>925</v>
      </c>
      <c r="F413" s="23">
        <v>43642.545138888891</v>
      </c>
      <c r="G413" s="17" t="s">
        <v>695</v>
      </c>
      <c r="H413" s="24"/>
    </row>
    <row r="414" spans="1:8">
      <c r="A414" s="6">
        <v>234</v>
      </c>
      <c r="B414" s="6">
        <v>24</v>
      </c>
      <c r="C414" s="6">
        <v>921</v>
      </c>
      <c r="D414" s="6">
        <v>924</v>
      </c>
      <c r="E414" s="6">
        <v>939</v>
      </c>
      <c r="F414" s="23">
        <v>43642.545138888891</v>
      </c>
      <c r="G414" s="17" t="s">
        <v>695</v>
      </c>
      <c r="H414" s="24"/>
    </row>
    <row r="415" spans="1:8">
      <c r="A415" s="6">
        <v>234</v>
      </c>
      <c r="B415" s="6">
        <v>29</v>
      </c>
      <c r="C415" s="6">
        <v>847</v>
      </c>
      <c r="D415" s="6">
        <v>889</v>
      </c>
      <c r="E415" s="6">
        <v>893</v>
      </c>
      <c r="F415" s="23">
        <v>43642.545138888891</v>
      </c>
      <c r="G415" s="17" t="s">
        <v>695</v>
      </c>
      <c r="H415" s="24"/>
    </row>
    <row r="416" spans="1:8">
      <c r="A416" s="5">
        <v>235</v>
      </c>
      <c r="B416" s="5">
        <v>0</v>
      </c>
      <c r="C416" s="5">
        <v>1060</v>
      </c>
      <c r="D416" s="5">
        <v>1057</v>
      </c>
      <c r="E416" s="5">
        <v>1051</v>
      </c>
      <c r="F416" s="23">
        <v>43642.559027777781</v>
      </c>
      <c r="G416" s="17" t="s">
        <v>695</v>
      </c>
      <c r="H416" s="24" t="s">
        <v>73</v>
      </c>
    </row>
    <row r="417" spans="1:8">
      <c r="A417" s="6">
        <v>235</v>
      </c>
      <c r="B417" s="6">
        <v>5</v>
      </c>
      <c r="C417" s="6">
        <v>1050</v>
      </c>
      <c r="D417" s="6">
        <v>1030</v>
      </c>
      <c r="E417" s="6">
        <v>1020</v>
      </c>
      <c r="F417" s="23">
        <v>43642.559027777781</v>
      </c>
      <c r="G417" s="17" t="s">
        <v>695</v>
      </c>
      <c r="H417" s="24"/>
    </row>
    <row r="418" spans="1:8">
      <c r="A418" s="6">
        <v>235</v>
      </c>
      <c r="B418" s="6">
        <v>10</v>
      </c>
      <c r="C418" s="6">
        <v>1008</v>
      </c>
      <c r="D418" s="6">
        <v>984</v>
      </c>
      <c r="E418" s="6">
        <v>977</v>
      </c>
      <c r="F418" s="23">
        <v>43642.559027777781</v>
      </c>
      <c r="G418" s="17" t="s">
        <v>695</v>
      </c>
      <c r="H418" s="24" t="s">
        <v>71</v>
      </c>
    </row>
    <row r="419" spans="1:8">
      <c r="A419" s="6">
        <v>235</v>
      </c>
      <c r="B419" s="6">
        <v>15</v>
      </c>
      <c r="C419" s="6">
        <v>929</v>
      </c>
      <c r="D419" s="6">
        <v>945</v>
      </c>
      <c r="E419" s="6">
        <v>920</v>
      </c>
      <c r="F419" s="23">
        <v>43642.559027777781</v>
      </c>
      <c r="G419" s="17" t="s">
        <v>695</v>
      </c>
      <c r="H419" s="24"/>
    </row>
    <row r="420" spans="1:8">
      <c r="A420" s="6">
        <v>235</v>
      </c>
      <c r="B420" s="6">
        <v>22</v>
      </c>
      <c r="C420" s="6">
        <v>937</v>
      </c>
      <c r="D420" s="6">
        <v>887</v>
      </c>
      <c r="E420" s="6">
        <v>913</v>
      </c>
      <c r="F420" s="23">
        <v>43642.559027777781</v>
      </c>
      <c r="G420" s="17" t="s">
        <v>695</v>
      </c>
      <c r="H420" s="24"/>
    </row>
    <row r="421" spans="1:8">
      <c r="A421" s="6">
        <v>235</v>
      </c>
      <c r="B421" s="6">
        <v>25</v>
      </c>
      <c r="C421" s="6">
        <v>929</v>
      </c>
      <c r="D421" s="6">
        <v>937</v>
      </c>
      <c r="E421" s="6">
        <v>929</v>
      </c>
      <c r="F421" s="23">
        <v>43642.559027777781</v>
      </c>
      <c r="G421" s="17" t="s">
        <v>695</v>
      </c>
      <c r="H421" s="24" t="s">
        <v>49</v>
      </c>
    </row>
    <row r="422" spans="1:8">
      <c r="A422" s="6">
        <v>235</v>
      </c>
      <c r="B422" s="6">
        <v>31</v>
      </c>
      <c r="C422" s="6">
        <v>939</v>
      </c>
      <c r="D422" s="6">
        <v>941</v>
      </c>
      <c r="E422" s="6">
        <v>923</v>
      </c>
      <c r="F422" s="23">
        <v>43642.559027777781</v>
      </c>
      <c r="G422" s="17" t="s">
        <v>695</v>
      </c>
      <c r="H422" s="24"/>
    </row>
    <row r="423" spans="1:8">
      <c r="A423" s="5">
        <v>236</v>
      </c>
      <c r="B423" s="5">
        <v>0</v>
      </c>
      <c r="C423" s="5">
        <v>976</v>
      </c>
      <c r="D423" s="5">
        <v>953</v>
      </c>
      <c r="E423" s="5">
        <v>976</v>
      </c>
      <c r="F423" s="23">
        <v>43642.569444444445</v>
      </c>
      <c r="G423" s="17" t="s">
        <v>695</v>
      </c>
      <c r="H423" s="24" t="s">
        <v>74</v>
      </c>
    </row>
    <row r="424" spans="1:8">
      <c r="A424" s="6">
        <v>236</v>
      </c>
      <c r="B424" s="6">
        <v>7</v>
      </c>
      <c r="C424" s="6">
        <v>831</v>
      </c>
      <c r="D424" s="6">
        <v>945</v>
      </c>
      <c r="E424" s="6">
        <v>909</v>
      </c>
      <c r="F424" s="23">
        <v>43642.569444444445</v>
      </c>
      <c r="G424" s="17" t="s">
        <v>695</v>
      </c>
      <c r="H424" s="24"/>
    </row>
    <row r="425" spans="1:8">
      <c r="A425" s="6">
        <v>236</v>
      </c>
      <c r="B425" s="6">
        <v>10</v>
      </c>
      <c r="C425" s="6">
        <v>935</v>
      </c>
      <c r="D425" s="6">
        <v>953</v>
      </c>
      <c r="E425" s="6">
        <v>953</v>
      </c>
      <c r="F425" s="23">
        <v>43642.569444444445</v>
      </c>
      <c r="G425" s="17" t="s">
        <v>695</v>
      </c>
      <c r="H425" s="24" t="s">
        <v>52</v>
      </c>
    </row>
    <row r="426" spans="1:8">
      <c r="A426" s="6">
        <v>236</v>
      </c>
      <c r="B426" s="6">
        <v>15</v>
      </c>
      <c r="C426" s="6">
        <v>907</v>
      </c>
      <c r="D426" s="6">
        <v>868</v>
      </c>
      <c r="E426" s="6">
        <v>906</v>
      </c>
      <c r="F426" s="23">
        <v>43642.569444444445</v>
      </c>
      <c r="G426" s="17" t="s">
        <v>695</v>
      </c>
      <c r="H426" s="24"/>
    </row>
    <row r="427" spans="1:8">
      <c r="A427" s="6">
        <v>236</v>
      </c>
      <c r="B427" s="6">
        <v>20</v>
      </c>
      <c r="C427" s="6">
        <v>861</v>
      </c>
      <c r="D427" s="6">
        <v>730</v>
      </c>
      <c r="E427" s="6">
        <v>898</v>
      </c>
      <c r="F427" s="23">
        <v>43642.569444444445</v>
      </c>
      <c r="G427" s="17" t="s">
        <v>695</v>
      </c>
      <c r="H427" s="24" t="s">
        <v>49</v>
      </c>
    </row>
    <row r="428" spans="1:8">
      <c r="A428" s="6">
        <v>236</v>
      </c>
      <c r="B428" s="6">
        <v>25</v>
      </c>
      <c r="C428" s="6">
        <v>866</v>
      </c>
      <c r="D428" s="6">
        <v>732</v>
      </c>
      <c r="E428" s="6">
        <v>884</v>
      </c>
      <c r="F428" s="23">
        <v>43642.569444444445</v>
      </c>
      <c r="G428" s="17" t="s">
        <v>695</v>
      </c>
      <c r="H428" s="24"/>
    </row>
    <row r="429" spans="1:8">
      <c r="A429" s="6">
        <v>236</v>
      </c>
      <c r="B429" s="6">
        <v>30</v>
      </c>
      <c r="C429" s="6">
        <v>849</v>
      </c>
      <c r="D429" s="6">
        <v>864</v>
      </c>
      <c r="E429" s="6">
        <v>851</v>
      </c>
      <c r="F429" s="23">
        <v>43642.569444444445</v>
      </c>
      <c r="G429" s="17" t="s">
        <v>695</v>
      </c>
      <c r="H429" s="24" t="s">
        <v>75</v>
      </c>
    </row>
    <row r="430" spans="1:8">
      <c r="A430" s="5">
        <v>237</v>
      </c>
      <c r="B430" s="5">
        <v>0</v>
      </c>
      <c r="C430" s="5">
        <v>1075</v>
      </c>
      <c r="D430" s="5">
        <v>1080</v>
      </c>
      <c r="E430" s="5">
        <v>1040</v>
      </c>
      <c r="F430" s="23">
        <v>43642.583333333336</v>
      </c>
      <c r="G430" s="17" t="s">
        <v>695</v>
      </c>
      <c r="H430" s="24"/>
    </row>
    <row r="431" spans="1:8">
      <c r="A431" s="6">
        <v>237</v>
      </c>
      <c r="B431" s="6">
        <v>5</v>
      </c>
      <c r="C431" s="6">
        <v>1003</v>
      </c>
      <c r="D431" s="6">
        <v>1003</v>
      </c>
      <c r="E431" s="6">
        <v>996</v>
      </c>
      <c r="F431" s="23">
        <v>43642.583333333336</v>
      </c>
      <c r="G431" s="17" t="s">
        <v>695</v>
      </c>
      <c r="H431" s="24"/>
    </row>
    <row r="432" spans="1:8">
      <c r="A432" s="6">
        <v>237</v>
      </c>
      <c r="B432" s="6">
        <v>10</v>
      </c>
      <c r="C432" s="6">
        <v>891</v>
      </c>
      <c r="D432" s="6">
        <v>843</v>
      </c>
      <c r="E432" s="6">
        <v>911</v>
      </c>
      <c r="F432" s="23">
        <v>43642.583333333336</v>
      </c>
      <c r="G432" s="17" t="s">
        <v>695</v>
      </c>
      <c r="H432" s="24"/>
    </row>
    <row r="433" spans="1:8">
      <c r="A433" s="6">
        <v>237</v>
      </c>
      <c r="B433" s="6">
        <v>16</v>
      </c>
      <c r="C433" s="6">
        <v>885</v>
      </c>
      <c r="D433" s="6">
        <v>875</v>
      </c>
      <c r="E433" s="6">
        <v>884</v>
      </c>
      <c r="F433" s="23">
        <v>43642.583333333336</v>
      </c>
      <c r="G433" s="17" t="s">
        <v>695</v>
      </c>
      <c r="H433" s="24"/>
    </row>
    <row r="434" spans="1:8">
      <c r="A434" s="6">
        <v>237</v>
      </c>
      <c r="B434" s="6">
        <v>20</v>
      </c>
      <c r="C434" s="6">
        <v>777</v>
      </c>
      <c r="D434" s="6">
        <v>831</v>
      </c>
      <c r="E434" s="6">
        <v>771</v>
      </c>
      <c r="F434" s="23">
        <v>43642.583333333336</v>
      </c>
      <c r="G434" s="17" t="s">
        <v>695</v>
      </c>
      <c r="H434" s="24"/>
    </row>
    <row r="435" spans="1:8">
      <c r="A435" s="6">
        <v>237</v>
      </c>
      <c r="B435" s="6">
        <v>25</v>
      </c>
      <c r="C435" s="6">
        <v>888</v>
      </c>
      <c r="D435" s="6">
        <v>865</v>
      </c>
      <c r="E435" s="6">
        <v>839</v>
      </c>
      <c r="F435" s="23">
        <v>43642.583333333336</v>
      </c>
      <c r="G435" s="17" t="s">
        <v>695</v>
      </c>
      <c r="H435" s="24" t="s">
        <v>76</v>
      </c>
    </row>
    <row r="436" spans="1:8">
      <c r="A436" s="6">
        <v>237</v>
      </c>
      <c r="B436" s="6">
        <v>31</v>
      </c>
      <c r="C436" s="6">
        <v>773</v>
      </c>
      <c r="D436" s="6">
        <v>813</v>
      </c>
      <c r="E436" s="6">
        <v>782</v>
      </c>
      <c r="F436" s="23">
        <v>43642.583333333336</v>
      </c>
      <c r="G436" s="17" t="s">
        <v>695</v>
      </c>
      <c r="H436" s="24"/>
    </row>
    <row r="437" spans="1:8">
      <c r="A437" s="5">
        <v>238</v>
      </c>
      <c r="B437" s="5">
        <v>0</v>
      </c>
      <c r="C437" s="5">
        <v>691</v>
      </c>
      <c r="D437" s="5">
        <v>797</v>
      </c>
      <c r="E437" s="5">
        <v>782</v>
      </c>
      <c r="F437" s="23">
        <v>43642.597222222219</v>
      </c>
      <c r="G437" s="17" t="s">
        <v>695</v>
      </c>
      <c r="H437" s="24"/>
    </row>
    <row r="438" spans="1:8">
      <c r="A438" s="6">
        <v>238</v>
      </c>
      <c r="B438" s="6">
        <v>5</v>
      </c>
      <c r="C438" s="6">
        <v>663</v>
      </c>
      <c r="D438" s="6">
        <v>829</v>
      </c>
      <c r="E438" s="6">
        <v>705</v>
      </c>
      <c r="F438" s="23">
        <v>43642.597222222219</v>
      </c>
      <c r="G438" s="17" t="s">
        <v>695</v>
      </c>
      <c r="H438" s="24"/>
    </row>
    <row r="439" spans="1:8">
      <c r="A439" s="6">
        <v>238</v>
      </c>
      <c r="B439" s="6">
        <v>10</v>
      </c>
      <c r="C439" s="6">
        <v>838</v>
      </c>
      <c r="D439" s="6">
        <v>958</v>
      </c>
      <c r="E439" s="6">
        <v>951</v>
      </c>
      <c r="F439" s="23">
        <v>43642.597222222219</v>
      </c>
      <c r="G439" s="17" t="s">
        <v>695</v>
      </c>
      <c r="H439" s="24"/>
    </row>
    <row r="440" spans="1:8">
      <c r="A440" s="6">
        <v>238</v>
      </c>
      <c r="B440" s="6">
        <v>15</v>
      </c>
      <c r="C440" s="6">
        <v>996</v>
      </c>
      <c r="D440" s="6">
        <v>1004</v>
      </c>
      <c r="E440" s="6">
        <v>1021</v>
      </c>
      <c r="F440" s="23">
        <v>43642.597222222219</v>
      </c>
      <c r="G440" s="17" t="s">
        <v>695</v>
      </c>
      <c r="H440" s="24"/>
    </row>
    <row r="441" spans="1:8">
      <c r="A441" s="6">
        <v>238</v>
      </c>
      <c r="B441" s="6">
        <v>20</v>
      </c>
      <c r="C441" s="6">
        <v>1052</v>
      </c>
      <c r="D441" s="6">
        <v>1004</v>
      </c>
      <c r="E441" s="6">
        <v>1008</v>
      </c>
      <c r="F441" s="23">
        <v>43642.597222222219</v>
      </c>
      <c r="G441" s="17" t="s">
        <v>695</v>
      </c>
      <c r="H441" s="24"/>
    </row>
    <row r="442" spans="1:8">
      <c r="A442" s="6">
        <v>238</v>
      </c>
      <c r="B442" s="6">
        <v>25</v>
      </c>
      <c r="C442" s="6">
        <v>1032</v>
      </c>
      <c r="D442" s="6">
        <v>1004</v>
      </c>
      <c r="E442" s="6">
        <v>951</v>
      </c>
      <c r="F442" s="23">
        <v>43642.597222222219</v>
      </c>
      <c r="G442" s="17" t="s">
        <v>695</v>
      </c>
      <c r="H442" s="24"/>
    </row>
    <row r="443" spans="1:8">
      <c r="A443" s="6">
        <v>238</v>
      </c>
      <c r="B443" s="6">
        <v>30</v>
      </c>
      <c r="C443" s="6">
        <v>951</v>
      </c>
      <c r="D443" s="6">
        <v>1038</v>
      </c>
      <c r="E443" s="6">
        <v>1031</v>
      </c>
      <c r="F443" s="23">
        <v>43642.597222222219</v>
      </c>
      <c r="G443" s="17" t="s">
        <v>695</v>
      </c>
      <c r="H443" s="24"/>
    </row>
    <row r="444" spans="1:8">
      <c r="A444" s="5">
        <v>239</v>
      </c>
      <c r="B444" s="5">
        <v>0</v>
      </c>
      <c r="C444" s="5">
        <v>978</v>
      </c>
      <c r="D444" s="5">
        <v>957</v>
      </c>
      <c r="E444" s="5">
        <v>946</v>
      </c>
      <c r="F444" s="23">
        <v>43642.607638888891</v>
      </c>
      <c r="G444" s="17" t="s">
        <v>695</v>
      </c>
      <c r="H444" s="24"/>
    </row>
    <row r="445" spans="1:8">
      <c r="A445" s="6">
        <v>239</v>
      </c>
      <c r="B445" s="6">
        <v>5</v>
      </c>
      <c r="C445" s="6">
        <v>988</v>
      </c>
      <c r="D445" s="6">
        <v>974</v>
      </c>
      <c r="E445" s="6">
        <v>992</v>
      </c>
      <c r="F445" s="23">
        <v>43642.607638888891</v>
      </c>
      <c r="G445" s="17" t="s">
        <v>695</v>
      </c>
      <c r="H445" s="24"/>
    </row>
    <row r="446" spans="1:8">
      <c r="A446" s="6">
        <v>239</v>
      </c>
      <c r="B446" s="6">
        <v>11</v>
      </c>
      <c r="C446" s="6">
        <v>829</v>
      </c>
      <c r="D446" s="6">
        <v>828</v>
      </c>
      <c r="E446" s="6">
        <v>833</v>
      </c>
      <c r="F446" s="23">
        <v>43642.607638888891</v>
      </c>
      <c r="G446" s="17" t="s">
        <v>695</v>
      </c>
      <c r="H446" s="24"/>
    </row>
    <row r="447" spans="1:8">
      <c r="A447" s="6">
        <v>239</v>
      </c>
      <c r="B447" s="6">
        <v>15</v>
      </c>
      <c r="C447" s="6">
        <v>877</v>
      </c>
      <c r="D447" s="6">
        <v>831</v>
      </c>
      <c r="E447" s="6">
        <v>790</v>
      </c>
      <c r="F447" s="23">
        <v>43642.607638888891</v>
      </c>
      <c r="G447" s="17" t="s">
        <v>695</v>
      </c>
      <c r="H447" s="24" t="s">
        <v>77</v>
      </c>
    </row>
    <row r="448" spans="1:8">
      <c r="A448" s="6">
        <v>239</v>
      </c>
      <c r="B448" s="6">
        <v>20</v>
      </c>
      <c r="C448" s="6">
        <v>872</v>
      </c>
      <c r="D448" s="6">
        <v>844</v>
      </c>
      <c r="E448" s="6">
        <v>918</v>
      </c>
      <c r="F448" s="23">
        <v>43642.607638888891</v>
      </c>
      <c r="G448" s="17" t="s">
        <v>695</v>
      </c>
      <c r="H448" s="24"/>
    </row>
    <row r="449" spans="1:8">
      <c r="A449" s="6">
        <v>239</v>
      </c>
      <c r="B449" s="6">
        <v>25</v>
      </c>
      <c r="C449" s="6">
        <v>863</v>
      </c>
      <c r="D449" s="6">
        <v>850</v>
      </c>
      <c r="E449" s="6">
        <v>843</v>
      </c>
      <c r="F449" s="23">
        <v>43642.607638888891</v>
      </c>
      <c r="G449" s="17" t="s">
        <v>695</v>
      </c>
      <c r="H449" s="24"/>
    </row>
    <row r="450" spans="1:8">
      <c r="A450" s="6">
        <v>239</v>
      </c>
      <c r="B450" s="6">
        <v>30</v>
      </c>
      <c r="C450" s="6">
        <v>878</v>
      </c>
      <c r="D450" s="6">
        <v>828</v>
      </c>
      <c r="E450" s="6">
        <v>888</v>
      </c>
      <c r="F450" s="23">
        <v>43642.607638888891</v>
      </c>
      <c r="G450" s="17" t="s">
        <v>695</v>
      </c>
      <c r="H450" s="24"/>
    </row>
    <row r="451" spans="1:8">
      <c r="A451" s="5">
        <v>240</v>
      </c>
      <c r="B451" s="5">
        <v>0</v>
      </c>
      <c r="C451" s="5">
        <v>449</v>
      </c>
      <c r="D451" s="5">
        <v>442</v>
      </c>
      <c r="E451" s="5">
        <v>443</v>
      </c>
      <c r="F451" s="23">
        <v>43642.618055555555</v>
      </c>
      <c r="G451" s="17" t="s">
        <v>695</v>
      </c>
      <c r="H451" s="24"/>
    </row>
    <row r="452" spans="1:8">
      <c r="A452" s="6">
        <v>240</v>
      </c>
      <c r="B452" s="6">
        <v>5</v>
      </c>
      <c r="C452" s="6">
        <v>560</v>
      </c>
      <c r="D452" s="6">
        <v>526</v>
      </c>
      <c r="E452" s="6">
        <v>529</v>
      </c>
      <c r="F452" s="23">
        <v>43642.618055555555</v>
      </c>
      <c r="G452" s="17" t="s">
        <v>695</v>
      </c>
      <c r="H452" s="24"/>
    </row>
    <row r="453" spans="1:8">
      <c r="A453" s="6">
        <v>240</v>
      </c>
      <c r="B453" s="6">
        <v>10</v>
      </c>
      <c r="C453" s="6">
        <v>444</v>
      </c>
      <c r="D453" s="6">
        <v>518</v>
      </c>
      <c r="E453" s="6">
        <v>588</v>
      </c>
      <c r="F453" s="23">
        <v>43642.618055555555</v>
      </c>
      <c r="G453" s="17" t="s">
        <v>695</v>
      </c>
      <c r="H453" s="24"/>
    </row>
    <row r="454" spans="1:8">
      <c r="A454" s="6">
        <v>240</v>
      </c>
      <c r="B454" s="6">
        <v>15</v>
      </c>
      <c r="C454" s="6">
        <v>480</v>
      </c>
      <c r="D454" s="6">
        <v>544</v>
      </c>
      <c r="E454" s="6">
        <v>517</v>
      </c>
      <c r="F454" s="23">
        <v>43642.618055555555</v>
      </c>
      <c r="G454" s="17" t="s">
        <v>695</v>
      </c>
      <c r="H454" s="24"/>
    </row>
    <row r="455" spans="1:8">
      <c r="A455" s="6">
        <v>240</v>
      </c>
      <c r="B455" s="6">
        <v>20</v>
      </c>
      <c r="C455" s="6">
        <v>636</v>
      </c>
      <c r="D455" s="6">
        <v>478</v>
      </c>
      <c r="E455" s="6">
        <v>579</v>
      </c>
      <c r="F455" s="23">
        <v>43642.618055555555</v>
      </c>
      <c r="G455" s="17" t="s">
        <v>695</v>
      </c>
      <c r="H455" s="24"/>
    </row>
    <row r="456" spans="1:8">
      <c r="A456" s="6">
        <v>240</v>
      </c>
      <c r="B456" s="6">
        <v>26</v>
      </c>
      <c r="C456" s="6">
        <v>571</v>
      </c>
      <c r="D456" s="6">
        <v>656</v>
      </c>
      <c r="E456" s="6">
        <v>699</v>
      </c>
      <c r="F456" s="23">
        <v>43642.618055555555</v>
      </c>
      <c r="G456" s="17" t="s">
        <v>695</v>
      </c>
      <c r="H456" s="24"/>
    </row>
    <row r="457" spans="1:8" ht="15.75" thickBot="1">
      <c r="A457" s="6">
        <v>240</v>
      </c>
      <c r="B457" s="6">
        <v>31</v>
      </c>
      <c r="C457" s="6">
        <v>687</v>
      </c>
      <c r="D457" s="6">
        <v>628</v>
      </c>
      <c r="E457" s="6">
        <v>567</v>
      </c>
      <c r="F457" s="23">
        <v>43642.618055555555</v>
      </c>
      <c r="G457" s="17" t="s">
        <v>695</v>
      </c>
      <c r="H457" s="24"/>
    </row>
    <row r="458" spans="1:8" ht="15.75" thickBot="1">
      <c r="A458" s="5">
        <v>301</v>
      </c>
      <c r="B458" s="5">
        <v>0</v>
      </c>
      <c r="C458" s="5">
        <v>882</v>
      </c>
      <c r="D458" s="5">
        <v>868</v>
      </c>
      <c r="E458" s="5">
        <v>869</v>
      </c>
      <c r="G458" s="17" t="s">
        <v>697</v>
      </c>
      <c r="H458" s="26" t="s">
        <v>10</v>
      </c>
    </row>
    <row r="459" spans="1:8">
      <c r="A459" s="6">
        <v>301</v>
      </c>
      <c r="B459" s="6">
        <v>5</v>
      </c>
      <c r="C459" s="6">
        <v>727</v>
      </c>
      <c r="D459" s="6">
        <v>632</v>
      </c>
      <c r="E459" s="6">
        <v>703</v>
      </c>
      <c r="G459" s="17" t="s">
        <v>697</v>
      </c>
      <c r="H459" s="24"/>
    </row>
    <row r="460" spans="1:8">
      <c r="A460" s="6">
        <v>301</v>
      </c>
      <c r="B460" s="6">
        <v>10</v>
      </c>
      <c r="C460" s="6">
        <v>722</v>
      </c>
      <c r="D460" s="6">
        <v>772</v>
      </c>
      <c r="E460" s="6">
        <v>866</v>
      </c>
      <c r="G460" s="17" t="s">
        <v>697</v>
      </c>
      <c r="H460" s="24"/>
    </row>
    <row r="461" spans="1:8">
      <c r="A461" s="6">
        <v>301</v>
      </c>
      <c r="B461" s="6">
        <v>15</v>
      </c>
      <c r="C461" s="6">
        <v>639</v>
      </c>
      <c r="D461" s="6">
        <v>553</v>
      </c>
      <c r="E461" s="6">
        <v>549</v>
      </c>
      <c r="G461" s="17" t="s">
        <v>697</v>
      </c>
      <c r="H461" s="24"/>
    </row>
    <row r="462" spans="1:8">
      <c r="A462" s="6">
        <v>301</v>
      </c>
      <c r="B462" s="6">
        <v>20</v>
      </c>
      <c r="C462" s="6">
        <v>624</v>
      </c>
      <c r="D462" s="6">
        <v>667</v>
      </c>
      <c r="E462" s="6">
        <v>606</v>
      </c>
      <c r="G462" s="17" t="s">
        <v>697</v>
      </c>
      <c r="H462" s="24"/>
    </row>
    <row r="463" spans="1:8">
      <c r="A463" s="6">
        <v>301</v>
      </c>
      <c r="B463" s="6">
        <v>25</v>
      </c>
      <c r="C463" s="6">
        <v>638</v>
      </c>
      <c r="D463" s="6">
        <v>686</v>
      </c>
      <c r="E463" s="6">
        <v>579</v>
      </c>
      <c r="G463" s="17" t="s">
        <v>697</v>
      </c>
      <c r="H463" s="24"/>
    </row>
    <row r="464" spans="1:8" ht="15.75" thickBot="1">
      <c r="A464" s="6">
        <v>301</v>
      </c>
      <c r="B464" s="6">
        <v>32</v>
      </c>
      <c r="C464" s="6">
        <v>747</v>
      </c>
      <c r="D464" s="6">
        <v>613</v>
      </c>
      <c r="E464" s="6">
        <v>651</v>
      </c>
      <c r="G464" s="17" t="s">
        <v>697</v>
      </c>
      <c r="H464" s="24"/>
    </row>
    <row r="465" spans="1:8" ht="15.75" thickBot="1">
      <c r="A465" s="5">
        <v>302</v>
      </c>
      <c r="B465" s="5">
        <v>0</v>
      </c>
      <c r="C465" s="5">
        <v>666</v>
      </c>
      <c r="D465" s="5">
        <v>707</v>
      </c>
      <c r="E465" s="5">
        <v>706</v>
      </c>
      <c r="G465" s="17" t="s">
        <v>697</v>
      </c>
      <c r="H465" s="3" t="s">
        <v>98</v>
      </c>
    </row>
    <row r="466" spans="1:8">
      <c r="A466" s="6">
        <v>302</v>
      </c>
      <c r="B466" s="6">
        <v>7</v>
      </c>
      <c r="C466" s="6">
        <v>770</v>
      </c>
      <c r="D466" s="6">
        <v>738</v>
      </c>
      <c r="E466" s="6">
        <v>792</v>
      </c>
      <c r="G466" s="17" t="s">
        <v>697</v>
      </c>
      <c r="H466" s="24"/>
    </row>
    <row r="467" spans="1:8">
      <c r="A467" s="6">
        <v>302</v>
      </c>
      <c r="B467" s="6">
        <v>12</v>
      </c>
      <c r="C467" s="6">
        <v>733</v>
      </c>
      <c r="D467" s="6">
        <v>749</v>
      </c>
      <c r="E467" s="6">
        <v>793</v>
      </c>
      <c r="G467" s="17" t="s">
        <v>697</v>
      </c>
      <c r="H467" s="24"/>
    </row>
    <row r="468" spans="1:8">
      <c r="A468" s="6">
        <v>302</v>
      </c>
      <c r="B468" s="6">
        <v>15</v>
      </c>
      <c r="C468" s="6">
        <v>774</v>
      </c>
      <c r="D468" s="6">
        <v>633</v>
      </c>
      <c r="E468" s="6">
        <v>650</v>
      </c>
      <c r="G468" s="17" t="s">
        <v>697</v>
      </c>
      <c r="H468" s="24"/>
    </row>
    <row r="469" spans="1:8">
      <c r="A469" s="6">
        <v>302</v>
      </c>
      <c r="B469" s="6">
        <v>19</v>
      </c>
      <c r="C469" s="6">
        <v>735</v>
      </c>
      <c r="D469" s="6">
        <v>696</v>
      </c>
      <c r="E469" s="6">
        <v>662</v>
      </c>
      <c r="G469" s="17" t="s">
        <v>697</v>
      </c>
      <c r="H469" s="24"/>
    </row>
    <row r="470" spans="1:8">
      <c r="A470" s="6">
        <v>302</v>
      </c>
      <c r="B470" s="6">
        <v>25</v>
      </c>
      <c r="C470" s="6">
        <v>745</v>
      </c>
      <c r="D470" s="6">
        <v>722</v>
      </c>
      <c r="E470" s="6">
        <v>714</v>
      </c>
      <c r="G470" s="17" t="s">
        <v>697</v>
      </c>
      <c r="H470" s="24"/>
    </row>
    <row r="471" spans="1:8">
      <c r="A471" s="6">
        <v>302</v>
      </c>
      <c r="B471" s="6">
        <v>29</v>
      </c>
      <c r="C471" s="6">
        <v>726</v>
      </c>
      <c r="D471" s="6">
        <v>686</v>
      </c>
      <c r="E471" s="6">
        <v>684</v>
      </c>
      <c r="G471" s="17" t="s">
        <v>697</v>
      </c>
      <c r="H471" s="24"/>
    </row>
    <row r="472" spans="1:8">
      <c r="A472" s="5">
        <v>303</v>
      </c>
      <c r="B472" s="5">
        <v>0</v>
      </c>
      <c r="C472" s="5">
        <v>761</v>
      </c>
      <c r="D472" s="5">
        <v>768</v>
      </c>
      <c r="E472" s="5">
        <v>768</v>
      </c>
      <c r="G472" s="17" t="s">
        <v>697</v>
      </c>
      <c r="H472" s="24"/>
    </row>
    <row r="473" spans="1:8">
      <c r="A473" s="6">
        <v>303</v>
      </c>
      <c r="B473" s="6">
        <v>6</v>
      </c>
      <c r="C473" s="6">
        <v>502</v>
      </c>
      <c r="D473" s="6">
        <v>530</v>
      </c>
      <c r="E473" s="6">
        <v>530</v>
      </c>
      <c r="G473" s="17" t="s">
        <v>697</v>
      </c>
      <c r="H473" s="24"/>
    </row>
    <row r="474" spans="1:8">
      <c r="A474" s="6">
        <v>303</v>
      </c>
      <c r="B474" s="6">
        <v>10</v>
      </c>
      <c r="C474" s="6">
        <v>471</v>
      </c>
      <c r="D474" s="6">
        <v>566</v>
      </c>
      <c r="E474" s="6">
        <v>705</v>
      </c>
      <c r="G474" s="17" t="s">
        <v>697</v>
      </c>
      <c r="H474" s="24"/>
    </row>
    <row r="475" spans="1:8">
      <c r="A475" s="6">
        <v>303</v>
      </c>
      <c r="B475" s="6">
        <v>15</v>
      </c>
      <c r="C475" s="6">
        <v>667</v>
      </c>
      <c r="D475" s="6">
        <v>666</v>
      </c>
      <c r="E475" s="6">
        <v>697</v>
      </c>
      <c r="G475" s="17" t="s">
        <v>697</v>
      </c>
      <c r="H475" s="24"/>
    </row>
    <row r="476" spans="1:8">
      <c r="A476" s="6">
        <v>303</v>
      </c>
      <c r="B476" s="6">
        <v>19</v>
      </c>
      <c r="C476" s="6">
        <v>621</v>
      </c>
      <c r="D476" s="6">
        <v>678</v>
      </c>
      <c r="E476" s="6">
        <v>580</v>
      </c>
      <c r="G476" s="17" t="s">
        <v>697</v>
      </c>
      <c r="H476" s="24"/>
    </row>
    <row r="477" spans="1:8">
      <c r="A477" s="6">
        <v>303</v>
      </c>
      <c r="B477" s="6">
        <v>24</v>
      </c>
      <c r="C477" s="6">
        <v>815</v>
      </c>
      <c r="D477" s="6">
        <v>767</v>
      </c>
      <c r="E477" s="6">
        <v>687</v>
      </c>
      <c r="G477" s="17" t="s">
        <v>697</v>
      </c>
      <c r="H477" s="24"/>
    </row>
    <row r="478" spans="1:8">
      <c r="A478" s="6">
        <v>303</v>
      </c>
      <c r="B478" s="6">
        <v>28</v>
      </c>
      <c r="C478" s="6">
        <v>726</v>
      </c>
      <c r="D478" s="6">
        <v>540</v>
      </c>
      <c r="E478" s="6">
        <v>511</v>
      </c>
      <c r="G478" s="17" t="s">
        <v>697</v>
      </c>
      <c r="H478" s="24"/>
    </row>
    <row r="479" spans="1:8">
      <c r="A479" s="5">
        <v>304</v>
      </c>
      <c r="B479" s="5">
        <v>0</v>
      </c>
      <c r="C479" s="5">
        <v>735</v>
      </c>
      <c r="D479" s="5">
        <v>793</v>
      </c>
      <c r="E479" s="5">
        <v>760</v>
      </c>
      <c r="G479" s="17" t="s">
        <v>697</v>
      </c>
      <c r="H479" s="24"/>
    </row>
    <row r="480" spans="1:8">
      <c r="A480" s="6">
        <v>304</v>
      </c>
      <c r="B480" s="6">
        <v>5</v>
      </c>
      <c r="C480" s="6">
        <v>592</v>
      </c>
      <c r="D480" s="6">
        <v>708</v>
      </c>
      <c r="E480" s="6">
        <v>651</v>
      </c>
      <c r="G480" s="17" t="s">
        <v>697</v>
      </c>
      <c r="H480" s="24"/>
    </row>
    <row r="481" spans="1:8">
      <c r="A481" s="6">
        <v>304</v>
      </c>
      <c r="B481" s="6">
        <v>10</v>
      </c>
      <c r="C481" s="6">
        <v>728</v>
      </c>
      <c r="D481" s="6">
        <v>754</v>
      </c>
      <c r="E481" s="6">
        <v>740</v>
      </c>
      <c r="G481" s="17" t="s">
        <v>697</v>
      </c>
      <c r="H481" s="24"/>
    </row>
    <row r="482" spans="1:8">
      <c r="A482" s="6">
        <v>304</v>
      </c>
      <c r="B482" s="6">
        <v>15</v>
      </c>
      <c r="C482" s="6">
        <v>746</v>
      </c>
      <c r="D482" s="6">
        <v>584</v>
      </c>
      <c r="E482" s="6">
        <v>760</v>
      </c>
      <c r="G482" s="17" t="s">
        <v>697</v>
      </c>
      <c r="H482" s="24"/>
    </row>
    <row r="483" spans="1:8">
      <c r="A483" s="6">
        <v>304</v>
      </c>
      <c r="B483" s="6">
        <v>19</v>
      </c>
      <c r="C483" s="6">
        <v>663</v>
      </c>
      <c r="D483" s="6">
        <v>561</v>
      </c>
      <c r="E483" s="6">
        <v>643</v>
      </c>
      <c r="G483" s="17" t="s">
        <v>697</v>
      </c>
      <c r="H483" s="24"/>
    </row>
    <row r="484" spans="1:8">
      <c r="A484" s="6">
        <v>304</v>
      </c>
      <c r="B484" s="6">
        <v>24</v>
      </c>
      <c r="C484" s="6">
        <v>678</v>
      </c>
      <c r="D484" s="6">
        <v>668</v>
      </c>
      <c r="E484" s="6">
        <v>703</v>
      </c>
      <c r="G484" s="17" t="s">
        <v>697</v>
      </c>
      <c r="H484" s="24"/>
    </row>
    <row r="485" spans="1:8">
      <c r="A485" s="6">
        <v>304</v>
      </c>
      <c r="B485" s="6">
        <v>29</v>
      </c>
      <c r="C485" s="6">
        <v>720</v>
      </c>
      <c r="D485" s="6">
        <v>621</v>
      </c>
      <c r="E485" s="6">
        <v>702</v>
      </c>
      <c r="G485" s="17" t="s">
        <v>697</v>
      </c>
      <c r="H485" s="24"/>
    </row>
    <row r="486" spans="1:8">
      <c r="A486" s="5">
        <v>305</v>
      </c>
      <c r="B486" s="5">
        <v>0</v>
      </c>
      <c r="C486" s="5">
        <v>868</v>
      </c>
      <c r="D486" s="5">
        <v>870</v>
      </c>
      <c r="E486" s="5">
        <v>819</v>
      </c>
      <c r="G486" s="17" t="s">
        <v>697</v>
      </c>
      <c r="H486" s="24"/>
    </row>
    <row r="487" spans="1:8">
      <c r="A487" s="6">
        <v>305</v>
      </c>
      <c r="B487" s="6">
        <v>8</v>
      </c>
      <c r="C487" s="6">
        <v>815</v>
      </c>
      <c r="D487" s="6">
        <v>803</v>
      </c>
      <c r="E487" s="6">
        <v>763</v>
      </c>
      <c r="G487" s="17" t="s">
        <v>697</v>
      </c>
      <c r="H487" s="24"/>
    </row>
    <row r="488" spans="1:8">
      <c r="A488" s="6">
        <v>305</v>
      </c>
      <c r="B488" s="6">
        <v>10</v>
      </c>
      <c r="C488" s="6">
        <v>746</v>
      </c>
      <c r="D488" s="6">
        <v>827</v>
      </c>
      <c r="E488" s="6">
        <v>816</v>
      </c>
      <c r="G488" s="17" t="s">
        <v>697</v>
      </c>
      <c r="H488" s="24"/>
    </row>
    <row r="489" spans="1:8">
      <c r="A489" s="6">
        <v>305</v>
      </c>
      <c r="B489" s="6">
        <v>17</v>
      </c>
      <c r="C489" s="6">
        <v>815</v>
      </c>
      <c r="D489" s="6">
        <v>806</v>
      </c>
      <c r="E489" s="6">
        <v>785</v>
      </c>
      <c r="G489" s="17" t="s">
        <v>697</v>
      </c>
      <c r="H489" s="24"/>
    </row>
    <row r="490" spans="1:8">
      <c r="A490" s="6">
        <v>305</v>
      </c>
      <c r="B490" s="6">
        <v>22</v>
      </c>
      <c r="C490" s="6">
        <v>817</v>
      </c>
      <c r="D490" s="6">
        <v>833</v>
      </c>
      <c r="E490" s="6">
        <v>821</v>
      </c>
      <c r="G490" s="17" t="s">
        <v>697</v>
      </c>
      <c r="H490" s="24"/>
    </row>
    <row r="491" spans="1:8">
      <c r="A491" s="6">
        <v>305</v>
      </c>
      <c r="B491" s="6">
        <v>28</v>
      </c>
      <c r="C491" s="6">
        <v>723</v>
      </c>
      <c r="D491" s="6">
        <v>684</v>
      </c>
      <c r="E491" s="6">
        <v>803</v>
      </c>
      <c r="G491" s="17" t="s">
        <v>697</v>
      </c>
      <c r="H491" s="24"/>
    </row>
    <row r="492" spans="1:8">
      <c r="A492" s="6">
        <v>305</v>
      </c>
      <c r="B492" s="6">
        <v>33</v>
      </c>
      <c r="C492" s="6">
        <v>829</v>
      </c>
      <c r="D492" s="6">
        <v>825</v>
      </c>
      <c r="E492" s="6">
        <v>820</v>
      </c>
      <c r="G492" s="17" t="s">
        <v>697</v>
      </c>
      <c r="H492" s="24"/>
    </row>
    <row r="493" spans="1:8">
      <c r="A493" s="5">
        <v>306</v>
      </c>
      <c r="B493" s="5">
        <v>0</v>
      </c>
      <c r="C493" s="5">
        <v>693</v>
      </c>
      <c r="D493" s="5">
        <v>644</v>
      </c>
      <c r="E493" s="5">
        <v>667</v>
      </c>
      <c r="G493" s="17" t="s">
        <v>697</v>
      </c>
      <c r="H493" s="24"/>
    </row>
    <row r="494" spans="1:8">
      <c r="A494" s="6">
        <v>306</v>
      </c>
      <c r="B494" s="6">
        <v>6</v>
      </c>
      <c r="C494" s="6">
        <v>610</v>
      </c>
      <c r="D494" s="6">
        <v>625</v>
      </c>
      <c r="E494" s="6">
        <v>586</v>
      </c>
      <c r="G494" s="17" t="s">
        <v>697</v>
      </c>
      <c r="H494" s="24"/>
    </row>
    <row r="495" spans="1:8">
      <c r="A495" s="6">
        <v>306</v>
      </c>
      <c r="B495" s="6">
        <v>10</v>
      </c>
      <c r="C495" s="6">
        <v>636</v>
      </c>
      <c r="D495" s="6">
        <v>601</v>
      </c>
      <c r="E495" s="6">
        <v>619</v>
      </c>
      <c r="G495" s="17" t="s">
        <v>697</v>
      </c>
      <c r="H495" s="24"/>
    </row>
    <row r="496" spans="1:8">
      <c r="A496" s="6">
        <v>306</v>
      </c>
      <c r="B496" s="6">
        <v>14</v>
      </c>
      <c r="C496" s="6">
        <v>479</v>
      </c>
      <c r="D496" s="6">
        <v>518</v>
      </c>
      <c r="E496" s="6">
        <v>491</v>
      </c>
      <c r="G496" s="17" t="s">
        <v>697</v>
      </c>
      <c r="H496" s="24"/>
    </row>
    <row r="497" spans="1:8">
      <c r="A497" s="6">
        <v>306</v>
      </c>
      <c r="B497" s="6">
        <v>20</v>
      </c>
      <c r="C497" s="6">
        <v>371</v>
      </c>
      <c r="D497" s="6">
        <v>392</v>
      </c>
      <c r="E497" s="6">
        <v>463</v>
      </c>
      <c r="G497" s="17" t="s">
        <v>697</v>
      </c>
      <c r="H497" s="24"/>
    </row>
    <row r="498" spans="1:8">
      <c r="A498" s="6">
        <v>306</v>
      </c>
      <c r="B498" s="6">
        <v>25</v>
      </c>
      <c r="C498" s="6">
        <v>693</v>
      </c>
      <c r="D498" s="6">
        <v>564</v>
      </c>
      <c r="E498" s="6">
        <v>633</v>
      </c>
      <c r="G498" s="17" t="s">
        <v>697</v>
      </c>
      <c r="H498" s="24"/>
    </row>
    <row r="499" spans="1:8">
      <c r="A499" s="6">
        <v>306</v>
      </c>
      <c r="B499" s="6">
        <v>29</v>
      </c>
      <c r="C499" s="6">
        <v>655</v>
      </c>
      <c r="D499" s="6">
        <v>648</v>
      </c>
      <c r="E499" s="6">
        <v>683</v>
      </c>
      <c r="G499" s="17" t="s">
        <v>697</v>
      </c>
      <c r="H499" s="24"/>
    </row>
    <row r="500" spans="1:8">
      <c r="A500" s="5">
        <v>307</v>
      </c>
      <c r="B500" s="5">
        <v>0</v>
      </c>
      <c r="C500" s="5">
        <v>861</v>
      </c>
      <c r="D500" s="5">
        <v>815</v>
      </c>
      <c r="E500" s="5">
        <v>812</v>
      </c>
      <c r="G500" s="17" t="s">
        <v>697</v>
      </c>
      <c r="H500" s="24"/>
    </row>
    <row r="501" spans="1:8">
      <c r="A501" s="6">
        <v>307</v>
      </c>
      <c r="B501" s="6">
        <v>10</v>
      </c>
      <c r="C501" s="6">
        <v>816</v>
      </c>
      <c r="D501" s="6">
        <v>791</v>
      </c>
      <c r="E501" s="6">
        <v>768</v>
      </c>
      <c r="G501" s="17" t="s">
        <v>697</v>
      </c>
      <c r="H501" s="24"/>
    </row>
    <row r="502" spans="1:8">
      <c r="A502" s="6">
        <v>307</v>
      </c>
      <c r="B502" s="6">
        <v>15</v>
      </c>
      <c r="C502" s="6">
        <v>736</v>
      </c>
      <c r="D502" s="6">
        <v>794</v>
      </c>
      <c r="E502" s="6">
        <v>830</v>
      </c>
      <c r="G502" s="17" t="s">
        <v>697</v>
      </c>
      <c r="H502" s="24"/>
    </row>
    <row r="503" spans="1:8">
      <c r="A503" s="6">
        <v>307</v>
      </c>
      <c r="B503" s="6">
        <v>20</v>
      </c>
      <c r="C503" s="6">
        <v>586</v>
      </c>
      <c r="D503" s="6">
        <v>723</v>
      </c>
      <c r="E503" s="6">
        <v>699</v>
      </c>
      <c r="G503" s="17" t="s">
        <v>697</v>
      </c>
      <c r="H503" s="24"/>
    </row>
    <row r="504" spans="1:8">
      <c r="A504" s="6">
        <v>307</v>
      </c>
      <c r="B504" s="6">
        <v>24</v>
      </c>
      <c r="C504" s="6">
        <v>810</v>
      </c>
      <c r="D504" s="6">
        <v>822</v>
      </c>
      <c r="E504" s="6">
        <v>816</v>
      </c>
      <c r="G504" s="17" t="s">
        <v>697</v>
      </c>
      <c r="H504" s="24"/>
    </row>
    <row r="505" spans="1:8">
      <c r="A505" s="6">
        <v>307</v>
      </c>
      <c r="B505" s="6">
        <v>29</v>
      </c>
      <c r="C505" s="6">
        <v>727</v>
      </c>
      <c r="D505" s="6">
        <v>703</v>
      </c>
      <c r="E505" s="6">
        <v>742</v>
      </c>
      <c r="G505" s="17" t="s">
        <v>697</v>
      </c>
      <c r="H505" s="24"/>
    </row>
    <row r="506" spans="1:8">
      <c r="A506" s="5">
        <v>308</v>
      </c>
      <c r="B506" s="5">
        <v>0</v>
      </c>
      <c r="C506" s="5">
        <v>787</v>
      </c>
      <c r="D506" s="5">
        <v>758</v>
      </c>
      <c r="E506" s="5">
        <v>719</v>
      </c>
      <c r="G506" s="17" t="s">
        <v>697</v>
      </c>
      <c r="H506" s="24"/>
    </row>
    <row r="507" spans="1:8">
      <c r="A507" s="6">
        <v>308</v>
      </c>
      <c r="B507" s="6">
        <v>7</v>
      </c>
      <c r="C507" s="6">
        <v>541</v>
      </c>
      <c r="D507" s="6">
        <v>690</v>
      </c>
      <c r="E507" s="6">
        <v>665</v>
      </c>
      <c r="G507" s="17" t="s">
        <v>697</v>
      </c>
      <c r="H507" s="24"/>
    </row>
    <row r="508" spans="1:8">
      <c r="A508" s="6">
        <v>308</v>
      </c>
      <c r="B508" s="6">
        <v>12</v>
      </c>
      <c r="C508" s="6">
        <v>740</v>
      </c>
      <c r="D508" s="6">
        <v>634</v>
      </c>
      <c r="E508" s="6">
        <v>731</v>
      </c>
      <c r="G508" s="17" t="s">
        <v>697</v>
      </c>
      <c r="H508" s="24"/>
    </row>
    <row r="509" spans="1:8">
      <c r="A509" s="6">
        <v>308</v>
      </c>
      <c r="B509" s="6">
        <v>15</v>
      </c>
      <c r="C509" s="6">
        <v>720</v>
      </c>
      <c r="D509" s="6">
        <v>743</v>
      </c>
      <c r="E509" s="6">
        <v>802</v>
      </c>
      <c r="G509" s="17" t="s">
        <v>697</v>
      </c>
      <c r="H509" s="24"/>
    </row>
    <row r="510" spans="1:8">
      <c r="A510" s="6">
        <v>308</v>
      </c>
      <c r="B510" s="6">
        <v>20</v>
      </c>
      <c r="C510" s="6">
        <v>640</v>
      </c>
      <c r="D510" s="6">
        <v>659</v>
      </c>
      <c r="E510" s="6">
        <v>768</v>
      </c>
      <c r="G510" s="17" t="s">
        <v>697</v>
      </c>
      <c r="H510" s="24"/>
    </row>
    <row r="511" spans="1:8">
      <c r="A511" s="6">
        <v>308</v>
      </c>
      <c r="B511" s="6">
        <v>24</v>
      </c>
      <c r="C511" s="6">
        <v>723</v>
      </c>
      <c r="D511" s="6">
        <v>745</v>
      </c>
      <c r="E511" s="6">
        <v>711</v>
      </c>
      <c r="G511" s="17" t="s">
        <v>697</v>
      </c>
      <c r="H511" s="24"/>
    </row>
    <row r="512" spans="1:8">
      <c r="A512" s="6">
        <v>308</v>
      </c>
      <c r="B512" s="6">
        <v>29</v>
      </c>
      <c r="C512" s="6">
        <v>723</v>
      </c>
      <c r="D512" s="6">
        <v>697</v>
      </c>
      <c r="E512" s="6">
        <v>739</v>
      </c>
      <c r="G512" s="17" t="s">
        <v>697</v>
      </c>
      <c r="H512" s="24"/>
    </row>
    <row r="513" spans="1:8">
      <c r="A513" s="5">
        <v>309</v>
      </c>
      <c r="B513" s="5">
        <v>0</v>
      </c>
      <c r="C513" s="5">
        <v>826</v>
      </c>
      <c r="D513" s="5">
        <v>785</v>
      </c>
      <c r="E513" s="5">
        <v>811</v>
      </c>
      <c r="G513" s="17" t="s">
        <v>697</v>
      </c>
      <c r="H513" s="24"/>
    </row>
    <row r="514" spans="1:8">
      <c r="A514" s="6">
        <v>309</v>
      </c>
      <c r="B514" s="6">
        <v>5</v>
      </c>
      <c r="C514" s="5"/>
      <c r="D514" s="5"/>
      <c r="E514" s="6"/>
      <c r="G514" s="17" t="s">
        <v>697</v>
      </c>
      <c r="H514" s="25" t="s">
        <v>78</v>
      </c>
    </row>
    <row r="515" spans="1:8">
      <c r="A515" s="6">
        <v>309</v>
      </c>
      <c r="B515" s="6">
        <v>10</v>
      </c>
      <c r="C515" s="6">
        <v>672</v>
      </c>
      <c r="D515" s="6">
        <v>682</v>
      </c>
      <c r="E515" s="6">
        <v>689</v>
      </c>
      <c r="G515" s="17" t="s">
        <v>697</v>
      </c>
      <c r="H515" s="24"/>
    </row>
    <row r="516" spans="1:8">
      <c r="A516" s="6">
        <v>309</v>
      </c>
      <c r="B516" s="6">
        <v>15</v>
      </c>
      <c r="C516" s="6">
        <v>646</v>
      </c>
      <c r="D516" s="6">
        <v>669</v>
      </c>
      <c r="E516" s="6">
        <v>733</v>
      </c>
      <c r="G516" s="17" t="s">
        <v>697</v>
      </c>
      <c r="H516" s="24"/>
    </row>
    <row r="517" spans="1:8">
      <c r="A517" s="6">
        <v>309</v>
      </c>
      <c r="B517" s="6">
        <v>20</v>
      </c>
      <c r="C517" s="6">
        <v>624</v>
      </c>
      <c r="D517" s="6">
        <v>646</v>
      </c>
      <c r="E517" s="6">
        <v>608</v>
      </c>
      <c r="G517" s="17" t="s">
        <v>697</v>
      </c>
      <c r="H517" s="24"/>
    </row>
    <row r="518" spans="1:8">
      <c r="A518" s="6">
        <v>309</v>
      </c>
      <c r="B518" s="6">
        <v>24</v>
      </c>
      <c r="C518" s="6">
        <v>638</v>
      </c>
      <c r="D518" s="6">
        <v>636</v>
      </c>
      <c r="E518" s="6">
        <v>641</v>
      </c>
      <c r="G518" s="17" t="s">
        <v>697</v>
      </c>
      <c r="H518" s="24"/>
    </row>
    <row r="519" spans="1:8">
      <c r="A519" s="6">
        <v>309</v>
      </c>
      <c r="B519" s="6">
        <v>30</v>
      </c>
      <c r="C519" s="6">
        <v>701</v>
      </c>
      <c r="D519" s="6">
        <v>675</v>
      </c>
      <c r="E519" s="6">
        <v>700</v>
      </c>
      <c r="G519" s="17" t="s">
        <v>697</v>
      </c>
      <c r="H519" s="24"/>
    </row>
    <row r="520" spans="1:8">
      <c r="A520" s="5">
        <v>310</v>
      </c>
      <c r="B520" s="5">
        <v>0</v>
      </c>
      <c r="C520" s="5">
        <v>631</v>
      </c>
      <c r="D520" s="5">
        <v>661</v>
      </c>
      <c r="E520" s="5">
        <v>657</v>
      </c>
      <c r="G520" s="17" t="s">
        <v>697</v>
      </c>
      <c r="H520" s="24"/>
    </row>
    <row r="521" spans="1:8">
      <c r="A521" s="6">
        <v>310</v>
      </c>
      <c r="B521" s="6">
        <v>7</v>
      </c>
      <c r="C521" s="6">
        <v>447</v>
      </c>
      <c r="D521" s="6">
        <v>544</v>
      </c>
      <c r="E521" s="6">
        <v>510</v>
      </c>
      <c r="G521" s="17" t="s">
        <v>697</v>
      </c>
      <c r="H521" s="24"/>
    </row>
    <row r="522" spans="1:8">
      <c r="A522" s="6">
        <v>310</v>
      </c>
      <c r="B522" s="6">
        <v>10</v>
      </c>
      <c r="C522" s="6">
        <v>551</v>
      </c>
      <c r="D522" s="6">
        <v>626</v>
      </c>
      <c r="E522" s="6">
        <v>575</v>
      </c>
      <c r="G522" s="17" t="s">
        <v>697</v>
      </c>
      <c r="H522" s="24"/>
    </row>
    <row r="523" spans="1:8">
      <c r="A523" s="6">
        <v>310</v>
      </c>
      <c r="B523" s="6">
        <v>18</v>
      </c>
      <c r="C523" s="6">
        <v>402</v>
      </c>
      <c r="D523" s="6">
        <v>437</v>
      </c>
      <c r="E523" s="6">
        <v>509</v>
      </c>
      <c r="G523" s="17" t="s">
        <v>697</v>
      </c>
      <c r="H523" s="24"/>
    </row>
    <row r="524" spans="1:8">
      <c r="A524" s="6">
        <v>310</v>
      </c>
      <c r="B524" s="6">
        <v>21</v>
      </c>
      <c r="C524" s="6">
        <v>652</v>
      </c>
      <c r="D524" s="6">
        <v>635</v>
      </c>
      <c r="E524" s="6">
        <v>624</v>
      </c>
      <c r="G524" s="17" t="s">
        <v>697</v>
      </c>
      <c r="H524" s="24"/>
    </row>
    <row r="525" spans="1:8">
      <c r="A525" s="6">
        <v>310</v>
      </c>
      <c r="B525" s="6">
        <v>25</v>
      </c>
      <c r="C525" s="6">
        <v>665</v>
      </c>
      <c r="D525" s="6">
        <v>624</v>
      </c>
      <c r="E525" s="6">
        <v>532</v>
      </c>
      <c r="G525" s="17" t="s">
        <v>697</v>
      </c>
      <c r="H525" s="24"/>
    </row>
    <row r="526" spans="1:8">
      <c r="A526" s="6">
        <v>310</v>
      </c>
      <c r="B526" s="6">
        <v>30</v>
      </c>
      <c r="C526" s="6">
        <v>793</v>
      </c>
      <c r="D526" s="6">
        <v>729</v>
      </c>
      <c r="E526" s="6">
        <v>757</v>
      </c>
      <c r="G526" s="17" t="s">
        <v>697</v>
      </c>
      <c r="H526" s="24"/>
    </row>
    <row r="527" spans="1:8">
      <c r="A527" s="5">
        <v>311</v>
      </c>
      <c r="B527" s="5">
        <v>0</v>
      </c>
      <c r="C527" s="5">
        <v>585</v>
      </c>
      <c r="D527" s="5">
        <v>559</v>
      </c>
      <c r="E527" s="5">
        <v>570</v>
      </c>
      <c r="G527" s="17" t="s">
        <v>697</v>
      </c>
      <c r="H527" s="24" t="s">
        <v>82</v>
      </c>
    </row>
    <row r="528" spans="1:8">
      <c r="A528" s="6">
        <v>311</v>
      </c>
      <c r="B528" s="6">
        <v>8</v>
      </c>
      <c r="C528" s="6">
        <v>595</v>
      </c>
      <c r="D528" s="6">
        <v>607</v>
      </c>
      <c r="E528" s="6">
        <v>682</v>
      </c>
      <c r="G528" s="17" t="s">
        <v>697</v>
      </c>
      <c r="H528" s="25" t="s">
        <v>83</v>
      </c>
    </row>
    <row r="529" spans="1:8">
      <c r="A529" s="6">
        <v>311</v>
      </c>
      <c r="B529" s="6">
        <v>13</v>
      </c>
      <c r="C529" s="6">
        <v>515</v>
      </c>
      <c r="D529" s="6">
        <v>552</v>
      </c>
      <c r="E529" s="6">
        <v>618</v>
      </c>
      <c r="G529" s="17" t="s">
        <v>697</v>
      </c>
      <c r="H529" s="24"/>
    </row>
    <row r="530" spans="1:8">
      <c r="A530" s="6">
        <v>311</v>
      </c>
      <c r="B530" s="6">
        <v>15</v>
      </c>
      <c r="C530" s="6">
        <v>703</v>
      </c>
      <c r="D530" s="6">
        <v>718</v>
      </c>
      <c r="E530" s="6">
        <v>761</v>
      </c>
      <c r="G530" s="17" t="s">
        <v>697</v>
      </c>
      <c r="H530" s="24"/>
    </row>
    <row r="531" spans="1:8">
      <c r="A531" s="6">
        <v>311</v>
      </c>
      <c r="B531" s="6">
        <v>20</v>
      </c>
      <c r="C531" s="6">
        <v>769</v>
      </c>
      <c r="D531" s="6">
        <v>767</v>
      </c>
      <c r="E531" s="6">
        <v>762</v>
      </c>
      <c r="G531" s="17" t="s">
        <v>697</v>
      </c>
      <c r="H531" s="24"/>
    </row>
    <row r="532" spans="1:8">
      <c r="A532" s="6">
        <v>311</v>
      </c>
      <c r="B532" s="6">
        <v>25</v>
      </c>
      <c r="C532" s="6">
        <v>827</v>
      </c>
      <c r="D532" s="6">
        <v>832</v>
      </c>
      <c r="E532" s="6">
        <v>748</v>
      </c>
      <c r="G532" s="17" t="s">
        <v>697</v>
      </c>
      <c r="H532" s="24"/>
    </row>
    <row r="533" spans="1:8">
      <c r="A533" s="6">
        <v>311</v>
      </c>
      <c r="B533" s="6">
        <v>30</v>
      </c>
      <c r="C533" s="6">
        <v>880</v>
      </c>
      <c r="D533" s="6">
        <v>879</v>
      </c>
      <c r="E533" s="6">
        <v>879</v>
      </c>
      <c r="G533" s="17" t="s">
        <v>697</v>
      </c>
      <c r="H533" s="24"/>
    </row>
    <row r="534" spans="1:8">
      <c r="A534" s="5">
        <v>312</v>
      </c>
      <c r="B534" s="5">
        <v>0</v>
      </c>
      <c r="C534" s="5">
        <v>858</v>
      </c>
      <c r="D534" s="5">
        <v>864</v>
      </c>
      <c r="E534" s="5">
        <v>857</v>
      </c>
      <c r="G534" s="17" t="s">
        <v>697</v>
      </c>
      <c r="H534" s="24"/>
    </row>
    <row r="535" spans="1:8">
      <c r="A535" s="6">
        <v>312</v>
      </c>
      <c r="B535" s="6">
        <v>6</v>
      </c>
      <c r="C535" s="6">
        <v>859</v>
      </c>
      <c r="D535" s="6">
        <v>813</v>
      </c>
      <c r="E535" s="6">
        <v>825</v>
      </c>
      <c r="G535" s="17" t="s">
        <v>697</v>
      </c>
      <c r="H535" s="25"/>
    </row>
    <row r="536" spans="1:8">
      <c r="A536" s="6">
        <v>312</v>
      </c>
      <c r="B536" s="6">
        <v>10</v>
      </c>
      <c r="C536" s="6">
        <v>872</v>
      </c>
      <c r="D536" s="6">
        <v>882</v>
      </c>
      <c r="E536" s="6">
        <v>815</v>
      </c>
      <c r="G536" s="17" t="s">
        <v>697</v>
      </c>
      <c r="H536" s="24"/>
    </row>
    <row r="537" spans="1:8">
      <c r="A537" s="6">
        <v>312</v>
      </c>
      <c r="B537" s="6">
        <v>15</v>
      </c>
      <c r="C537" s="6">
        <v>871</v>
      </c>
      <c r="D537" s="6">
        <v>851</v>
      </c>
      <c r="E537" s="6">
        <v>847</v>
      </c>
      <c r="G537" s="17" t="s">
        <v>697</v>
      </c>
      <c r="H537" s="24"/>
    </row>
    <row r="538" spans="1:8">
      <c r="A538" s="6">
        <v>312</v>
      </c>
      <c r="B538" s="6">
        <v>22</v>
      </c>
      <c r="C538" s="6">
        <v>744</v>
      </c>
      <c r="D538" s="6">
        <v>843</v>
      </c>
      <c r="E538" s="6">
        <v>859</v>
      </c>
      <c r="G538" s="17" t="s">
        <v>697</v>
      </c>
      <c r="H538" s="24" t="s">
        <v>84</v>
      </c>
    </row>
    <row r="539" spans="1:8">
      <c r="A539" s="6">
        <v>312</v>
      </c>
      <c r="B539" s="6">
        <v>28</v>
      </c>
      <c r="C539" s="6">
        <v>802</v>
      </c>
      <c r="D539" s="6">
        <v>823</v>
      </c>
      <c r="E539" s="6">
        <v>880</v>
      </c>
      <c r="G539" s="17" t="s">
        <v>697</v>
      </c>
      <c r="H539" s="24"/>
    </row>
    <row r="540" spans="1:8">
      <c r="A540" s="6">
        <v>312</v>
      </c>
      <c r="B540" s="6">
        <v>35</v>
      </c>
      <c r="C540" s="6">
        <v>843</v>
      </c>
      <c r="D540" s="6">
        <v>894</v>
      </c>
      <c r="E540" s="6">
        <v>891</v>
      </c>
      <c r="G540" s="17" t="s">
        <v>697</v>
      </c>
      <c r="H540" s="24"/>
    </row>
    <row r="541" spans="1:8">
      <c r="A541" s="5">
        <v>313</v>
      </c>
      <c r="B541" s="5">
        <v>0</v>
      </c>
      <c r="C541" s="5">
        <v>577</v>
      </c>
      <c r="D541" s="5">
        <v>487</v>
      </c>
      <c r="E541" s="5">
        <v>447</v>
      </c>
      <c r="G541" s="17" t="s">
        <v>697</v>
      </c>
      <c r="H541" s="24" t="s">
        <v>83</v>
      </c>
    </row>
    <row r="542" spans="1:8">
      <c r="A542" s="6">
        <v>313</v>
      </c>
      <c r="B542" s="6">
        <v>10</v>
      </c>
      <c r="C542" s="6">
        <v>386</v>
      </c>
      <c r="D542" s="6">
        <v>438</v>
      </c>
      <c r="E542" s="6">
        <v>493</v>
      </c>
      <c r="G542" s="17" t="s">
        <v>697</v>
      </c>
      <c r="H542" s="25" t="s">
        <v>85</v>
      </c>
    </row>
    <row r="543" spans="1:8">
      <c r="A543" s="6">
        <v>313</v>
      </c>
      <c r="B543" s="6">
        <v>15</v>
      </c>
      <c r="C543" s="6">
        <v>430</v>
      </c>
      <c r="D543" s="6">
        <v>415</v>
      </c>
      <c r="E543" s="6">
        <v>427</v>
      </c>
      <c r="G543" s="17" t="s">
        <v>697</v>
      </c>
      <c r="H543" s="24"/>
    </row>
    <row r="544" spans="1:8">
      <c r="A544" s="6">
        <v>313</v>
      </c>
      <c r="B544" s="6">
        <v>20</v>
      </c>
      <c r="C544" s="6">
        <v>568</v>
      </c>
      <c r="D544" s="6">
        <v>492</v>
      </c>
      <c r="E544" s="6">
        <v>512</v>
      </c>
      <c r="G544" s="17" t="s">
        <v>697</v>
      </c>
      <c r="H544" s="24"/>
    </row>
    <row r="545" spans="1:8">
      <c r="A545" s="6">
        <v>313</v>
      </c>
      <c r="B545" s="6">
        <v>23</v>
      </c>
      <c r="C545" s="6">
        <v>595</v>
      </c>
      <c r="D545" s="6">
        <v>662</v>
      </c>
      <c r="E545" s="6">
        <v>640</v>
      </c>
      <c r="G545" s="17" t="s">
        <v>697</v>
      </c>
      <c r="H545" s="24"/>
    </row>
    <row r="546" spans="1:8">
      <c r="A546" s="6">
        <v>313</v>
      </c>
      <c r="B546" s="6">
        <v>30</v>
      </c>
      <c r="C546" s="6">
        <v>428</v>
      </c>
      <c r="D546" s="6">
        <v>532</v>
      </c>
      <c r="E546" s="6">
        <v>619</v>
      </c>
      <c r="G546" s="17" t="s">
        <v>697</v>
      </c>
      <c r="H546" s="24"/>
    </row>
    <row r="547" spans="1:8">
      <c r="A547" s="5">
        <v>314</v>
      </c>
      <c r="B547" s="5">
        <v>0</v>
      </c>
      <c r="C547" s="5">
        <v>264</v>
      </c>
      <c r="D547" s="5">
        <v>266</v>
      </c>
      <c r="E547" s="5">
        <v>286</v>
      </c>
      <c r="G547" s="17" t="s">
        <v>697</v>
      </c>
      <c r="H547" s="24" t="s">
        <v>83</v>
      </c>
    </row>
    <row r="548" spans="1:8">
      <c r="A548" s="6">
        <v>314</v>
      </c>
      <c r="B548" s="6">
        <v>8</v>
      </c>
      <c r="C548" s="6">
        <v>256</v>
      </c>
      <c r="D548" s="6">
        <v>265</v>
      </c>
      <c r="E548" s="6">
        <v>231</v>
      </c>
      <c r="G548" s="17" t="s">
        <v>697</v>
      </c>
      <c r="H548" s="25" t="s">
        <v>86</v>
      </c>
    </row>
    <row r="549" spans="1:8">
      <c r="A549" s="6">
        <v>314</v>
      </c>
      <c r="B549" s="6">
        <v>10</v>
      </c>
      <c r="C549" s="6">
        <v>235</v>
      </c>
      <c r="D549" s="6">
        <v>271</v>
      </c>
      <c r="E549" s="6">
        <v>308</v>
      </c>
      <c r="G549" s="17" t="s">
        <v>697</v>
      </c>
      <c r="H549" s="24" t="s">
        <v>87</v>
      </c>
    </row>
    <row r="550" spans="1:8">
      <c r="A550" s="6">
        <v>314</v>
      </c>
      <c r="B550" s="6">
        <v>15</v>
      </c>
      <c r="C550" s="6">
        <v>304</v>
      </c>
      <c r="D550" s="6">
        <v>301</v>
      </c>
      <c r="E550" s="6">
        <v>313</v>
      </c>
      <c r="G550" s="17" t="s">
        <v>697</v>
      </c>
      <c r="H550" s="24" t="s">
        <v>88</v>
      </c>
    </row>
    <row r="551" spans="1:8">
      <c r="A551" s="6">
        <v>314</v>
      </c>
      <c r="B551" s="6">
        <v>19</v>
      </c>
      <c r="C551" s="6">
        <v>323</v>
      </c>
      <c r="D551" s="6">
        <v>338</v>
      </c>
      <c r="E551" s="6">
        <v>368</v>
      </c>
      <c r="G551" s="17" t="s">
        <v>697</v>
      </c>
      <c r="H551" s="24"/>
    </row>
    <row r="552" spans="1:8">
      <c r="A552" s="6">
        <v>314</v>
      </c>
      <c r="B552" s="6">
        <v>24</v>
      </c>
      <c r="C552" s="6">
        <v>358</v>
      </c>
      <c r="D552" s="6">
        <v>390</v>
      </c>
      <c r="E552" s="6">
        <v>415</v>
      </c>
      <c r="G552" s="17" t="s">
        <v>697</v>
      </c>
      <c r="H552" s="24"/>
    </row>
    <row r="553" spans="1:8">
      <c r="A553" s="6">
        <v>314</v>
      </c>
      <c r="B553" s="6">
        <v>28</v>
      </c>
      <c r="C553" s="6">
        <v>408</v>
      </c>
      <c r="D553" s="6">
        <v>439</v>
      </c>
      <c r="E553" s="6">
        <v>433</v>
      </c>
      <c r="G553" s="17" t="s">
        <v>697</v>
      </c>
      <c r="H553" s="24"/>
    </row>
    <row r="554" spans="1:8">
      <c r="A554" s="5">
        <v>315</v>
      </c>
      <c r="B554" s="5">
        <v>0</v>
      </c>
      <c r="C554" s="5">
        <v>427</v>
      </c>
      <c r="D554" s="5">
        <v>386</v>
      </c>
      <c r="E554" s="5">
        <v>365</v>
      </c>
      <c r="F554" s="23">
        <v>43641.611111111109</v>
      </c>
      <c r="G554" s="17" t="s">
        <v>697</v>
      </c>
      <c r="H554" s="24" t="s">
        <v>83</v>
      </c>
    </row>
    <row r="555" spans="1:8">
      <c r="A555" s="6">
        <v>315</v>
      </c>
      <c r="B555" s="6">
        <v>6</v>
      </c>
      <c r="C555" s="6">
        <v>397</v>
      </c>
      <c r="D555" s="6">
        <v>422</v>
      </c>
      <c r="E555" s="6">
        <v>416</v>
      </c>
      <c r="F555" s="23">
        <v>43641.611111111109</v>
      </c>
      <c r="G555" s="17" t="s">
        <v>697</v>
      </c>
      <c r="H555" s="24" t="s">
        <v>85</v>
      </c>
    </row>
    <row r="556" spans="1:8">
      <c r="A556" s="6">
        <v>315</v>
      </c>
      <c r="B556" s="6">
        <v>10</v>
      </c>
      <c r="C556" s="6">
        <v>349</v>
      </c>
      <c r="D556" s="6">
        <v>403</v>
      </c>
      <c r="E556" s="6">
        <v>415</v>
      </c>
      <c r="F556" s="23">
        <v>43641.611111111109</v>
      </c>
      <c r="G556" s="17" t="s">
        <v>697</v>
      </c>
      <c r="H556" s="24"/>
    </row>
    <row r="557" spans="1:8">
      <c r="A557" s="6">
        <v>315</v>
      </c>
      <c r="B557" s="6">
        <v>15</v>
      </c>
      <c r="C557" s="6">
        <v>377</v>
      </c>
      <c r="D557" s="6">
        <v>397</v>
      </c>
      <c r="E557" s="6">
        <v>410</v>
      </c>
      <c r="F557" s="23">
        <v>43641.611111111109</v>
      </c>
      <c r="G557" s="17" t="s">
        <v>697</v>
      </c>
      <c r="H557" s="24"/>
    </row>
    <row r="558" spans="1:8">
      <c r="A558" s="6">
        <v>315</v>
      </c>
      <c r="B558" s="6">
        <v>19</v>
      </c>
      <c r="C558" s="6">
        <v>415</v>
      </c>
      <c r="D558" s="6">
        <v>441</v>
      </c>
      <c r="E558" s="6">
        <v>460</v>
      </c>
      <c r="F558" s="23">
        <v>43641.611111111109</v>
      </c>
      <c r="G558" s="17" t="s">
        <v>697</v>
      </c>
      <c r="H558" s="24"/>
    </row>
    <row r="559" spans="1:8">
      <c r="A559" s="6">
        <v>315</v>
      </c>
      <c r="B559" s="6">
        <v>25</v>
      </c>
      <c r="C559" s="6">
        <v>333</v>
      </c>
      <c r="D559" s="6">
        <v>401</v>
      </c>
      <c r="E559" s="6">
        <v>422</v>
      </c>
      <c r="F559" s="23">
        <v>43641.611111111109</v>
      </c>
      <c r="G559" s="17" t="s">
        <v>697</v>
      </c>
      <c r="H559" s="24"/>
    </row>
    <row r="560" spans="1:8">
      <c r="A560" s="6">
        <v>315</v>
      </c>
      <c r="B560" s="6">
        <v>30</v>
      </c>
      <c r="C560" s="6">
        <v>317</v>
      </c>
      <c r="D560" s="6">
        <v>386</v>
      </c>
      <c r="E560" s="6">
        <v>368</v>
      </c>
      <c r="F560" s="23">
        <v>43641.611111111109</v>
      </c>
      <c r="G560" s="17" t="s">
        <v>697</v>
      </c>
      <c r="H560" s="24"/>
    </row>
    <row r="561" spans="1:8">
      <c r="A561" s="5">
        <v>316</v>
      </c>
      <c r="B561" s="5">
        <v>0</v>
      </c>
      <c r="C561" s="5">
        <v>358</v>
      </c>
      <c r="D561" s="5">
        <v>320</v>
      </c>
      <c r="E561" s="5">
        <v>302</v>
      </c>
      <c r="F561" s="23">
        <v>43641.625</v>
      </c>
      <c r="G561" s="17" t="s">
        <v>697</v>
      </c>
      <c r="H561" s="24" t="s">
        <v>85</v>
      </c>
    </row>
    <row r="562" spans="1:8">
      <c r="A562" s="6">
        <v>316</v>
      </c>
      <c r="B562" s="6">
        <v>7</v>
      </c>
      <c r="C562" s="6">
        <v>206</v>
      </c>
      <c r="D562" s="6">
        <v>312</v>
      </c>
      <c r="E562" s="6">
        <v>306</v>
      </c>
      <c r="F562" s="23">
        <v>43641.625</v>
      </c>
      <c r="G562" s="17" t="s">
        <v>697</v>
      </c>
      <c r="H562" s="24" t="s">
        <v>83</v>
      </c>
    </row>
    <row r="563" spans="1:8">
      <c r="A563" s="6">
        <v>316</v>
      </c>
      <c r="B563" s="6">
        <v>11</v>
      </c>
      <c r="C563" s="6">
        <v>193</v>
      </c>
      <c r="D563" s="6">
        <v>210</v>
      </c>
      <c r="E563" s="6">
        <v>213</v>
      </c>
      <c r="F563" s="23">
        <v>43641.625</v>
      </c>
      <c r="G563" s="17" t="s">
        <v>697</v>
      </c>
      <c r="H563" s="24"/>
    </row>
    <row r="564" spans="1:8">
      <c r="A564" s="6">
        <v>316</v>
      </c>
      <c r="B564" s="6">
        <v>16</v>
      </c>
      <c r="C564" s="6">
        <v>409</v>
      </c>
      <c r="D564" s="6">
        <v>322</v>
      </c>
      <c r="E564" s="6">
        <v>374</v>
      </c>
      <c r="F564" s="23">
        <v>43641.625</v>
      </c>
      <c r="G564" s="17" t="s">
        <v>697</v>
      </c>
      <c r="H564" s="24"/>
    </row>
    <row r="565" spans="1:8">
      <c r="A565" s="6">
        <v>316</v>
      </c>
      <c r="B565" s="6">
        <v>21</v>
      </c>
      <c r="C565" s="6">
        <v>336</v>
      </c>
      <c r="D565" s="6">
        <v>393</v>
      </c>
      <c r="E565" s="6">
        <v>361</v>
      </c>
      <c r="F565" s="23">
        <v>43641.625</v>
      </c>
      <c r="G565" s="17" t="s">
        <v>697</v>
      </c>
      <c r="H565" s="24" t="s">
        <v>89</v>
      </c>
    </row>
    <row r="566" spans="1:8">
      <c r="A566" s="6">
        <v>316</v>
      </c>
      <c r="B566" s="6">
        <v>24</v>
      </c>
      <c r="C566" s="6">
        <v>383</v>
      </c>
      <c r="D566" s="6">
        <v>405</v>
      </c>
      <c r="E566" s="6">
        <v>418</v>
      </c>
      <c r="F566" s="23">
        <v>43641.625</v>
      </c>
      <c r="G566" s="17" t="s">
        <v>697</v>
      </c>
      <c r="H566" s="24"/>
    </row>
    <row r="567" spans="1:8">
      <c r="A567" s="6">
        <v>316</v>
      </c>
      <c r="B567" s="6">
        <v>30</v>
      </c>
      <c r="C567" s="6">
        <v>431</v>
      </c>
      <c r="D567" s="6">
        <v>441</v>
      </c>
      <c r="E567" s="6">
        <v>442</v>
      </c>
      <c r="F567" s="23">
        <v>43641.625</v>
      </c>
      <c r="G567" s="17" t="s">
        <v>697</v>
      </c>
      <c r="H567" s="24"/>
    </row>
    <row r="568" spans="1:8">
      <c r="A568" s="5">
        <v>317</v>
      </c>
      <c r="B568" s="5">
        <v>0</v>
      </c>
      <c r="C568" s="5">
        <v>325</v>
      </c>
      <c r="D568" s="5">
        <v>302</v>
      </c>
      <c r="E568" s="5">
        <v>351</v>
      </c>
      <c r="G568" s="17" t="s">
        <v>697</v>
      </c>
      <c r="H568" s="24" t="s">
        <v>85</v>
      </c>
    </row>
    <row r="569" spans="1:8">
      <c r="A569" s="6">
        <v>317</v>
      </c>
      <c r="B569" s="6">
        <v>7</v>
      </c>
      <c r="C569" s="6">
        <v>364</v>
      </c>
      <c r="D569" s="6">
        <v>366</v>
      </c>
      <c r="E569" s="6">
        <v>365</v>
      </c>
      <c r="G569" s="17" t="s">
        <v>697</v>
      </c>
      <c r="H569" s="24"/>
    </row>
    <row r="570" spans="1:8">
      <c r="A570" s="6">
        <v>317</v>
      </c>
      <c r="B570" s="6">
        <v>10</v>
      </c>
      <c r="C570" s="6">
        <v>465</v>
      </c>
      <c r="D570" s="6">
        <v>383</v>
      </c>
      <c r="E570" s="6">
        <v>438</v>
      </c>
      <c r="G570" s="17" t="s">
        <v>697</v>
      </c>
      <c r="H570" s="24"/>
    </row>
    <row r="571" spans="1:8">
      <c r="A571" s="6">
        <v>317</v>
      </c>
      <c r="B571" s="6">
        <v>14</v>
      </c>
      <c r="C571" s="6">
        <v>546</v>
      </c>
      <c r="D571" s="6">
        <v>523</v>
      </c>
      <c r="E571" s="6">
        <v>474</v>
      </c>
      <c r="G571" s="17" t="s">
        <v>697</v>
      </c>
      <c r="H571" s="24"/>
    </row>
    <row r="572" spans="1:8">
      <c r="A572" s="6">
        <v>317</v>
      </c>
      <c r="B572" s="6">
        <v>19</v>
      </c>
      <c r="C572" s="6">
        <v>641</v>
      </c>
      <c r="D572" s="6">
        <v>546</v>
      </c>
      <c r="E572" s="6">
        <v>495</v>
      </c>
      <c r="G572" s="17" t="s">
        <v>697</v>
      </c>
      <c r="H572" s="24"/>
    </row>
    <row r="573" spans="1:8">
      <c r="A573" s="6">
        <v>317</v>
      </c>
      <c r="B573" s="6">
        <v>24</v>
      </c>
      <c r="C573" s="6">
        <v>492</v>
      </c>
      <c r="D573" s="6">
        <v>451</v>
      </c>
      <c r="E573" s="6">
        <v>617</v>
      </c>
      <c r="G573" s="17" t="s">
        <v>697</v>
      </c>
      <c r="H573" s="24"/>
    </row>
    <row r="574" spans="1:8">
      <c r="A574" s="6">
        <v>317</v>
      </c>
      <c r="B574" s="6">
        <v>28</v>
      </c>
      <c r="C574" s="6">
        <v>725</v>
      </c>
      <c r="D574" s="6">
        <v>741</v>
      </c>
      <c r="E574" s="6">
        <v>739</v>
      </c>
      <c r="G574" s="17" t="s">
        <v>697</v>
      </c>
      <c r="H574" s="24"/>
    </row>
    <row r="575" spans="1:8">
      <c r="A575" s="5">
        <v>318</v>
      </c>
      <c r="B575" s="5">
        <v>0</v>
      </c>
      <c r="C575" s="5">
        <v>342</v>
      </c>
      <c r="D575" s="5">
        <v>315</v>
      </c>
      <c r="E575" s="5">
        <v>380</v>
      </c>
      <c r="G575" s="17" t="s">
        <v>697</v>
      </c>
      <c r="H575" s="24" t="s">
        <v>85</v>
      </c>
    </row>
    <row r="576" spans="1:8">
      <c r="A576" s="6">
        <v>318</v>
      </c>
      <c r="B576" s="6">
        <v>7</v>
      </c>
      <c r="C576" s="6">
        <v>396</v>
      </c>
      <c r="D576" s="6">
        <v>391</v>
      </c>
      <c r="E576" s="6">
        <v>413</v>
      </c>
      <c r="G576" s="17" t="s">
        <v>697</v>
      </c>
      <c r="H576" s="24"/>
    </row>
    <row r="577" spans="1:8">
      <c r="A577" s="6">
        <v>318</v>
      </c>
      <c r="B577" s="6">
        <v>10</v>
      </c>
      <c r="C577" s="6">
        <v>464</v>
      </c>
      <c r="D577" s="6">
        <v>420</v>
      </c>
      <c r="E577" s="6">
        <v>636</v>
      </c>
      <c r="G577" s="17" t="s">
        <v>697</v>
      </c>
      <c r="H577" s="24"/>
    </row>
    <row r="578" spans="1:8">
      <c r="A578" s="6">
        <v>318</v>
      </c>
      <c r="B578" s="6">
        <v>15</v>
      </c>
      <c r="C578" s="6">
        <v>501</v>
      </c>
      <c r="D578" s="6">
        <v>557</v>
      </c>
      <c r="E578" s="6">
        <v>576</v>
      </c>
      <c r="G578" s="17" t="s">
        <v>697</v>
      </c>
      <c r="H578" s="24"/>
    </row>
    <row r="579" spans="1:8">
      <c r="A579" s="6">
        <v>318</v>
      </c>
      <c r="B579" s="6">
        <v>20</v>
      </c>
      <c r="C579" s="6">
        <v>603</v>
      </c>
      <c r="D579" s="6">
        <v>560</v>
      </c>
      <c r="E579" s="6">
        <v>672</v>
      </c>
      <c r="G579" s="17" t="s">
        <v>697</v>
      </c>
      <c r="H579" s="24"/>
    </row>
    <row r="580" spans="1:8">
      <c r="A580" s="6">
        <v>318</v>
      </c>
      <c r="B580" s="6">
        <v>25</v>
      </c>
      <c r="C580" s="6">
        <v>579</v>
      </c>
      <c r="D580" s="6">
        <v>505</v>
      </c>
      <c r="E580" s="6">
        <v>539</v>
      </c>
      <c r="G580" s="17" t="s">
        <v>697</v>
      </c>
      <c r="H580" s="24"/>
    </row>
    <row r="581" spans="1:8">
      <c r="A581" s="6">
        <v>318</v>
      </c>
      <c r="B581" s="6">
        <v>29</v>
      </c>
      <c r="C581" s="6">
        <v>698</v>
      </c>
      <c r="D581" s="6">
        <v>498</v>
      </c>
      <c r="E581" s="6">
        <v>672</v>
      </c>
      <c r="G581" s="17" t="s">
        <v>697</v>
      </c>
      <c r="H581" s="24"/>
    </row>
    <row r="582" spans="1:8">
      <c r="A582" s="5">
        <v>319</v>
      </c>
      <c r="B582" s="5">
        <v>0</v>
      </c>
      <c r="C582" s="5">
        <v>905</v>
      </c>
      <c r="D582" s="5">
        <v>878</v>
      </c>
      <c r="E582" s="5">
        <v>874</v>
      </c>
      <c r="F582" s="23">
        <v>43641.666666666664</v>
      </c>
      <c r="G582" s="17" t="s">
        <v>697</v>
      </c>
      <c r="H582" s="24" t="s">
        <v>85</v>
      </c>
    </row>
    <row r="583" spans="1:8">
      <c r="A583" s="6">
        <v>319</v>
      </c>
      <c r="B583" s="6">
        <v>7</v>
      </c>
      <c r="C583" s="6">
        <v>686</v>
      </c>
      <c r="D583" s="6">
        <v>808</v>
      </c>
      <c r="E583" s="6">
        <v>801</v>
      </c>
      <c r="F583" s="23">
        <v>43641.666666666664</v>
      </c>
      <c r="G583" s="17" t="s">
        <v>697</v>
      </c>
      <c r="H583" s="24"/>
    </row>
    <row r="584" spans="1:8">
      <c r="A584" s="6">
        <v>319</v>
      </c>
      <c r="B584" s="6">
        <v>11</v>
      </c>
      <c r="C584" s="6">
        <v>772</v>
      </c>
      <c r="D584" s="6">
        <v>802</v>
      </c>
      <c r="E584" s="6">
        <v>844</v>
      </c>
      <c r="F584" s="23">
        <v>43641.666666666664</v>
      </c>
      <c r="G584" s="17" t="s">
        <v>697</v>
      </c>
      <c r="H584" s="24"/>
    </row>
    <row r="585" spans="1:8">
      <c r="A585" s="6">
        <v>319</v>
      </c>
      <c r="B585" s="6">
        <v>16</v>
      </c>
      <c r="C585" s="6">
        <v>618</v>
      </c>
      <c r="D585" s="6">
        <v>478</v>
      </c>
      <c r="E585" s="6">
        <v>686</v>
      </c>
      <c r="F585" s="23">
        <v>43641.666666666664</v>
      </c>
      <c r="G585" s="17" t="s">
        <v>697</v>
      </c>
      <c r="H585" s="24"/>
    </row>
    <row r="586" spans="1:8">
      <c r="A586" s="6">
        <v>319</v>
      </c>
      <c r="B586" s="6">
        <v>20</v>
      </c>
      <c r="C586" s="6">
        <v>686</v>
      </c>
      <c r="D586" s="6">
        <v>457</v>
      </c>
      <c r="E586" s="6">
        <v>566</v>
      </c>
      <c r="F586" s="23">
        <v>43641.666666666664</v>
      </c>
      <c r="G586" s="17" t="s">
        <v>697</v>
      </c>
      <c r="H586" s="24"/>
    </row>
    <row r="587" spans="1:8">
      <c r="A587" s="6">
        <v>319</v>
      </c>
      <c r="B587" s="6">
        <v>25</v>
      </c>
      <c r="C587" s="6">
        <v>668</v>
      </c>
      <c r="D587" s="6">
        <v>761</v>
      </c>
      <c r="E587" s="6">
        <v>684</v>
      </c>
      <c r="F587" s="23">
        <v>43641.666666666664</v>
      </c>
      <c r="G587" s="17" t="s">
        <v>697</v>
      </c>
      <c r="H587" s="24"/>
    </row>
    <row r="588" spans="1:8">
      <c r="A588" s="6">
        <v>319</v>
      </c>
      <c r="B588" s="6">
        <v>30</v>
      </c>
      <c r="C588" s="6">
        <v>645</v>
      </c>
      <c r="D588" s="6">
        <v>653</v>
      </c>
      <c r="E588" s="6">
        <v>672</v>
      </c>
      <c r="F588" s="23">
        <v>43641.666666666664</v>
      </c>
      <c r="G588" s="17" t="s">
        <v>697</v>
      </c>
      <c r="H588" s="24"/>
    </row>
    <row r="589" spans="1:8">
      <c r="A589" s="5">
        <v>320</v>
      </c>
      <c r="B589" s="5">
        <v>0</v>
      </c>
      <c r="C589" s="5">
        <v>494</v>
      </c>
      <c r="D589" s="5">
        <v>432</v>
      </c>
      <c r="E589" s="5">
        <v>480</v>
      </c>
      <c r="G589" s="17" t="s">
        <v>697</v>
      </c>
      <c r="H589" s="24" t="s">
        <v>85</v>
      </c>
    </row>
    <row r="590" spans="1:8">
      <c r="A590" s="6">
        <v>320</v>
      </c>
      <c r="B590" s="6">
        <v>5</v>
      </c>
      <c r="C590" s="6">
        <v>420</v>
      </c>
      <c r="D590" s="6">
        <v>459</v>
      </c>
      <c r="E590" s="6">
        <v>498</v>
      </c>
      <c r="G590" s="17" t="s">
        <v>697</v>
      </c>
      <c r="H590" s="24"/>
    </row>
    <row r="591" spans="1:8">
      <c r="A591" s="6">
        <v>320</v>
      </c>
      <c r="B591" s="6">
        <v>13</v>
      </c>
      <c r="C591" s="6">
        <v>564</v>
      </c>
      <c r="D591" s="6">
        <v>525</v>
      </c>
      <c r="E591" s="6">
        <v>497</v>
      </c>
      <c r="G591" s="17" t="s">
        <v>697</v>
      </c>
      <c r="H591" s="24"/>
    </row>
    <row r="592" spans="1:8">
      <c r="A592" s="6">
        <v>320</v>
      </c>
      <c r="B592" s="6">
        <v>16</v>
      </c>
      <c r="C592" s="6">
        <v>524</v>
      </c>
      <c r="D592" s="6">
        <v>539</v>
      </c>
      <c r="E592" s="6">
        <v>551</v>
      </c>
      <c r="G592" s="17" t="s">
        <v>697</v>
      </c>
      <c r="H592" s="24"/>
    </row>
    <row r="593" spans="1:8">
      <c r="A593" s="6">
        <v>320</v>
      </c>
      <c r="B593" s="6">
        <v>19</v>
      </c>
      <c r="C593" s="6">
        <v>606</v>
      </c>
      <c r="D593" s="6">
        <v>540</v>
      </c>
      <c r="E593" s="6">
        <v>565</v>
      </c>
      <c r="G593" s="17" t="s">
        <v>697</v>
      </c>
      <c r="H593" s="24"/>
    </row>
    <row r="594" spans="1:8">
      <c r="A594" s="6">
        <v>320</v>
      </c>
      <c r="B594" s="6">
        <v>22</v>
      </c>
      <c r="C594" s="6">
        <v>369</v>
      </c>
      <c r="D594" s="6">
        <v>370</v>
      </c>
      <c r="E594" s="6">
        <v>357</v>
      </c>
      <c r="G594" s="17" t="s">
        <v>697</v>
      </c>
      <c r="H594" s="24" t="s">
        <v>90</v>
      </c>
    </row>
    <row r="595" spans="1:8">
      <c r="A595" s="6">
        <v>320</v>
      </c>
      <c r="B595" s="6">
        <v>26</v>
      </c>
      <c r="C595" s="6">
        <v>387</v>
      </c>
      <c r="D595" s="6">
        <v>552</v>
      </c>
      <c r="E595" s="6">
        <v>433</v>
      </c>
      <c r="G595" s="17" t="s">
        <v>697</v>
      </c>
      <c r="H595" s="24" t="s">
        <v>91</v>
      </c>
    </row>
    <row r="596" spans="1:8">
      <c r="A596" s="6">
        <v>320</v>
      </c>
      <c r="B596" s="6">
        <v>31</v>
      </c>
      <c r="C596" s="6">
        <v>611</v>
      </c>
      <c r="D596" s="6">
        <v>540</v>
      </c>
      <c r="E596" s="6">
        <v>521</v>
      </c>
      <c r="G596" s="17" t="s">
        <v>697</v>
      </c>
      <c r="H596" s="24"/>
    </row>
    <row r="597" spans="1:8">
      <c r="A597" s="5">
        <v>321</v>
      </c>
      <c r="B597" s="5">
        <v>0</v>
      </c>
      <c r="C597" s="5">
        <v>521</v>
      </c>
      <c r="D597" s="5">
        <v>395</v>
      </c>
      <c r="E597" s="5">
        <v>421</v>
      </c>
      <c r="G597" s="17" t="s">
        <v>697</v>
      </c>
      <c r="H597" s="24" t="s">
        <v>85</v>
      </c>
    </row>
    <row r="598" spans="1:8">
      <c r="A598" s="6">
        <v>321</v>
      </c>
      <c r="B598" s="6">
        <v>6</v>
      </c>
      <c r="C598" s="6">
        <v>398</v>
      </c>
      <c r="D598" s="6">
        <v>273</v>
      </c>
      <c r="E598" s="6">
        <v>255</v>
      </c>
      <c r="G598" s="17" t="s">
        <v>697</v>
      </c>
      <c r="H598" s="24"/>
    </row>
    <row r="599" spans="1:8">
      <c r="A599" s="6">
        <v>321</v>
      </c>
      <c r="B599" s="6">
        <v>10</v>
      </c>
      <c r="C599" s="6">
        <v>376</v>
      </c>
      <c r="D599" s="6">
        <v>376</v>
      </c>
      <c r="E599" s="6">
        <v>365</v>
      </c>
      <c r="G599" s="17" t="s">
        <v>697</v>
      </c>
      <c r="H599" s="24"/>
    </row>
    <row r="600" spans="1:8">
      <c r="A600" s="6">
        <v>321</v>
      </c>
      <c r="B600" s="6">
        <v>16</v>
      </c>
      <c r="C600" s="6">
        <v>365</v>
      </c>
      <c r="D600" s="6">
        <v>509</v>
      </c>
      <c r="E600" s="6">
        <v>481</v>
      </c>
      <c r="G600" s="17" t="s">
        <v>697</v>
      </c>
      <c r="H600" s="24"/>
    </row>
    <row r="601" spans="1:8">
      <c r="A601" s="6">
        <v>321</v>
      </c>
      <c r="B601" s="6">
        <v>20</v>
      </c>
      <c r="C601" s="6">
        <v>542</v>
      </c>
      <c r="D601" s="6">
        <v>518</v>
      </c>
      <c r="E601" s="6">
        <v>581</v>
      </c>
      <c r="G601" s="17" t="s">
        <v>697</v>
      </c>
      <c r="H601" s="24"/>
    </row>
    <row r="602" spans="1:8">
      <c r="A602" s="6">
        <v>321</v>
      </c>
      <c r="B602" s="6">
        <v>24</v>
      </c>
      <c r="C602" s="6">
        <v>581</v>
      </c>
      <c r="D602" s="6">
        <v>444</v>
      </c>
      <c r="E602" s="6">
        <v>467</v>
      </c>
      <c r="G602" s="17" t="s">
        <v>697</v>
      </c>
      <c r="H602" s="24"/>
    </row>
    <row r="603" spans="1:8">
      <c r="A603" s="6">
        <v>321</v>
      </c>
      <c r="B603" s="6">
        <v>28</v>
      </c>
      <c r="C603" s="6">
        <v>559</v>
      </c>
      <c r="D603" s="6">
        <v>383</v>
      </c>
      <c r="E603" s="6">
        <v>353</v>
      </c>
      <c r="G603" s="17" t="s">
        <v>697</v>
      </c>
      <c r="H603" s="24"/>
    </row>
    <row r="604" spans="1:8">
      <c r="A604" s="5">
        <v>322</v>
      </c>
      <c r="B604" s="5">
        <v>0</v>
      </c>
      <c r="C604" s="5">
        <v>871</v>
      </c>
      <c r="D604" s="5">
        <v>817</v>
      </c>
      <c r="E604" s="5">
        <v>864</v>
      </c>
      <c r="G604" s="17" t="s">
        <v>697</v>
      </c>
      <c r="H604" s="24" t="s">
        <v>85</v>
      </c>
    </row>
    <row r="605" spans="1:8">
      <c r="A605" s="6">
        <v>322</v>
      </c>
      <c r="B605" s="6">
        <v>5</v>
      </c>
      <c r="C605" s="6">
        <v>773</v>
      </c>
      <c r="D605" s="6">
        <v>696</v>
      </c>
      <c r="E605" s="6">
        <v>743</v>
      </c>
      <c r="G605" s="17" t="s">
        <v>697</v>
      </c>
      <c r="H605" s="24"/>
    </row>
    <row r="606" spans="1:8">
      <c r="A606" s="6">
        <v>322</v>
      </c>
      <c r="B606" s="6">
        <v>13</v>
      </c>
      <c r="C606" s="6">
        <v>566</v>
      </c>
      <c r="D606" s="6">
        <v>784</v>
      </c>
      <c r="E606" s="6">
        <v>807</v>
      </c>
      <c r="G606" s="17" t="s">
        <v>697</v>
      </c>
      <c r="H606" s="24" t="s">
        <v>49</v>
      </c>
    </row>
    <row r="607" spans="1:8">
      <c r="A607" s="6">
        <v>322</v>
      </c>
      <c r="B607" s="6">
        <v>17</v>
      </c>
      <c r="C607" s="6">
        <v>586</v>
      </c>
      <c r="D607" s="6">
        <v>591</v>
      </c>
      <c r="E607" s="6">
        <v>625</v>
      </c>
      <c r="G607" s="17" t="s">
        <v>697</v>
      </c>
      <c r="H607" s="24"/>
    </row>
    <row r="608" spans="1:8">
      <c r="A608" s="6">
        <v>322</v>
      </c>
      <c r="B608" s="6">
        <v>20</v>
      </c>
      <c r="C608" s="6">
        <v>548</v>
      </c>
      <c r="D608" s="6">
        <v>708</v>
      </c>
      <c r="E608" s="6">
        <v>709</v>
      </c>
      <c r="G608" s="17" t="s">
        <v>697</v>
      </c>
      <c r="H608" s="24"/>
    </row>
    <row r="609" spans="1:8">
      <c r="A609" s="6">
        <v>322</v>
      </c>
      <c r="B609" s="6">
        <v>25</v>
      </c>
      <c r="C609" s="6">
        <v>693</v>
      </c>
      <c r="D609" s="6">
        <v>676</v>
      </c>
      <c r="E609" s="6">
        <v>759</v>
      </c>
      <c r="G609" s="17" t="s">
        <v>697</v>
      </c>
      <c r="H609" s="24"/>
    </row>
    <row r="610" spans="1:8">
      <c r="A610" s="6">
        <v>322</v>
      </c>
      <c r="B610" s="6">
        <v>30</v>
      </c>
      <c r="C610" s="6">
        <v>572</v>
      </c>
      <c r="D610" s="6">
        <v>494</v>
      </c>
      <c r="E610" s="6">
        <v>569</v>
      </c>
      <c r="G610" s="17" t="s">
        <v>697</v>
      </c>
      <c r="H610" s="24"/>
    </row>
    <row r="611" spans="1:8">
      <c r="A611" s="5">
        <v>323</v>
      </c>
      <c r="B611" s="5">
        <v>0</v>
      </c>
      <c r="C611" s="5">
        <v>583</v>
      </c>
      <c r="D611" s="5">
        <v>498</v>
      </c>
      <c r="E611" s="5">
        <v>509</v>
      </c>
      <c r="G611" s="17" t="s">
        <v>697</v>
      </c>
      <c r="H611" s="24" t="s">
        <v>85</v>
      </c>
    </row>
    <row r="612" spans="1:8">
      <c r="A612" s="6">
        <v>323</v>
      </c>
      <c r="B612" s="6">
        <v>7</v>
      </c>
      <c r="C612" s="6">
        <v>595</v>
      </c>
      <c r="D612" s="6">
        <v>616</v>
      </c>
      <c r="E612" s="6">
        <v>641</v>
      </c>
      <c r="G612" s="17" t="s">
        <v>697</v>
      </c>
      <c r="H612" s="24"/>
    </row>
    <row r="613" spans="1:8">
      <c r="A613" s="6">
        <v>323</v>
      </c>
      <c r="B613" s="6">
        <v>10</v>
      </c>
      <c r="C613" s="6">
        <v>768</v>
      </c>
      <c r="D613" s="6">
        <v>786</v>
      </c>
      <c r="E613" s="6">
        <v>770</v>
      </c>
      <c r="G613" s="17" t="s">
        <v>697</v>
      </c>
      <c r="H613" s="24"/>
    </row>
    <row r="614" spans="1:8">
      <c r="A614" s="6">
        <v>323</v>
      </c>
      <c r="B614" s="6">
        <v>15</v>
      </c>
      <c r="C614" s="6">
        <v>780</v>
      </c>
      <c r="D614" s="6">
        <v>779</v>
      </c>
      <c r="E614" s="6">
        <v>751</v>
      </c>
      <c r="G614" s="17" t="s">
        <v>697</v>
      </c>
      <c r="H614" s="24"/>
    </row>
    <row r="615" spans="1:8">
      <c r="A615" s="6">
        <v>323</v>
      </c>
      <c r="B615" s="6">
        <v>20</v>
      </c>
      <c r="C615" s="6">
        <v>768</v>
      </c>
      <c r="D615" s="6">
        <v>847</v>
      </c>
      <c r="E615" s="6">
        <v>645</v>
      </c>
      <c r="G615" s="17" t="s">
        <v>697</v>
      </c>
      <c r="H615" s="24" t="s">
        <v>92</v>
      </c>
    </row>
    <row r="616" spans="1:8">
      <c r="A616" s="6">
        <v>323</v>
      </c>
      <c r="B616" s="6">
        <v>28</v>
      </c>
      <c r="C616" s="6">
        <v>818</v>
      </c>
      <c r="D616" s="6">
        <v>812</v>
      </c>
      <c r="E616" s="6">
        <v>820</v>
      </c>
      <c r="G616" s="17" t="s">
        <v>697</v>
      </c>
      <c r="H616" s="24"/>
    </row>
    <row r="617" spans="1:8">
      <c r="A617" s="6">
        <v>323</v>
      </c>
      <c r="B617" s="6">
        <v>31</v>
      </c>
      <c r="C617" s="6">
        <v>791</v>
      </c>
      <c r="D617" s="6">
        <v>793</v>
      </c>
      <c r="E617" s="6">
        <v>789</v>
      </c>
      <c r="G617" s="17" t="s">
        <v>697</v>
      </c>
      <c r="H617" s="24"/>
    </row>
    <row r="618" spans="1:8">
      <c r="A618" s="5">
        <v>324</v>
      </c>
      <c r="B618" s="5">
        <v>0</v>
      </c>
      <c r="C618" s="5">
        <v>701</v>
      </c>
      <c r="D618" s="5">
        <v>651</v>
      </c>
      <c r="E618" s="5">
        <v>700</v>
      </c>
      <c r="G618" s="17" t="s">
        <v>697</v>
      </c>
      <c r="H618" s="24" t="s">
        <v>85</v>
      </c>
    </row>
    <row r="619" spans="1:8">
      <c r="A619" s="6">
        <v>324</v>
      </c>
      <c r="B619" s="6">
        <v>5</v>
      </c>
      <c r="C619" s="6">
        <v>712</v>
      </c>
      <c r="D619" s="6">
        <v>676</v>
      </c>
      <c r="E619" s="6">
        <v>718</v>
      </c>
      <c r="G619" s="17" t="s">
        <v>697</v>
      </c>
      <c r="H619" s="24"/>
    </row>
    <row r="620" spans="1:8">
      <c r="A620" s="6">
        <v>324</v>
      </c>
      <c r="B620" s="6">
        <v>10</v>
      </c>
      <c r="C620" s="6">
        <v>718</v>
      </c>
      <c r="D620" s="6">
        <v>667</v>
      </c>
      <c r="E620" s="6">
        <v>725</v>
      </c>
      <c r="G620" s="17" t="s">
        <v>697</v>
      </c>
      <c r="H620" s="24"/>
    </row>
    <row r="621" spans="1:8">
      <c r="A621" s="6">
        <v>324</v>
      </c>
      <c r="B621" s="6">
        <v>15</v>
      </c>
      <c r="C621" s="6">
        <v>687</v>
      </c>
      <c r="D621" s="6">
        <v>723</v>
      </c>
      <c r="E621" s="6">
        <v>709</v>
      </c>
      <c r="G621" s="17" t="s">
        <v>697</v>
      </c>
      <c r="H621" s="24"/>
    </row>
    <row r="622" spans="1:8">
      <c r="A622" s="6">
        <v>324</v>
      </c>
      <c r="B622" s="6">
        <v>20</v>
      </c>
      <c r="C622" s="6">
        <v>837</v>
      </c>
      <c r="D622" s="6">
        <v>866</v>
      </c>
      <c r="E622" s="6">
        <v>842</v>
      </c>
      <c r="G622" s="17" t="s">
        <v>697</v>
      </c>
      <c r="H622" s="24"/>
    </row>
    <row r="623" spans="1:8">
      <c r="A623" s="6">
        <v>324</v>
      </c>
      <c r="B623" s="6">
        <v>25</v>
      </c>
      <c r="C623" s="6">
        <v>856</v>
      </c>
      <c r="D623" s="6">
        <v>893</v>
      </c>
      <c r="E623" s="6">
        <v>892</v>
      </c>
      <c r="G623" s="17" t="s">
        <v>697</v>
      </c>
      <c r="H623" s="24"/>
    </row>
    <row r="624" spans="1:8">
      <c r="A624" s="6">
        <v>324</v>
      </c>
      <c r="B624" s="6">
        <v>32</v>
      </c>
      <c r="C624" s="6">
        <v>813</v>
      </c>
      <c r="D624" s="6">
        <v>888</v>
      </c>
      <c r="E624" s="6">
        <v>865</v>
      </c>
      <c r="G624" s="17" t="s">
        <v>697</v>
      </c>
      <c r="H624" s="24"/>
    </row>
    <row r="625" spans="1:8">
      <c r="A625" s="5">
        <v>325</v>
      </c>
      <c r="B625" s="5">
        <v>0</v>
      </c>
      <c r="C625" s="5">
        <v>814</v>
      </c>
      <c r="D625" s="5">
        <v>821</v>
      </c>
      <c r="E625" s="5">
        <v>782</v>
      </c>
      <c r="G625" s="17" t="s">
        <v>697</v>
      </c>
      <c r="H625" s="24" t="s">
        <v>85</v>
      </c>
    </row>
    <row r="626" spans="1:8">
      <c r="A626" s="6">
        <v>325</v>
      </c>
      <c r="B626" s="6">
        <v>7</v>
      </c>
      <c r="C626" s="6">
        <v>831</v>
      </c>
      <c r="D626" s="6">
        <v>757</v>
      </c>
      <c r="E626" s="6">
        <v>777</v>
      </c>
      <c r="G626" s="17" t="s">
        <v>697</v>
      </c>
      <c r="H626" s="24" t="s">
        <v>93</v>
      </c>
    </row>
    <row r="627" spans="1:8">
      <c r="A627" s="6">
        <v>325</v>
      </c>
      <c r="B627" s="6">
        <v>10</v>
      </c>
      <c r="C627" s="6">
        <v>835</v>
      </c>
      <c r="D627" s="6">
        <v>794</v>
      </c>
      <c r="E627" s="6">
        <v>763</v>
      </c>
      <c r="G627" s="17" t="s">
        <v>697</v>
      </c>
      <c r="H627" s="24"/>
    </row>
    <row r="628" spans="1:8">
      <c r="A628" s="6">
        <v>325</v>
      </c>
      <c r="B628" s="6">
        <v>15</v>
      </c>
      <c r="C628" s="6">
        <v>827</v>
      </c>
      <c r="D628" s="6">
        <v>704</v>
      </c>
      <c r="E628" s="6">
        <v>776</v>
      </c>
      <c r="G628" s="17" t="s">
        <v>697</v>
      </c>
      <c r="H628" s="24"/>
    </row>
    <row r="629" spans="1:8">
      <c r="A629" s="6">
        <v>325</v>
      </c>
      <c r="B629" s="6">
        <v>20</v>
      </c>
      <c r="C629" s="6">
        <v>673</v>
      </c>
      <c r="D629" s="6">
        <v>702</v>
      </c>
      <c r="E629" s="6">
        <v>805</v>
      </c>
      <c r="G629" s="17" t="s">
        <v>697</v>
      </c>
      <c r="H629" s="24"/>
    </row>
    <row r="630" spans="1:8">
      <c r="A630" s="6">
        <v>325</v>
      </c>
      <c r="B630" s="6">
        <v>26</v>
      </c>
      <c r="C630" s="6">
        <v>867</v>
      </c>
      <c r="D630" s="6">
        <v>846</v>
      </c>
      <c r="E630" s="6">
        <v>829</v>
      </c>
      <c r="G630" s="17" t="s">
        <v>697</v>
      </c>
      <c r="H630" s="24"/>
    </row>
    <row r="631" spans="1:8">
      <c r="A631" s="6">
        <v>325</v>
      </c>
      <c r="B631" s="6">
        <v>33</v>
      </c>
      <c r="C631" s="6">
        <v>879</v>
      </c>
      <c r="D631" s="6">
        <v>904</v>
      </c>
      <c r="E631" s="6">
        <v>884</v>
      </c>
      <c r="G631" s="17" t="s">
        <v>697</v>
      </c>
      <c r="H631" s="24" t="s">
        <v>94</v>
      </c>
    </row>
    <row r="632" spans="1:8">
      <c r="A632" s="5">
        <v>326</v>
      </c>
      <c r="B632" s="5">
        <v>0</v>
      </c>
      <c r="C632" s="5">
        <v>759</v>
      </c>
      <c r="D632" s="5">
        <v>713</v>
      </c>
      <c r="E632" s="5">
        <v>670</v>
      </c>
      <c r="G632" s="17" t="s">
        <v>697</v>
      </c>
      <c r="H632" s="24" t="s">
        <v>85</v>
      </c>
    </row>
    <row r="633" spans="1:8">
      <c r="A633" s="6">
        <v>326</v>
      </c>
      <c r="B633" s="6">
        <v>8</v>
      </c>
      <c r="C633" s="6">
        <v>485</v>
      </c>
      <c r="D633" s="6">
        <v>488</v>
      </c>
      <c r="E633" s="6">
        <v>542</v>
      </c>
      <c r="G633" s="17" t="s">
        <v>697</v>
      </c>
      <c r="H633" s="24"/>
    </row>
    <row r="634" spans="1:8">
      <c r="A634" s="6">
        <v>326</v>
      </c>
      <c r="B634" s="6">
        <v>10</v>
      </c>
      <c r="C634" s="6">
        <v>535</v>
      </c>
      <c r="D634" s="6">
        <v>606</v>
      </c>
      <c r="E634" s="6">
        <v>653</v>
      </c>
      <c r="G634" s="17" t="s">
        <v>697</v>
      </c>
      <c r="H634" s="24"/>
    </row>
    <row r="635" spans="1:8">
      <c r="A635" s="6">
        <v>326</v>
      </c>
      <c r="B635" s="6">
        <v>15</v>
      </c>
      <c r="C635" s="6">
        <v>450</v>
      </c>
      <c r="D635" s="6">
        <v>552</v>
      </c>
      <c r="E635" s="6">
        <v>492</v>
      </c>
      <c r="G635" s="17" t="s">
        <v>697</v>
      </c>
      <c r="H635" s="24"/>
    </row>
    <row r="636" spans="1:8">
      <c r="A636" s="6">
        <v>326</v>
      </c>
      <c r="B636" s="6">
        <v>19</v>
      </c>
      <c r="C636" s="6">
        <v>682</v>
      </c>
      <c r="D636" s="6">
        <v>666</v>
      </c>
      <c r="E636" s="6">
        <v>766</v>
      </c>
      <c r="G636" s="17" t="s">
        <v>697</v>
      </c>
      <c r="H636" s="24"/>
    </row>
    <row r="637" spans="1:8">
      <c r="A637" s="6">
        <v>326</v>
      </c>
      <c r="B637" s="6">
        <v>25</v>
      </c>
      <c r="C637" s="6">
        <v>834</v>
      </c>
      <c r="D637" s="6">
        <v>698</v>
      </c>
      <c r="E637" s="6">
        <v>721</v>
      </c>
      <c r="G637" s="17" t="s">
        <v>697</v>
      </c>
      <c r="H637" s="24"/>
    </row>
    <row r="638" spans="1:8">
      <c r="A638" s="6">
        <v>326</v>
      </c>
      <c r="B638" s="6">
        <v>30</v>
      </c>
      <c r="C638" s="6">
        <v>533</v>
      </c>
      <c r="D638" s="6">
        <v>845</v>
      </c>
      <c r="E638" s="6">
        <v>857</v>
      </c>
      <c r="G638" s="17" t="s">
        <v>697</v>
      </c>
      <c r="H638" s="24"/>
    </row>
    <row r="639" spans="1:8">
      <c r="A639" s="5">
        <v>327</v>
      </c>
      <c r="B639" s="5">
        <v>0</v>
      </c>
      <c r="C639" s="5">
        <v>857</v>
      </c>
      <c r="D639" s="5">
        <v>854</v>
      </c>
      <c r="E639" s="5">
        <v>846</v>
      </c>
      <c r="G639" s="17" t="s">
        <v>697</v>
      </c>
      <c r="H639" s="24"/>
    </row>
    <row r="640" spans="1:8">
      <c r="A640" s="6">
        <v>327</v>
      </c>
      <c r="B640" s="6">
        <v>5</v>
      </c>
      <c r="C640" s="6">
        <v>802</v>
      </c>
      <c r="D640" s="5"/>
      <c r="E640" s="6"/>
      <c r="G640" s="17" t="s">
        <v>697</v>
      </c>
      <c r="H640" s="24"/>
    </row>
    <row r="641" spans="1:8">
      <c r="A641" s="6">
        <v>327</v>
      </c>
      <c r="B641" s="6">
        <v>12</v>
      </c>
      <c r="C641" s="6">
        <v>765</v>
      </c>
      <c r="D641" s="6">
        <v>860</v>
      </c>
      <c r="E641" s="6">
        <v>756</v>
      </c>
      <c r="G641" s="17" t="s">
        <v>697</v>
      </c>
      <c r="H641" s="24"/>
    </row>
    <row r="642" spans="1:8">
      <c r="A642" s="6">
        <v>327</v>
      </c>
      <c r="B642" s="6">
        <v>15</v>
      </c>
      <c r="C642" s="6">
        <v>737</v>
      </c>
      <c r="D642" s="5"/>
      <c r="E642" s="5"/>
      <c r="G642" s="17" t="s">
        <v>697</v>
      </c>
      <c r="H642" s="24"/>
    </row>
    <row r="643" spans="1:8">
      <c r="A643" s="6">
        <v>327</v>
      </c>
      <c r="B643" s="6">
        <v>20</v>
      </c>
      <c r="C643" s="6">
        <v>757</v>
      </c>
      <c r="D643" s="5">
        <v>760</v>
      </c>
      <c r="E643" s="5">
        <v>739</v>
      </c>
      <c r="G643" s="17" t="s">
        <v>697</v>
      </c>
      <c r="H643" s="24"/>
    </row>
    <row r="644" spans="1:8">
      <c r="A644" s="6">
        <v>327</v>
      </c>
      <c r="B644" s="6">
        <v>27</v>
      </c>
      <c r="C644" s="6">
        <v>755</v>
      </c>
      <c r="D644" s="5">
        <v>840</v>
      </c>
      <c r="E644" s="5">
        <v>810</v>
      </c>
      <c r="G644" s="17" t="s">
        <v>697</v>
      </c>
      <c r="H644" s="24"/>
    </row>
    <row r="645" spans="1:8">
      <c r="A645" s="6">
        <v>327</v>
      </c>
      <c r="B645" s="6">
        <v>32</v>
      </c>
      <c r="C645" s="6">
        <v>884</v>
      </c>
      <c r="D645" s="5">
        <v>833</v>
      </c>
      <c r="E645" s="5">
        <v>856</v>
      </c>
      <c r="G645" s="17" t="s">
        <v>697</v>
      </c>
      <c r="H645" s="24"/>
    </row>
    <row r="646" spans="1:8">
      <c r="A646" s="5">
        <v>328</v>
      </c>
      <c r="B646" s="5">
        <v>0</v>
      </c>
      <c r="C646" s="5">
        <v>729</v>
      </c>
      <c r="D646" s="5">
        <v>755</v>
      </c>
      <c r="E646" s="5">
        <v>756</v>
      </c>
      <c r="G646" s="17" t="s">
        <v>697</v>
      </c>
      <c r="H646" s="24" t="s">
        <v>85</v>
      </c>
    </row>
    <row r="647" spans="1:8">
      <c r="A647" s="6">
        <v>328</v>
      </c>
      <c r="B647" s="6">
        <v>6</v>
      </c>
      <c r="C647" s="6">
        <v>629</v>
      </c>
      <c r="D647" s="6">
        <v>641</v>
      </c>
      <c r="E647" s="6">
        <v>668</v>
      </c>
      <c r="G647" s="17" t="s">
        <v>697</v>
      </c>
      <c r="H647" s="24"/>
    </row>
    <row r="648" spans="1:8">
      <c r="A648" s="6">
        <v>328</v>
      </c>
      <c r="B648" s="6">
        <v>10</v>
      </c>
      <c r="C648" s="6">
        <v>662</v>
      </c>
      <c r="D648" s="6">
        <v>670</v>
      </c>
      <c r="E648" s="6">
        <v>675</v>
      </c>
      <c r="G648" s="17" t="s">
        <v>697</v>
      </c>
      <c r="H648" s="24"/>
    </row>
    <row r="649" spans="1:8">
      <c r="A649" s="6">
        <v>328</v>
      </c>
      <c r="B649" s="6">
        <v>16</v>
      </c>
      <c r="C649" s="6">
        <v>763</v>
      </c>
      <c r="D649" s="6">
        <v>801</v>
      </c>
      <c r="E649" s="6">
        <v>811</v>
      </c>
      <c r="G649" s="17" t="s">
        <v>697</v>
      </c>
      <c r="H649" s="24"/>
    </row>
    <row r="650" spans="1:8">
      <c r="A650" s="6">
        <v>328</v>
      </c>
      <c r="B650" s="6">
        <v>20</v>
      </c>
      <c r="C650" s="6">
        <v>818</v>
      </c>
      <c r="D650" s="6">
        <v>766</v>
      </c>
      <c r="E650" s="6">
        <v>846</v>
      </c>
      <c r="G650" s="17" t="s">
        <v>697</v>
      </c>
      <c r="H650" s="24"/>
    </row>
    <row r="651" spans="1:8">
      <c r="A651" s="6">
        <v>328</v>
      </c>
      <c r="B651" s="6">
        <v>24</v>
      </c>
      <c r="C651" s="6">
        <v>778</v>
      </c>
      <c r="D651" s="6">
        <v>812</v>
      </c>
      <c r="E651" s="6">
        <v>798</v>
      </c>
      <c r="G651" s="17" t="s">
        <v>697</v>
      </c>
      <c r="H651" s="24"/>
    </row>
    <row r="652" spans="1:8">
      <c r="A652" s="6">
        <v>328</v>
      </c>
      <c r="B652" s="6">
        <v>30</v>
      </c>
      <c r="C652" s="6">
        <v>800</v>
      </c>
      <c r="D652" s="6">
        <v>822</v>
      </c>
      <c r="E652" s="6">
        <v>844</v>
      </c>
      <c r="G652" s="17" t="s">
        <v>697</v>
      </c>
      <c r="H652" s="24"/>
    </row>
    <row r="653" spans="1:8">
      <c r="A653" s="5">
        <v>330</v>
      </c>
      <c r="B653" s="5">
        <v>0</v>
      </c>
      <c r="C653" s="5">
        <v>626</v>
      </c>
      <c r="D653" s="5">
        <v>577</v>
      </c>
      <c r="E653" s="5">
        <v>706</v>
      </c>
      <c r="G653" s="17" t="s">
        <v>697</v>
      </c>
      <c r="H653" s="24" t="s">
        <v>102</v>
      </c>
    </row>
    <row r="654" spans="1:8">
      <c r="A654" s="5">
        <v>330</v>
      </c>
      <c r="B654" s="5">
        <v>6</v>
      </c>
      <c r="C654" s="5">
        <v>739</v>
      </c>
      <c r="D654" s="5">
        <v>718</v>
      </c>
      <c r="E654" s="5">
        <v>709</v>
      </c>
      <c r="G654" s="17" t="s">
        <v>697</v>
      </c>
      <c r="H654" s="24" t="s">
        <v>103</v>
      </c>
    </row>
    <row r="655" spans="1:8">
      <c r="A655" s="5">
        <v>330</v>
      </c>
      <c r="B655" s="5">
        <v>11</v>
      </c>
      <c r="C655" s="5">
        <v>647</v>
      </c>
      <c r="D655" s="5">
        <v>705</v>
      </c>
      <c r="E655" s="5">
        <v>673</v>
      </c>
      <c r="G655" s="17" t="s">
        <v>697</v>
      </c>
      <c r="H655" s="24"/>
    </row>
    <row r="656" spans="1:8">
      <c r="A656" s="5">
        <v>330</v>
      </c>
      <c r="B656" s="5">
        <v>15</v>
      </c>
      <c r="C656" s="5">
        <v>473</v>
      </c>
      <c r="D656" s="5">
        <v>649</v>
      </c>
      <c r="E656" s="5">
        <v>568</v>
      </c>
      <c r="G656" s="17" t="s">
        <v>697</v>
      </c>
      <c r="H656" s="24"/>
    </row>
    <row r="657" spans="1:8">
      <c r="A657" s="5">
        <v>330</v>
      </c>
      <c r="B657" s="5">
        <v>19</v>
      </c>
      <c r="C657" s="5">
        <v>719</v>
      </c>
      <c r="D657" s="5">
        <v>644</v>
      </c>
      <c r="E657" s="5">
        <v>495</v>
      </c>
      <c r="G657" s="17" t="s">
        <v>697</v>
      </c>
      <c r="H657" s="24"/>
    </row>
    <row r="658" spans="1:8">
      <c r="A658" s="5">
        <v>330</v>
      </c>
      <c r="B658" s="5">
        <v>25</v>
      </c>
      <c r="C658" s="5">
        <v>436</v>
      </c>
      <c r="D658" s="5">
        <v>690</v>
      </c>
      <c r="E658" s="5">
        <v>632</v>
      </c>
      <c r="G658" s="17" t="s">
        <v>697</v>
      </c>
      <c r="H658" s="24"/>
    </row>
    <row r="659" spans="1:8">
      <c r="A659" s="5">
        <v>330</v>
      </c>
      <c r="B659" s="5">
        <v>30</v>
      </c>
      <c r="C659" s="5">
        <v>766</v>
      </c>
      <c r="D659" s="5">
        <v>637</v>
      </c>
      <c r="E659" s="5">
        <v>692</v>
      </c>
      <c r="G659" s="17" t="s">
        <v>697</v>
      </c>
      <c r="H659" s="24"/>
    </row>
    <row r="660" spans="1:8">
      <c r="A660" s="5">
        <v>331</v>
      </c>
      <c r="B660" s="5">
        <v>0</v>
      </c>
      <c r="C660" s="5">
        <v>816</v>
      </c>
      <c r="D660" s="5">
        <v>721</v>
      </c>
      <c r="E660" s="5">
        <v>676</v>
      </c>
      <c r="G660" s="17" t="s">
        <v>697</v>
      </c>
      <c r="H660" s="24" t="s">
        <v>102</v>
      </c>
    </row>
    <row r="661" spans="1:8">
      <c r="A661" s="5">
        <v>331</v>
      </c>
      <c r="B661" s="5">
        <v>5</v>
      </c>
      <c r="C661" s="5">
        <v>683</v>
      </c>
      <c r="D661" s="5">
        <v>763</v>
      </c>
      <c r="E661" s="5">
        <v>777</v>
      </c>
      <c r="G661" s="17" t="s">
        <v>697</v>
      </c>
      <c r="H661" s="24"/>
    </row>
    <row r="662" spans="1:8">
      <c r="A662" s="5">
        <v>331</v>
      </c>
      <c r="B662" s="5">
        <v>10</v>
      </c>
      <c r="C662" s="5">
        <v>603</v>
      </c>
      <c r="D662" s="5">
        <v>706</v>
      </c>
      <c r="E662" s="5">
        <v>724</v>
      </c>
      <c r="G662" s="17" t="s">
        <v>697</v>
      </c>
      <c r="H662" s="24"/>
    </row>
    <row r="663" spans="1:8">
      <c r="A663" s="5">
        <v>331</v>
      </c>
      <c r="B663" s="5">
        <v>15</v>
      </c>
      <c r="C663" s="5">
        <v>630</v>
      </c>
      <c r="D663" s="5">
        <v>571</v>
      </c>
      <c r="E663" s="5">
        <v>676</v>
      </c>
      <c r="G663" s="17" t="s">
        <v>697</v>
      </c>
      <c r="H663" s="24"/>
    </row>
    <row r="664" spans="1:8">
      <c r="A664" s="5">
        <v>331</v>
      </c>
      <c r="B664" s="5">
        <v>20</v>
      </c>
      <c r="C664" s="5">
        <v>678</v>
      </c>
      <c r="D664" s="5">
        <v>725</v>
      </c>
      <c r="E664" s="5">
        <v>700</v>
      </c>
      <c r="G664" s="17" t="s">
        <v>697</v>
      </c>
      <c r="H664" s="24"/>
    </row>
    <row r="665" spans="1:8">
      <c r="A665" s="5">
        <v>331</v>
      </c>
      <c r="B665" s="5">
        <v>25</v>
      </c>
      <c r="C665" s="5">
        <v>717</v>
      </c>
      <c r="D665" s="5">
        <v>761</v>
      </c>
      <c r="E665" s="5">
        <v>726</v>
      </c>
      <c r="G665" s="17" t="s">
        <v>697</v>
      </c>
      <c r="H665" s="24"/>
    </row>
    <row r="666" spans="1:8">
      <c r="A666" s="5">
        <v>331</v>
      </c>
      <c r="B666" s="5">
        <v>30</v>
      </c>
      <c r="C666" s="5">
        <v>769</v>
      </c>
      <c r="D666" s="5">
        <v>722</v>
      </c>
      <c r="E666" s="5">
        <v>728</v>
      </c>
      <c r="G666" s="17" t="s">
        <v>697</v>
      </c>
      <c r="H666" s="24"/>
    </row>
    <row r="667" spans="1:8">
      <c r="A667" s="5">
        <v>332</v>
      </c>
      <c r="B667" s="5">
        <v>0</v>
      </c>
      <c r="C667" s="5">
        <v>632</v>
      </c>
      <c r="D667" s="5">
        <v>650</v>
      </c>
      <c r="E667" s="5">
        <v>575</v>
      </c>
      <c r="G667" s="17" t="s">
        <v>697</v>
      </c>
      <c r="H667" s="24"/>
    </row>
    <row r="668" spans="1:8">
      <c r="A668" s="5">
        <v>332</v>
      </c>
      <c r="B668" s="5">
        <v>7</v>
      </c>
      <c r="C668" s="5">
        <v>668</v>
      </c>
      <c r="D668" s="5">
        <v>647</v>
      </c>
      <c r="E668" s="5">
        <v>624</v>
      </c>
      <c r="G668" s="17" t="s">
        <v>697</v>
      </c>
      <c r="H668" s="24"/>
    </row>
    <row r="669" spans="1:8">
      <c r="A669" s="5">
        <v>332</v>
      </c>
      <c r="B669" s="5">
        <v>11</v>
      </c>
      <c r="C669" s="5">
        <v>646</v>
      </c>
      <c r="D669" s="5">
        <v>665</v>
      </c>
      <c r="E669" s="5">
        <v>679</v>
      </c>
      <c r="G669" s="17" t="s">
        <v>697</v>
      </c>
      <c r="H669" s="24"/>
    </row>
    <row r="670" spans="1:8">
      <c r="A670" s="5">
        <v>332</v>
      </c>
      <c r="B670" s="5">
        <v>16</v>
      </c>
      <c r="C670" s="5">
        <v>587</v>
      </c>
      <c r="D670" s="5">
        <v>644</v>
      </c>
      <c r="E670" s="5">
        <v>634</v>
      </c>
      <c r="G670" s="17" t="s">
        <v>697</v>
      </c>
      <c r="H670" s="24"/>
    </row>
    <row r="671" spans="1:8">
      <c r="A671" s="5">
        <v>332</v>
      </c>
      <c r="B671" s="5">
        <v>20</v>
      </c>
      <c r="C671" s="5">
        <v>670</v>
      </c>
      <c r="D671" s="5">
        <v>732</v>
      </c>
      <c r="E671" s="5">
        <v>379</v>
      </c>
      <c r="G671" s="17" t="s">
        <v>697</v>
      </c>
      <c r="H671" s="24"/>
    </row>
    <row r="672" spans="1:8">
      <c r="A672" s="5">
        <v>332</v>
      </c>
      <c r="B672" s="5">
        <v>26</v>
      </c>
      <c r="C672" s="5">
        <v>643</v>
      </c>
      <c r="D672" s="5">
        <v>743</v>
      </c>
      <c r="E672" s="5">
        <v>728</v>
      </c>
      <c r="G672" s="17" t="s">
        <v>697</v>
      </c>
      <c r="H672" s="24"/>
    </row>
    <row r="673" spans="1:8">
      <c r="A673" s="5">
        <v>332</v>
      </c>
      <c r="B673" s="5">
        <v>30</v>
      </c>
      <c r="C673" s="5">
        <v>710</v>
      </c>
      <c r="D673" s="5">
        <v>699</v>
      </c>
      <c r="E673" s="5">
        <v>709</v>
      </c>
      <c r="G673" s="17" t="s">
        <v>697</v>
      </c>
      <c r="H673" s="24"/>
    </row>
    <row r="674" spans="1:8">
      <c r="A674" s="5">
        <v>333</v>
      </c>
      <c r="B674" s="5">
        <v>0</v>
      </c>
      <c r="C674" s="5">
        <v>704</v>
      </c>
      <c r="D674" s="5">
        <v>611</v>
      </c>
      <c r="E674" s="5">
        <v>739</v>
      </c>
      <c r="G674" s="17" t="s">
        <v>697</v>
      </c>
      <c r="H674" s="24"/>
    </row>
    <row r="675" spans="1:8">
      <c r="A675" s="5">
        <v>333</v>
      </c>
      <c r="B675" s="5">
        <v>7</v>
      </c>
      <c r="C675" s="5">
        <v>686</v>
      </c>
      <c r="D675" s="5">
        <v>631</v>
      </c>
      <c r="E675" s="5">
        <v>745</v>
      </c>
      <c r="G675" s="17" t="s">
        <v>697</v>
      </c>
      <c r="H675" s="24"/>
    </row>
    <row r="676" spans="1:8">
      <c r="A676" s="5">
        <v>333</v>
      </c>
      <c r="B676" s="5">
        <v>11</v>
      </c>
      <c r="C676" s="5">
        <v>585</v>
      </c>
      <c r="D676" s="5">
        <v>658</v>
      </c>
      <c r="E676" s="5">
        <v>704</v>
      </c>
      <c r="G676" s="17" t="s">
        <v>697</v>
      </c>
      <c r="H676" s="24"/>
    </row>
    <row r="677" spans="1:8">
      <c r="A677" s="5">
        <v>333</v>
      </c>
      <c r="B677" s="5">
        <v>15</v>
      </c>
      <c r="C677" s="5">
        <v>652</v>
      </c>
      <c r="D677" s="5">
        <v>609</v>
      </c>
      <c r="E677" s="5">
        <v>739</v>
      </c>
      <c r="G677" s="17" t="s">
        <v>697</v>
      </c>
      <c r="H677" s="24"/>
    </row>
    <row r="678" spans="1:8">
      <c r="A678" s="5">
        <v>333</v>
      </c>
      <c r="B678" s="5">
        <v>20</v>
      </c>
      <c r="C678" s="5">
        <v>680</v>
      </c>
      <c r="D678" s="5">
        <v>731</v>
      </c>
      <c r="E678" s="5">
        <v>731</v>
      </c>
      <c r="G678" s="17" t="s">
        <v>697</v>
      </c>
      <c r="H678" s="24"/>
    </row>
    <row r="679" spans="1:8">
      <c r="A679" s="5">
        <v>333</v>
      </c>
      <c r="B679" s="5">
        <v>24</v>
      </c>
      <c r="C679" s="5">
        <v>569</v>
      </c>
      <c r="D679" s="5">
        <v>575</v>
      </c>
      <c r="E679" s="5">
        <v>676</v>
      </c>
      <c r="G679" s="17" t="s">
        <v>697</v>
      </c>
      <c r="H679" s="24"/>
    </row>
    <row r="680" spans="1:8">
      <c r="A680" s="5">
        <v>333</v>
      </c>
      <c r="B680" s="5">
        <v>30</v>
      </c>
      <c r="C680" s="5">
        <v>734</v>
      </c>
      <c r="D680" s="5">
        <v>756</v>
      </c>
      <c r="E680" s="5">
        <v>765</v>
      </c>
      <c r="G680" s="17" t="s">
        <v>697</v>
      </c>
      <c r="H680" s="24"/>
    </row>
    <row r="681" spans="1:8">
      <c r="A681" s="5">
        <v>334</v>
      </c>
      <c r="B681" s="5">
        <v>0</v>
      </c>
      <c r="C681" s="5">
        <v>857</v>
      </c>
      <c r="D681" s="5">
        <v>389</v>
      </c>
      <c r="E681" s="5"/>
      <c r="G681" s="17" t="s">
        <v>697</v>
      </c>
      <c r="H681" s="24" t="s">
        <v>699</v>
      </c>
    </row>
    <row r="682" spans="1:8">
      <c r="A682" s="16">
        <v>334</v>
      </c>
      <c r="B682" s="16">
        <v>5</v>
      </c>
      <c r="C682" s="18">
        <v>668</v>
      </c>
      <c r="D682" s="18">
        <v>640</v>
      </c>
      <c r="E682" s="18">
        <v>645</v>
      </c>
      <c r="F682" s="23">
        <v>43642.513888888891</v>
      </c>
      <c r="G682" s="17" t="s">
        <v>694</v>
      </c>
      <c r="H682" s="19"/>
    </row>
    <row r="683" spans="1:8">
      <c r="A683" s="16">
        <v>334</v>
      </c>
      <c r="B683" s="16">
        <v>10</v>
      </c>
      <c r="C683" s="18">
        <v>598</v>
      </c>
      <c r="D683" s="18">
        <v>611</v>
      </c>
      <c r="E683" s="18">
        <v>569</v>
      </c>
      <c r="F683" s="23">
        <v>43642.513888888891</v>
      </c>
      <c r="G683" s="17" t="s">
        <v>694</v>
      </c>
      <c r="H683" s="19"/>
    </row>
    <row r="684" spans="1:8">
      <c r="A684" s="16">
        <v>334</v>
      </c>
      <c r="B684" s="16">
        <v>15</v>
      </c>
      <c r="C684" s="18">
        <v>229</v>
      </c>
      <c r="D684" s="18">
        <v>287</v>
      </c>
      <c r="E684" s="18">
        <v>201</v>
      </c>
      <c r="F684" s="23">
        <v>43642.513888888891</v>
      </c>
      <c r="G684" s="17" t="s">
        <v>694</v>
      </c>
      <c r="H684" s="19"/>
    </row>
    <row r="685" spans="1:8">
      <c r="A685" s="16">
        <v>334</v>
      </c>
      <c r="B685" s="16">
        <v>22</v>
      </c>
      <c r="C685" s="18">
        <v>712</v>
      </c>
      <c r="D685" s="18">
        <v>704</v>
      </c>
      <c r="E685" s="18">
        <v>706</v>
      </c>
      <c r="F685" s="23">
        <v>43642.513888888891</v>
      </c>
      <c r="G685" s="17" t="s">
        <v>694</v>
      </c>
      <c r="H685" s="19"/>
    </row>
    <row r="686" spans="1:8">
      <c r="A686" s="16">
        <v>334</v>
      </c>
      <c r="B686" s="16">
        <v>25</v>
      </c>
      <c r="C686" s="18">
        <v>724</v>
      </c>
      <c r="D686" s="18">
        <v>705</v>
      </c>
      <c r="E686" s="18">
        <v>712</v>
      </c>
      <c r="F686" s="23">
        <v>43642.513888888891</v>
      </c>
      <c r="G686" s="17" t="s">
        <v>694</v>
      </c>
      <c r="H686" s="19"/>
    </row>
    <row r="687" spans="1:8">
      <c r="A687" s="16">
        <v>334</v>
      </c>
      <c r="B687" s="16">
        <v>30</v>
      </c>
      <c r="C687" s="18">
        <v>662</v>
      </c>
      <c r="D687" s="18">
        <v>661</v>
      </c>
      <c r="E687" s="18">
        <v>643</v>
      </c>
      <c r="F687" s="23">
        <v>43642.513888888891</v>
      </c>
      <c r="G687" s="17" t="s">
        <v>694</v>
      </c>
      <c r="H687" s="19"/>
    </row>
    <row r="688" spans="1:8">
      <c r="A688" s="18">
        <v>335</v>
      </c>
      <c r="B688" s="18">
        <v>5</v>
      </c>
      <c r="C688" s="18">
        <v>910</v>
      </c>
      <c r="D688" s="18">
        <v>920</v>
      </c>
      <c r="E688" s="18">
        <v>907</v>
      </c>
      <c r="F688" s="23">
        <v>43642.545138888891</v>
      </c>
      <c r="G688" s="17" t="s">
        <v>694</v>
      </c>
      <c r="H688" s="19"/>
    </row>
    <row r="689" spans="1:8">
      <c r="A689" s="16">
        <v>335</v>
      </c>
      <c r="B689" s="16">
        <v>10</v>
      </c>
      <c r="C689" s="18">
        <v>699</v>
      </c>
      <c r="D689" s="18">
        <v>876</v>
      </c>
      <c r="E689" s="18">
        <v>849</v>
      </c>
      <c r="F689" s="23">
        <v>43642.545138888891</v>
      </c>
      <c r="G689" s="17" t="s">
        <v>694</v>
      </c>
      <c r="H689" s="19"/>
    </row>
    <row r="690" spans="1:8">
      <c r="A690" s="16">
        <v>335</v>
      </c>
      <c r="B690" s="16">
        <v>15</v>
      </c>
      <c r="C690" s="18">
        <v>821</v>
      </c>
      <c r="D690" s="18">
        <v>962</v>
      </c>
      <c r="E690" s="18">
        <v>917</v>
      </c>
      <c r="F690" s="23">
        <v>43642.545138888891</v>
      </c>
      <c r="G690" s="17" t="s">
        <v>694</v>
      </c>
      <c r="H690" s="19"/>
    </row>
    <row r="691" spans="1:8">
      <c r="A691" s="16">
        <v>335</v>
      </c>
      <c r="B691" s="16">
        <v>20</v>
      </c>
      <c r="C691" s="18">
        <v>925</v>
      </c>
      <c r="D691" s="18">
        <v>966</v>
      </c>
      <c r="E691" s="18">
        <v>983</v>
      </c>
      <c r="F691" s="23">
        <v>43642.545138888891</v>
      </c>
      <c r="G691" s="17" t="s">
        <v>694</v>
      </c>
      <c r="H691" s="19"/>
    </row>
    <row r="692" spans="1:8">
      <c r="A692" s="16">
        <v>335</v>
      </c>
      <c r="B692" s="16">
        <v>25</v>
      </c>
      <c r="C692" s="18">
        <v>874</v>
      </c>
      <c r="D692" s="18">
        <v>978</v>
      </c>
      <c r="E692" s="18">
        <v>978</v>
      </c>
      <c r="F692" s="23">
        <v>43642.545138888891</v>
      </c>
      <c r="G692" s="17" t="s">
        <v>694</v>
      </c>
      <c r="H692" s="19"/>
    </row>
    <row r="693" spans="1:8">
      <c r="A693" s="16">
        <v>335</v>
      </c>
      <c r="B693" s="16">
        <v>30</v>
      </c>
      <c r="C693" s="18">
        <v>990</v>
      </c>
      <c r="D693" s="18">
        <v>1019</v>
      </c>
      <c r="E693" s="18">
        <v>1006</v>
      </c>
      <c r="F693" s="23">
        <v>43642.545138888891</v>
      </c>
      <c r="G693" s="17" t="s">
        <v>694</v>
      </c>
      <c r="H693" s="19"/>
    </row>
    <row r="694" spans="1:8">
      <c r="A694" s="18">
        <v>336</v>
      </c>
      <c r="B694" s="18">
        <v>5</v>
      </c>
      <c r="C694" s="18">
        <v>904</v>
      </c>
      <c r="D694" s="18">
        <v>912</v>
      </c>
      <c r="E694" s="18">
        <v>831</v>
      </c>
      <c r="F694" s="23">
        <v>43642.53125</v>
      </c>
      <c r="G694" s="17" t="s">
        <v>694</v>
      </c>
      <c r="H694" s="19"/>
    </row>
    <row r="695" spans="1:8">
      <c r="A695" s="16">
        <v>336</v>
      </c>
      <c r="B695" s="16">
        <v>10</v>
      </c>
      <c r="C695" s="18">
        <v>955</v>
      </c>
      <c r="D695" s="18">
        <v>899</v>
      </c>
      <c r="E695" s="18">
        <v>924</v>
      </c>
      <c r="F695" s="23">
        <v>43642.53125</v>
      </c>
      <c r="G695" s="17" t="s">
        <v>694</v>
      </c>
      <c r="H695" s="19"/>
    </row>
    <row r="696" spans="1:8">
      <c r="A696" s="16">
        <v>336</v>
      </c>
      <c r="B696" s="16">
        <v>15</v>
      </c>
      <c r="C696" s="18">
        <v>943</v>
      </c>
      <c r="D696" s="18">
        <v>961</v>
      </c>
      <c r="E696" s="18">
        <v>912</v>
      </c>
      <c r="F696" s="23">
        <v>43642.53125</v>
      </c>
      <c r="G696" s="17" t="s">
        <v>694</v>
      </c>
      <c r="H696" s="19"/>
    </row>
    <row r="697" spans="1:8">
      <c r="A697" s="16">
        <v>336</v>
      </c>
      <c r="B697" s="16">
        <v>20</v>
      </c>
      <c r="C697" s="18" t="s">
        <v>99</v>
      </c>
      <c r="D697" s="18" t="s">
        <v>99</v>
      </c>
      <c r="E697" s="18" t="s">
        <v>99</v>
      </c>
      <c r="F697" s="23">
        <v>43642.53125</v>
      </c>
      <c r="G697" s="17" t="s">
        <v>694</v>
      </c>
      <c r="H697" s="19"/>
    </row>
    <row r="698" spans="1:8">
      <c r="A698" s="16">
        <v>336</v>
      </c>
      <c r="B698" s="16">
        <v>25</v>
      </c>
      <c r="C698" s="18">
        <v>1021</v>
      </c>
      <c r="D698" s="18">
        <v>1033</v>
      </c>
      <c r="E698" s="18">
        <v>1033</v>
      </c>
      <c r="F698" s="23">
        <v>43642.53125</v>
      </c>
      <c r="G698" s="17" t="s">
        <v>694</v>
      </c>
      <c r="H698" s="19"/>
    </row>
    <row r="699" spans="1:8">
      <c r="A699" s="16">
        <v>336</v>
      </c>
      <c r="B699" s="16">
        <v>30</v>
      </c>
      <c r="C699" s="18">
        <v>1016</v>
      </c>
      <c r="D699" s="18">
        <v>1022</v>
      </c>
      <c r="E699" s="18">
        <v>1036</v>
      </c>
      <c r="F699" s="23">
        <v>43642.53125</v>
      </c>
      <c r="G699" s="17" t="s">
        <v>694</v>
      </c>
      <c r="H699" s="19"/>
    </row>
    <row r="700" spans="1:8">
      <c r="A700" s="16">
        <v>337</v>
      </c>
      <c r="B700" s="16">
        <v>5</v>
      </c>
      <c r="C700" s="18">
        <v>843</v>
      </c>
      <c r="D700" s="18">
        <v>843</v>
      </c>
      <c r="E700" s="18">
        <v>846</v>
      </c>
      <c r="F700" s="23">
        <v>43642.527777777781</v>
      </c>
      <c r="G700" s="17" t="s">
        <v>694</v>
      </c>
      <c r="H700" s="19"/>
    </row>
    <row r="701" spans="1:8">
      <c r="A701" s="16">
        <v>337</v>
      </c>
      <c r="B701" s="16">
        <v>10</v>
      </c>
      <c r="C701" s="18">
        <v>962</v>
      </c>
      <c r="D701" s="18">
        <v>917</v>
      </c>
      <c r="E701" s="18">
        <v>943</v>
      </c>
      <c r="F701" s="23">
        <v>43642.527777777781</v>
      </c>
      <c r="G701" s="17" t="s">
        <v>694</v>
      </c>
      <c r="H701" s="19"/>
    </row>
    <row r="702" spans="1:8">
      <c r="A702" s="16">
        <v>337</v>
      </c>
      <c r="B702" s="16">
        <v>15</v>
      </c>
      <c r="C702" s="18">
        <v>965</v>
      </c>
      <c r="D702" s="18">
        <v>960</v>
      </c>
      <c r="E702" s="18">
        <v>953</v>
      </c>
      <c r="F702" s="23">
        <v>43642.527777777781</v>
      </c>
      <c r="G702" s="17" t="s">
        <v>694</v>
      </c>
      <c r="H702" s="19"/>
    </row>
    <row r="703" spans="1:8">
      <c r="A703" s="16">
        <v>337</v>
      </c>
      <c r="B703" s="16">
        <v>20</v>
      </c>
      <c r="C703" s="18">
        <v>987</v>
      </c>
      <c r="D703" s="18">
        <v>966</v>
      </c>
      <c r="E703" s="18">
        <v>992</v>
      </c>
      <c r="F703" s="23">
        <v>43642.527777777781</v>
      </c>
      <c r="G703" s="17" t="s">
        <v>694</v>
      </c>
      <c r="H703" s="19"/>
    </row>
    <row r="704" spans="1:8">
      <c r="A704" s="16">
        <v>337</v>
      </c>
      <c r="B704" s="16">
        <v>25</v>
      </c>
      <c r="C704" s="18">
        <v>986</v>
      </c>
      <c r="D704" s="18">
        <v>1004</v>
      </c>
      <c r="E704" s="18">
        <v>1010</v>
      </c>
      <c r="F704" s="23">
        <v>43642.527777777781</v>
      </c>
      <c r="G704" s="17" t="s">
        <v>694</v>
      </c>
      <c r="H704" s="19"/>
    </row>
    <row r="705" spans="1:8">
      <c r="A705" s="16">
        <v>337</v>
      </c>
      <c r="B705" s="16">
        <v>30</v>
      </c>
      <c r="C705" s="18">
        <v>1028</v>
      </c>
      <c r="D705" s="18">
        <v>1032</v>
      </c>
      <c r="E705" s="18">
        <v>1034</v>
      </c>
      <c r="F705" s="23">
        <v>43642.527777777781</v>
      </c>
      <c r="G705" s="17" t="s">
        <v>694</v>
      </c>
      <c r="H705" s="19"/>
    </row>
    <row r="706" spans="1:8">
      <c r="A706" s="16">
        <v>338</v>
      </c>
      <c r="B706" s="16">
        <v>5</v>
      </c>
      <c r="C706" s="18">
        <v>877</v>
      </c>
      <c r="D706" s="18">
        <v>911</v>
      </c>
      <c r="E706" s="18">
        <v>905</v>
      </c>
      <c r="F706" s="23">
        <v>43642.520833333336</v>
      </c>
      <c r="G706" s="17" t="s">
        <v>694</v>
      </c>
      <c r="H706" s="19"/>
    </row>
    <row r="707" spans="1:8">
      <c r="A707" s="16">
        <v>338</v>
      </c>
      <c r="B707" s="16">
        <v>10</v>
      </c>
      <c r="C707" s="18">
        <v>935</v>
      </c>
      <c r="D707" s="18">
        <v>907</v>
      </c>
      <c r="E707" s="18">
        <v>924</v>
      </c>
      <c r="F707" s="23">
        <v>43642.520833333336</v>
      </c>
      <c r="G707" s="17" t="s">
        <v>694</v>
      </c>
      <c r="H707" s="19"/>
    </row>
    <row r="708" spans="1:8">
      <c r="A708" s="16">
        <v>338</v>
      </c>
      <c r="B708" s="16">
        <v>15</v>
      </c>
      <c r="C708" s="18">
        <v>882</v>
      </c>
      <c r="D708" s="18">
        <v>892</v>
      </c>
      <c r="E708" s="18">
        <v>919</v>
      </c>
      <c r="F708" s="23">
        <v>43642.520833333336</v>
      </c>
      <c r="G708" s="17" t="s">
        <v>694</v>
      </c>
      <c r="H708" s="19"/>
    </row>
    <row r="709" spans="1:8">
      <c r="A709" s="16">
        <v>338</v>
      </c>
      <c r="B709" s="16">
        <v>20</v>
      </c>
      <c r="C709" s="18">
        <v>999</v>
      </c>
      <c r="D709" s="18">
        <v>993</v>
      </c>
      <c r="E709" s="18">
        <v>996</v>
      </c>
      <c r="F709" s="23">
        <v>43642.520833333336</v>
      </c>
      <c r="G709" s="17" t="s">
        <v>694</v>
      </c>
      <c r="H709" s="19"/>
    </row>
    <row r="710" spans="1:8">
      <c r="A710" s="16">
        <v>338</v>
      </c>
      <c r="B710" s="16">
        <v>25</v>
      </c>
      <c r="C710" s="18">
        <v>983</v>
      </c>
      <c r="D710" s="18">
        <v>998</v>
      </c>
      <c r="E710" s="18">
        <v>964</v>
      </c>
      <c r="F710" s="23">
        <v>43642.520833333336</v>
      </c>
      <c r="G710" s="17" t="s">
        <v>694</v>
      </c>
      <c r="H710" s="19"/>
    </row>
    <row r="711" spans="1:8">
      <c r="A711" s="16">
        <v>338</v>
      </c>
      <c r="B711" s="16">
        <v>30</v>
      </c>
      <c r="C711" s="18">
        <v>1010</v>
      </c>
      <c r="D711" s="18">
        <v>1004</v>
      </c>
      <c r="E711" s="18">
        <v>1010</v>
      </c>
      <c r="F711" s="23">
        <v>43642.520833333336</v>
      </c>
      <c r="G711" s="17" t="s">
        <v>694</v>
      </c>
      <c r="H711" s="19"/>
    </row>
    <row r="712" spans="1:8">
      <c r="A712" s="18">
        <v>339</v>
      </c>
      <c r="B712" s="18">
        <v>5</v>
      </c>
      <c r="C712" s="18">
        <v>969</v>
      </c>
      <c r="D712" s="18">
        <v>940</v>
      </c>
      <c r="E712" s="18">
        <v>928</v>
      </c>
      <c r="F712" s="23">
        <v>43642.538194444445</v>
      </c>
      <c r="G712" s="17" t="s">
        <v>694</v>
      </c>
      <c r="H712" s="19"/>
    </row>
    <row r="713" spans="1:8">
      <c r="A713" s="16">
        <v>339</v>
      </c>
      <c r="B713" s="16">
        <v>10</v>
      </c>
      <c r="C713" s="18">
        <v>882</v>
      </c>
      <c r="D713" s="18">
        <v>904</v>
      </c>
      <c r="E713" s="18">
        <v>955</v>
      </c>
      <c r="F713" s="23">
        <v>43642.538194444445</v>
      </c>
      <c r="G713" s="17" t="s">
        <v>694</v>
      </c>
      <c r="H713" s="19"/>
    </row>
    <row r="714" spans="1:8">
      <c r="A714" s="16">
        <v>339</v>
      </c>
      <c r="B714" s="16">
        <v>15</v>
      </c>
      <c r="C714" s="18">
        <v>956</v>
      </c>
      <c r="D714" s="18">
        <v>934</v>
      </c>
      <c r="E714" s="18">
        <v>981</v>
      </c>
      <c r="F714" s="23">
        <v>43642.538194444445</v>
      </c>
      <c r="G714" s="17" t="s">
        <v>694</v>
      </c>
      <c r="H714" s="19"/>
    </row>
    <row r="715" spans="1:8">
      <c r="A715" s="16">
        <v>339</v>
      </c>
      <c r="B715" s="16">
        <v>20</v>
      </c>
      <c r="C715" s="18">
        <v>894</v>
      </c>
      <c r="D715" s="18">
        <v>967</v>
      </c>
      <c r="E715" s="18">
        <v>956</v>
      </c>
      <c r="F715" s="23">
        <v>43642.538194444445</v>
      </c>
      <c r="G715" s="17" t="s">
        <v>694</v>
      </c>
      <c r="H715" s="19"/>
    </row>
    <row r="716" spans="1:8">
      <c r="A716" s="16">
        <v>339</v>
      </c>
      <c r="B716" s="16">
        <v>25</v>
      </c>
      <c r="C716" s="18">
        <v>955</v>
      </c>
      <c r="D716" s="18">
        <v>950</v>
      </c>
      <c r="E716" s="18">
        <v>976</v>
      </c>
      <c r="F716" s="23">
        <v>43642.538194444445</v>
      </c>
      <c r="G716" s="17" t="s">
        <v>694</v>
      </c>
      <c r="H716" s="19"/>
    </row>
    <row r="717" spans="1:8">
      <c r="A717" s="16">
        <v>339</v>
      </c>
      <c r="B717" s="16">
        <v>30</v>
      </c>
      <c r="C717" s="18">
        <v>1002</v>
      </c>
      <c r="D717" s="18">
        <v>1005</v>
      </c>
      <c r="E717" s="18">
        <v>1020</v>
      </c>
      <c r="F717" s="23">
        <v>43642.538194444445</v>
      </c>
      <c r="G717" s="17" t="s">
        <v>694</v>
      </c>
      <c r="H717" s="19"/>
    </row>
    <row r="718" spans="1:8">
      <c r="A718" s="5">
        <v>340</v>
      </c>
      <c r="B718" s="5">
        <v>0</v>
      </c>
      <c r="C718" s="5">
        <v>641</v>
      </c>
      <c r="D718" s="5">
        <v>645</v>
      </c>
      <c r="E718" s="5">
        <v>650</v>
      </c>
      <c r="F718" s="23">
        <v>43642.743055555555</v>
      </c>
      <c r="G718" s="17" t="s">
        <v>695</v>
      </c>
      <c r="H718" s="24"/>
    </row>
    <row r="719" spans="1:8">
      <c r="A719" s="6">
        <v>340</v>
      </c>
      <c r="B719" s="6">
        <v>5</v>
      </c>
      <c r="C719" s="6">
        <v>594</v>
      </c>
      <c r="D719" s="6">
        <v>546</v>
      </c>
      <c r="E719" s="6">
        <v>639</v>
      </c>
      <c r="F719" s="23">
        <v>43642.743055555555</v>
      </c>
      <c r="G719" s="17" t="s">
        <v>695</v>
      </c>
      <c r="H719" s="24"/>
    </row>
    <row r="720" spans="1:8">
      <c r="A720" s="6">
        <v>340</v>
      </c>
      <c r="B720" s="6">
        <v>10</v>
      </c>
      <c r="C720" s="6">
        <v>708</v>
      </c>
      <c r="D720" s="6">
        <v>712</v>
      </c>
      <c r="E720" s="6">
        <v>676</v>
      </c>
      <c r="F720" s="23">
        <v>43642.743055555555</v>
      </c>
      <c r="G720" s="17" t="s">
        <v>695</v>
      </c>
      <c r="H720" s="24"/>
    </row>
    <row r="721" spans="1:8">
      <c r="A721" s="6">
        <v>340</v>
      </c>
      <c r="B721" s="6">
        <v>15</v>
      </c>
      <c r="C721" s="6">
        <v>610</v>
      </c>
      <c r="D721" s="6">
        <v>634</v>
      </c>
      <c r="E721" s="6">
        <v>673</v>
      </c>
      <c r="F721" s="23">
        <v>43642.743055555555</v>
      </c>
      <c r="G721" s="17" t="s">
        <v>695</v>
      </c>
      <c r="H721" s="24"/>
    </row>
    <row r="722" spans="1:8">
      <c r="A722" s="6">
        <v>340</v>
      </c>
      <c r="B722" s="6">
        <v>20</v>
      </c>
      <c r="C722" s="6">
        <v>625</v>
      </c>
      <c r="D722" s="6">
        <v>715</v>
      </c>
      <c r="E722" s="6">
        <v>599</v>
      </c>
      <c r="F722" s="23">
        <v>43642.743055555555</v>
      </c>
      <c r="G722" s="17" t="s">
        <v>695</v>
      </c>
      <c r="H722" s="24" t="s">
        <v>81</v>
      </c>
    </row>
    <row r="723" spans="1:8">
      <c r="A723" s="6">
        <v>340</v>
      </c>
      <c r="B723" s="6">
        <v>27</v>
      </c>
      <c r="C723" s="6">
        <v>701</v>
      </c>
      <c r="D723" s="6">
        <v>768</v>
      </c>
      <c r="E723" s="6">
        <v>770</v>
      </c>
      <c r="F723" s="23">
        <v>43642.743055555555</v>
      </c>
      <c r="G723" s="17" t="s">
        <v>695</v>
      </c>
      <c r="H723" s="24"/>
    </row>
    <row r="724" spans="1:8">
      <c r="A724" s="6">
        <v>340</v>
      </c>
      <c r="B724" s="6">
        <v>33</v>
      </c>
      <c r="C724" s="6">
        <v>794</v>
      </c>
      <c r="D724" s="6">
        <v>806</v>
      </c>
      <c r="E724" s="6">
        <v>832</v>
      </c>
      <c r="F724" s="23">
        <v>43642.743055555555</v>
      </c>
      <c r="G724" s="17" t="s">
        <v>695</v>
      </c>
      <c r="H724" s="24"/>
    </row>
    <row r="725" spans="1:8">
      <c r="A725" s="5">
        <v>341</v>
      </c>
      <c r="B725" s="5">
        <v>0</v>
      </c>
      <c r="C725" s="5">
        <v>764</v>
      </c>
      <c r="D725" s="5">
        <v>751</v>
      </c>
      <c r="E725" s="5">
        <v>750</v>
      </c>
      <c r="F725" s="23">
        <v>43642.71875</v>
      </c>
      <c r="G725" s="17" t="s">
        <v>695</v>
      </c>
      <c r="H725" s="24"/>
    </row>
    <row r="726" spans="1:8">
      <c r="A726" s="6">
        <v>341</v>
      </c>
      <c r="B726" s="6">
        <v>5</v>
      </c>
      <c r="C726" s="6">
        <v>736</v>
      </c>
      <c r="D726" s="6">
        <v>732</v>
      </c>
      <c r="E726" s="6">
        <v>718</v>
      </c>
      <c r="F726" s="23">
        <v>43642.71875</v>
      </c>
      <c r="G726" s="17" t="s">
        <v>695</v>
      </c>
      <c r="H726" s="24"/>
    </row>
    <row r="727" spans="1:8">
      <c r="A727" s="6">
        <v>341</v>
      </c>
      <c r="B727" s="6">
        <v>12</v>
      </c>
      <c r="C727" s="6">
        <v>728</v>
      </c>
      <c r="D727" s="6">
        <v>692</v>
      </c>
      <c r="E727" s="6">
        <v>683</v>
      </c>
      <c r="F727" s="23">
        <v>43642.71875</v>
      </c>
      <c r="G727" s="17" t="s">
        <v>695</v>
      </c>
      <c r="H727" s="24"/>
    </row>
    <row r="728" spans="1:8">
      <c r="A728" s="6">
        <v>341</v>
      </c>
      <c r="B728" s="6">
        <v>17</v>
      </c>
      <c r="C728" s="6">
        <v>684</v>
      </c>
      <c r="D728" s="6">
        <v>612</v>
      </c>
      <c r="E728" s="6">
        <v>668</v>
      </c>
      <c r="F728" s="23">
        <v>43642.71875</v>
      </c>
      <c r="G728" s="17" t="s">
        <v>695</v>
      </c>
      <c r="H728" s="24" t="s">
        <v>79</v>
      </c>
    </row>
    <row r="729" spans="1:8">
      <c r="A729" s="6">
        <v>341</v>
      </c>
      <c r="B729" s="6">
        <v>23</v>
      </c>
      <c r="C729" s="6">
        <v>808</v>
      </c>
      <c r="D729" s="6">
        <v>812</v>
      </c>
      <c r="E729" s="6">
        <v>824</v>
      </c>
      <c r="F729" s="23">
        <v>43642.71875</v>
      </c>
      <c r="G729" s="17" t="s">
        <v>695</v>
      </c>
      <c r="H729" s="24"/>
    </row>
    <row r="730" spans="1:8">
      <c r="A730" s="6">
        <v>341</v>
      </c>
      <c r="B730" s="6">
        <v>27</v>
      </c>
      <c r="C730" s="6">
        <v>801</v>
      </c>
      <c r="D730" s="6">
        <v>783</v>
      </c>
      <c r="E730" s="6">
        <v>812</v>
      </c>
      <c r="F730" s="23">
        <v>43642.71875</v>
      </c>
      <c r="G730" s="17" t="s">
        <v>695</v>
      </c>
      <c r="H730" s="24"/>
    </row>
    <row r="731" spans="1:8">
      <c r="A731" s="6">
        <v>341</v>
      </c>
      <c r="B731" s="6">
        <v>31</v>
      </c>
      <c r="C731" s="6">
        <v>832</v>
      </c>
      <c r="D731" s="6">
        <v>849</v>
      </c>
      <c r="E731" s="6">
        <v>850</v>
      </c>
      <c r="F731" s="23">
        <v>43642.71875</v>
      </c>
      <c r="G731" s="17" t="s">
        <v>695</v>
      </c>
      <c r="H731" s="24"/>
    </row>
    <row r="732" spans="1:8">
      <c r="A732" s="5">
        <v>342</v>
      </c>
      <c r="B732" s="5">
        <v>0</v>
      </c>
      <c r="C732" s="5">
        <v>763</v>
      </c>
      <c r="D732" s="5">
        <v>742</v>
      </c>
      <c r="E732" s="5">
        <v>746</v>
      </c>
      <c r="F732" s="23">
        <v>43642.704861111109</v>
      </c>
      <c r="G732" s="17" t="s">
        <v>695</v>
      </c>
      <c r="H732" s="24"/>
    </row>
    <row r="733" spans="1:8">
      <c r="A733" s="6">
        <v>342</v>
      </c>
      <c r="B733" s="6">
        <v>5</v>
      </c>
      <c r="C733" s="6">
        <v>716</v>
      </c>
      <c r="D733" s="6">
        <v>723</v>
      </c>
      <c r="E733" s="6">
        <v>725</v>
      </c>
      <c r="F733" s="23">
        <v>43642.704861111109</v>
      </c>
      <c r="G733" s="17" t="s">
        <v>695</v>
      </c>
      <c r="H733" s="24"/>
    </row>
    <row r="734" spans="1:8">
      <c r="A734" s="6">
        <v>342</v>
      </c>
      <c r="B734" s="6">
        <v>11</v>
      </c>
      <c r="C734" s="6">
        <v>768</v>
      </c>
      <c r="D734" s="6">
        <v>768</v>
      </c>
      <c r="E734" s="6">
        <v>763</v>
      </c>
      <c r="F734" s="23">
        <v>43642.704861111109</v>
      </c>
      <c r="G734" s="17" t="s">
        <v>695</v>
      </c>
      <c r="H734" s="24"/>
    </row>
    <row r="735" spans="1:8">
      <c r="A735" s="6">
        <v>342</v>
      </c>
      <c r="B735" s="6">
        <v>15</v>
      </c>
      <c r="C735" s="6">
        <v>714</v>
      </c>
      <c r="D735" s="6">
        <v>687</v>
      </c>
      <c r="E735" s="6">
        <v>732</v>
      </c>
      <c r="F735" s="23">
        <v>43642.704861111109</v>
      </c>
      <c r="G735" s="17" t="s">
        <v>695</v>
      </c>
      <c r="H735" s="24"/>
    </row>
    <row r="736" spans="1:8">
      <c r="A736" s="6">
        <v>342</v>
      </c>
      <c r="B736" s="6">
        <v>20</v>
      </c>
      <c r="C736" s="6">
        <v>804</v>
      </c>
      <c r="D736" s="6">
        <v>836</v>
      </c>
      <c r="E736" s="6">
        <v>827</v>
      </c>
      <c r="F736" s="23">
        <v>43642.704861111109</v>
      </c>
      <c r="G736" s="17" t="s">
        <v>695</v>
      </c>
      <c r="H736" s="24"/>
    </row>
    <row r="737" spans="1:8">
      <c r="A737" s="6">
        <v>342</v>
      </c>
      <c r="B737" s="6">
        <v>27</v>
      </c>
      <c r="C737" s="6">
        <v>894</v>
      </c>
      <c r="D737" s="6">
        <v>892</v>
      </c>
      <c r="E737" s="6">
        <v>865</v>
      </c>
      <c r="F737" s="23">
        <v>43642.704861111109</v>
      </c>
      <c r="G737" s="17" t="s">
        <v>695</v>
      </c>
      <c r="H737" s="24" t="s">
        <v>78</v>
      </c>
    </row>
    <row r="738" spans="1:8">
      <c r="A738" s="6">
        <v>342</v>
      </c>
      <c r="B738" s="6">
        <v>33</v>
      </c>
      <c r="C738" s="6">
        <v>888</v>
      </c>
      <c r="D738" s="6">
        <v>854</v>
      </c>
      <c r="E738" s="6">
        <v>814</v>
      </c>
      <c r="F738" s="23">
        <v>43642.704861111109</v>
      </c>
      <c r="G738" s="17" t="s">
        <v>695</v>
      </c>
      <c r="H738" s="24"/>
    </row>
    <row r="739" spans="1:8">
      <c r="A739" s="5">
        <v>343</v>
      </c>
      <c r="B739" s="5">
        <v>0</v>
      </c>
      <c r="C739" s="5">
        <v>761</v>
      </c>
      <c r="D739" s="5">
        <v>731</v>
      </c>
      <c r="E739" s="5">
        <v>783</v>
      </c>
      <c r="F739" s="23">
        <v>43642.694444444445</v>
      </c>
      <c r="G739" s="17" t="s">
        <v>695</v>
      </c>
      <c r="H739" s="24"/>
    </row>
    <row r="740" spans="1:8">
      <c r="A740" s="6">
        <v>343</v>
      </c>
      <c r="B740" s="6">
        <v>5</v>
      </c>
      <c r="C740" s="6">
        <v>734</v>
      </c>
      <c r="D740" s="6">
        <v>742</v>
      </c>
      <c r="E740" s="6">
        <v>764</v>
      </c>
      <c r="F740" s="23">
        <v>43642.694444444445</v>
      </c>
      <c r="G740" s="17" t="s">
        <v>695</v>
      </c>
      <c r="H740" s="24"/>
    </row>
    <row r="741" spans="1:8">
      <c r="A741" s="6">
        <v>343</v>
      </c>
      <c r="B741" s="6">
        <v>10</v>
      </c>
      <c r="C741" s="6">
        <v>771</v>
      </c>
      <c r="D741" s="6">
        <v>764</v>
      </c>
      <c r="E741" s="6">
        <v>783</v>
      </c>
      <c r="F741" s="23">
        <v>43642.694444444445</v>
      </c>
      <c r="G741" s="17" t="s">
        <v>695</v>
      </c>
      <c r="H741" s="24"/>
    </row>
    <row r="742" spans="1:8">
      <c r="A742" s="6">
        <v>343</v>
      </c>
      <c r="B742" s="6">
        <v>15</v>
      </c>
      <c r="C742" s="6">
        <v>704</v>
      </c>
      <c r="D742" s="6">
        <v>696</v>
      </c>
      <c r="E742" s="6">
        <v>736</v>
      </c>
      <c r="F742" s="23">
        <v>43642.694444444445</v>
      </c>
      <c r="G742" s="17" t="s">
        <v>695</v>
      </c>
      <c r="H742" s="24"/>
    </row>
    <row r="743" spans="1:8">
      <c r="A743" s="6">
        <v>343</v>
      </c>
      <c r="B743" s="6">
        <v>21</v>
      </c>
      <c r="C743" s="6">
        <v>803</v>
      </c>
      <c r="D743" s="6">
        <v>802</v>
      </c>
      <c r="E743" s="6">
        <v>758</v>
      </c>
      <c r="F743" s="23">
        <v>43642.694444444445</v>
      </c>
      <c r="G743" s="17" t="s">
        <v>695</v>
      </c>
      <c r="H743" s="24"/>
    </row>
    <row r="744" spans="1:8">
      <c r="A744" s="6">
        <v>343</v>
      </c>
      <c r="B744" s="6">
        <v>25</v>
      </c>
      <c r="C744" s="6">
        <v>867</v>
      </c>
      <c r="D744" s="6">
        <v>867</v>
      </c>
      <c r="E744" s="6">
        <v>857</v>
      </c>
      <c r="F744" s="23">
        <v>43642.694444444445</v>
      </c>
      <c r="G744" s="17" t="s">
        <v>695</v>
      </c>
      <c r="H744" s="24"/>
    </row>
    <row r="745" spans="1:8">
      <c r="A745" s="6">
        <v>343</v>
      </c>
      <c r="B745" s="6">
        <v>33</v>
      </c>
      <c r="C745" s="6">
        <v>870</v>
      </c>
      <c r="D745" s="6">
        <v>845</v>
      </c>
      <c r="E745" s="6">
        <v>892</v>
      </c>
      <c r="F745" s="23">
        <v>43642.694444444445</v>
      </c>
      <c r="G745" s="17" t="s">
        <v>695</v>
      </c>
      <c r="H745" s="24"/>
    </row>
    <row r="746" spans="1:8">
      <c r="A746" s="5">
        <v>344</v>
      </c>
      <c r="B746" s="5">
        <v>0</v>
      </c>
      <c r="C746" s="5">
        <v>906</v>
      </c>
      <c r="D746" s="5">
        <v>873</v>
      </c>
      <c r="E746" s="5">
        <v>855</v>
      </c>
      <c r="F746" s="23">
        <v>43642.732638888891</v>
      </c>
      <c r="G746" s="17" t="s">
        <v>695</v>
      </c>
      <c r="H746" s="24"/>
    </row>
    <row r="747" spans="1:8">
      <c r="A747" s="6">
        <v>344</v>
      </c>
      <c r="B747" s="6">
        <v>5</v>
      </c>
      <c r="C747" s="6">
        <v>854</v>
      </c>
      <c r="D747" s="6">
        <v>838</v>
      </c>
      <c r="E747" s="6">
        <v>833</v>
      </c>
      <c r="F747" s="23">
        <v>43642.732638888891</v>
      </c>
      <c r="G747" s="17" t="s">
        <v>695</v>
      </c>
      <c r="H747" s="24"/>
    </row>
    <row r="748" spans="1:8">
      <c r="A748" s="6">
        <v>344</v>
      </c>
      <c r="B748" s="6">
        <v>10</v>
      </c>
      <c r="C748" s="6">
        <v>728</v>
      </c>
      <c r="D748" s="6">
        <v>753</v>
      </c>
      <c r="E748" s="6">
        <v>838</v>
      </c>
      <c r="F748" s="23">
        <v>43642.732638888891</v>
      </c>
      <c r="G748" s="17" t="s">
        <v>695</v>
      </c>
      <c r="H748" s="24"/>
    </row>
    <row r="749" spans="1:8">
      <c r="A749" s="6">
        <v>344</v>
      </c>
      <c r="B749" s="6">
        <v>16</v>
      </c>
      <c r="C749" s="6">
        <v>812</v>
      </c>
      <c r="D749" s="6">
        <v>787</v>
      </c>
      <c r="E749" s="6">
        <v>858</v>
      </c>
      <c r="F749" s="23">
        <v>43642.732638888891</v>
      </c>
      <c r="G749" s="17" t="s">
        <v>695</v>
      </c>
      <c r="H749" s="24"/>
    </row>
    <row r="750" spans="1:8">
      <c r="A750" s="6">
        <v>344</v>
      </c>
      <c r="B750" s="6">
        <v>21</v>
      </c>
      <c r="C750" s="6">
        <v>896</v>
      </c>
      <c r="D750" s="6">
        <v>862</v>
      </c>
      <c r="E750" s="6">
        <v>905</v>
      </c>
      <c r="F750" s="23">
        <v>43642.732638888891</v>
      </c>
      <c r="G750" s="17" t="s">
        <v>695</v>
      </c>
      <c r="H750" s="24"/>
    </row>
    <row r="751" spans="1:8">
      <c r="A751" s="6">
        <v>344</v>
      </c>
      <c r="B751" s="6">
        <v>26</v>
      </c>
      <c r="C751" s="6">
        <v>888</v>
      </c>
      <c r="D751" s="6">
        <v>921</v>
      </c>
      <c r="E751" s="6">
        <v>918</v>
      </c>
      <c r="F751" s="23">
        <v>43642.732638888891</v>
      </c>
      <c r="G751" s="17" t="s">
        <v>695</v>
      </c>
      <c r="H751" s="24" t="s">
        <v>80</v>
      </c>
    </row>
    <row r="752" spans="1:8">
      <c r="A752" s="6">
        <v>344</v>
      </c>
      <c r="B752" s="6">
        <v>32</v>
      </c>
      <c r="C752" s="6">
        <v>849</v>
      </c>
      <c r="D752" s="6">
        <v>900</v>
      </c>
      <c r="E752" s="6">
        <v>912</v>
      </c>
      <c r="F752" s="23">
        <v>43642.732638888891</v>
      </c>
      <c r="G752" s="17" t="s">
        <v>695</v>
      </c>
      <c r="H752" s="24"/>
    </row>
    <row r="753" spans="1:8">
      <c r="A753" s="18">
        <v>345</v>
      </c>
      <c r="B753" s="18">
        <v>5</v>
      </c>
      <c r="C753" s="18">
        <v>581</v>
      </c>
      <c r="D753" s="18">
        <v>533</v>
      </c>
      <c r="E753" s="18">
        <v>541</v>
      </c>
      <c r="G753" s="17" t="s">
        <v>694</v>
      </c>
      <c r="H753" s="19"/>
    </row>
    <row r="754" spans="1:8">
      <c r="A754" s="16">
        <v>345</v>
      </c>
      <c r="B754" s="16">
        <v>10</v>
      </c>
      <c r="C754" s="18">
        <v>579</v>
      </c>
      <c r="D754" s="18">
        <v>620</v>
      </c>
      <c r="E754" s="18">
        <v>674</v>
      </c>
      <c r="G754" s="17" t="s">
        <v>694</v>
      </c>
      <c r="H754" s="19"/>
    </row>
    <row r="755" spans="1:8">
      <c r="A755" s="16">
        <v>345</v>
      </c>
      <c r="B755" s="16">
        <v>15</v>
      </c>
      <c r="C755" s="18">
        <v>565</v>
      </c>
      <c r="D755" s="18">
        <v>648</v>
      </c>
      <c r="E755" s="18">
        <v>571</v>
      </c>
      <c r="G755" s="17" t="s">
        <v>694</v>
      </c>
      <c r="H755" s="19"/>
    </row>
    <row r="756" spans="1:8">
      <c r="A756" s="16">
        <v>345</v>
      </c>
      <c r="B756" s="16">
        <v>20</v>
      </c>
      <c r="C756" s="18">
        <v>483</v>
      </c>
      <c r="D756" s="18">
        <v>481</v>
      </c>
      <c r="E756" s="18">
        <v>657</v>
      </c>
      <c r="G756" s="17" t="s">
        <v>694</v>
      </c>
      <c r="H756" s="19"/>
    </row>
    <row r="757" spans="1:8">
      <c r="A757" s="16">
        <v>345</v>
      </c>
      <c r="B757" s="16">
        <v>25</v>
      </c>
      <c r="C757" s="18">
        <v>558</v>
      </c>
      <c r="D757" s="18">
        <v>492</v>
      </c>
      <c r="E757" s="18">
        <v>554</v>
      </c>
      <c r="G757" s="17" t="s">
        <v>694</v>
      </c>
      <c r="H757" s="19"/>
    </row>
    <row r="758" spans="1:8">
      <c r="A758" s="16">
        <v>345</v>
      </c>
      <c r="B758" s="16">
        <v>30</v>
      </c>
      <c r="C758" s="18">
        <v>474</v>
      </c>
      <c r="D758" s="18">
        <v>586</v>
      </c>
      <c r="E758" s="18">
        <v>543</v>
      </c>
      <c r="G758" s="17" t="s">
        <v>694</v>
      </c>
      <c r="H758" s="19"/>
    </row>
    <row r="759" spans="1:8">
      <c r="A759" s="18">
        <v>346</v>
      </c>
      <c r="B759" s="18">
        <v>5</v>
      </c>
      <c r="C759" s="18">
        <v>606</v>
      </c>
      <c r="D759" s="18">
        <v>482</v>
      </c>
      <c r="E759" s="18">
        <v>535</v>
      </c>
      <c r="G759" s="17" t="s">
        <v>694</v>
      </c>
      <c r="H759" s="19"/>
    </row>
    <row r="760" spans="1:8">
      <c r="A760" s="16">
        <v>346</v>
      </c>
      <c r="B760" s="16">
        <v>10</v>
      </c>
      <c r="C760" s="18">
        <v>495</v>
      </c>
      <c r="D760" s="18">
        <v>450</v>
      </c>
      <c r="E760" s="18">
        <v>476</v>
      </c>
      <c r="G760" s="17" t="s">
        <v>694</v>
      </c>
      <c r="H760" s="19"/>
    </row>
    <row r="761" spans="1:8">
      <c r="A761" s="16">
        <v>346</v>
      </c>
      <c r="B761" s="16">
        <v>15</v>
      </c>
      <c r="C761" s="18">
        <v>600</v>
      </c>
      <c r="D761" s="18">
        <v>511</v>
      </c>
      <c r="E761" s="18">
        <v>529</v>
      </c>
      <c r="G761" s="17" t="s">
        <v>694</v>
      </c>
      <c r="H761" s="19"/>
    </row>
    <row r="762" spans="1:8">
      <c r="A762" s="16">
        <v>346</v>
      </c>
      <c r="B762" s="16">
        <v>20</v>
      </c>
      <c r="C762" s="18">
        <v>412</v>
      </c>
      <c r="D762" s="18">
        <v>468</v>
      </c>
      <c r="E762" s="18">
        <v>521</v>
      </c>
      <c r="G762" s="17" t="s">
        <v>694</v>
      </c>
      <c r="H762" s="19"/>
    </row>
    <row r="763" spans="1:8">
      <c r="A763" s="16">
        <v>346</v>
      </c>
      <c r="B763" s="16">
        <v>25</v>
      </c>
      <c r="C763" s="18">
        <v>653</v>
      </c>
      <c r="D763" s="18">
        <v>649</v>
      </c>
      <c r="E763" s="18">
        <v>703</v>
      </c>
      <c r="G763" s="17" t="s">
        <v>694</v>
      </c>
      <c r="H763" s="19"/>
    </row>
    <row r="764" spans="1:8">
      <c r="A764" s="16">
        <v>346</v>
      </c>
      <c r="B764" s="16">
        <v>30</v>
      </c>
      <c r="C764" s="18">
        <v>531</v>
      </c>
      <c r="D764" s="18">
        <v>584</v>
      </c>
      <c r="E764" s="18">
        <v>612</v>
      </c>
      <c r="G764" s="17" t="s">
        <v>694</v>
      </c>
      <c r="H764" s="19"/>
    </row>
    <row r="765" spans="1:8">
      <c r="A765" s="18">
        <v>347</v>
      </c>
      <c r="B765" s="18">
        <v>5</v>
      </c>
      <c r="C765" s="18">
        <v>552</v>
      </c>
      <c r="D765" s="18">
        <v>559</v>
      </c>
      <c r="E765" s="18">
        <v>602</v>
      </c>
      <c r="G765" s="17" t="s">
        <v>694</v>
      </c>
      <c r="H765" s="19"/>
    </row>
    <row r="766" spans="1:8">
      <c r="A766" s="16">
        <v>347</v>
      </c>
      <c r="B766" s="16">
        <v>10</v>
      </c>
      <c r="C766" s="18">
        <v>421</v>
      </c>
      <c r="D766" s="18">
        <v>489</v>
      </c>
      <c r="E766" s="18">
        <v>477</v>
      </c>
      <c r="G766" s="17" t="s">
        <v>694</v>
      </c>
      <c r="H766" s="19"/>
    </row>
    <row r="767" spans="1:8">
      <c r="A767" s="16">
        <v>347</v>
      </c>
      <c r="B767" s="16">
        <v>15</v>
      </c>
      <c r="C767" s="18">
        <v>483</v>
      </c>
      <c r="D767" s="18">
        <v>555</v>
      </c>
      <c r="E767" s="18">
        <v>573</v>
      </c>
      <c r="G767" s="17" t="s">
        <v>694</v>
      </c>
      <c r="H767" s="19"/>
    </row>
    <row r="768" spans="1:8">
      <c r="A768" s="16">
        <v>347</v>
      </c>
      <c r="B768" s="16">
        <v>20</v>
      </c>
      <c r="C768" s="18">
        <v>494</v>
      </c>
      <c r="D768" s="18">
        <v>450</v>
      </c>
      <c r="E768" s="18">
        <v>513</v>
      </c>
      <c r="G768" s="17" t="s">
        <v>694</v>
      </c>
      <c r="H768" s="19"/>
    </row>
    <row r="769" spans="1:8">
      <c r="A769" s="16">
        <v>347</v>
      </c>
      <c r="B769" s="16">
        <v>25</v>
      </c>
      <c r="C769" s="18">
        <v>627</v>
      </c>
      <c r="D769" s="18">
        <v>578</v>
      </c>
      <c r="E769" s="18">
        <v>597</v>
      </c>
      <c r="G769" s="17" t="s">
        <v>694</v>
      </c>
      <c r="H769" s="19"/>
    </row>
    <row r="770" spans="1:8">
      <c r="A770" s="16">
        <v>347</v>
      </c>
      <c r="B770" s="16">
        <v>30</v>
      </c>
      <c r="C770" s="18">
        <v>390</v>
      </c>
      <c r="D770" s="18">
        <v>315</v>
      </c>
      <c r="E770" s="18">
        <v>512</v>
      </c>
      <c r="G770" s="17" t="s">
        <v>694</v>
      </c>
      <c r="H770" s="19"/>
    </row>
    <row r="771" spans="1:8">
      <c r="A771" s="18">
        <v>348</v>
      </c>
      <c r="B771" s="18">
        <v>5</v>
      </c>
      <c r="C771" s="18">
        <v>432</v>
      </c>
      <c r="D771" s="18">
        <v>507</v>
      </c>
      <c r="E771" s="18">
        <v>521</v>
      </c>
      <c r="G771" s="17" t="s">
        <v>694</v>
      </c>
      <c r="H771" s="19"/>
    </row>
    <row r="772" spans="1:8">
      <c r="A772" s="16">
        <v>348</v>
      </c>
      <c r="B772" s="16">
        <v>10</v>
      </c>
      <c r="C772" s="18">
        <v>589</v>
      </c>
      <c r="D772" s="18">
        <v>488</v>
      </c>
      <c r="E772" s="18">
        <v>596</v>
      </c>
      <c r="G772" s="17" t="s">
        <v>694</v>
      </c>
      <c r="H772" s="19"/>
    </row>
    <row r="773" spans="1:8">
      <c r="A773" s="16">
        <v>348</v>
      </c>
      <c r="B773" s="16">
        <v>15</v>
      </c>
      <c r="C773" s="18">
        <v>731</v>
      </c>
      <c r="D773" s="18">
        <v>630</v>
      </c>
      <c r="E773" s="18">
        <v>604</v>
      </c>
      <c r="G773" s="17" t="s">
        <v>694</v>
      </c>
      <c r="H773" s="19"/>
    </row>
    <row r="774" spans="1:8">
      <c r="A774" s="16">
        <v>348</v>
      </c>
      <c r="B774" s="16">
        <v>20</v>
      </c>
      <c r="C774" s="18">
        <v>550</v>
      </c>
      <c r="D774" s="18">
        <v>643</v>
      </c>
      <c r="E774" s="18">
        <v>702</v>
      </c>
      <c r="G774" s="17" t="s">
        <v>694</v>
      </c>
      <c r="H774" s="19"/>
    </row>
    <row r="775" spans="1:8">
      <c r="A775" s="16">
        <v>348</v>
      </c>
      <c r="B775" s="16">
        <v>25</v>
      </c>
      <c r="C775" s="18">
        <v>648</v>
      </c>
      <c r="D775" s="18">
        <v>628</v>
      </c>
      <c r="E775" s="18">
        <v>645</v>
      </c>
      <c r="G775" s="17" t="s">
        <v>694</v>
      </c>
      <c r="H775" s="19"/>
    </row>
    <row r="776" spans="1:8">
      <c r="A776" s="16">
        <v>348</v>
      </c>
      <c r="B776" s="16">
        <v>30</v>
      </c>
      <c r="C776" s="18">
        <v>740</v>
      </c>
      <c r="D776" s="18">
        <v>692</v>
      </c>
      <c r="E776" s="18">
        <v>772</v>
      </c>
      <c r="G776" s="17" t="s">
        <v>694</v>
      </c>
      <c r="H776" s="19"/>
    </row>
    <row r="777" spans="1:8">
      <c r="A777" s="18">
        <v>349</v>
      </c>
      <c r="B777" s="18">
        <v>5</v>
      </c>
      <c r="C777" s="18">
        <v>870</v>
      </c>
      <c r="D777" s="18">
        <v>904</v>
      </c>
      <c r="E777" s="18">
        <v>868</v>
      </c>
      <c r="G777" s="17" t="s">
        <v>694</v>
      </c>
      <c r="H777" s="19"/>
    </row>
    <row r="778" spans="1:8">
      <c r="A778" s="16">
        <v>349</v>
      </c>
      <c r="B778" s="16">
        <v>10</v>
      </c>
      <c r="C778" s="18">
        <v>875</v>
      </c>
      <c r="D778" s="18">
        <v>846</v>
      </c>
      <c r="E778" s="18">
        <v>863</v>
      </c>
      <c r="G778" s="17" t="s">
        <v>694</v>
      </c>
      <c r="H778" s="19"/>
    </row>
    <row r="779" spans="1:8">
      <c r="A779" s="16">
        <v>349</v>
      </c>
      <c r="B779" s="16">
        <v>15</v>
      </c>
      <c r="C779" s="18">
        <v>807</v>
      </c>
      <c r="D779" s="18">
        <v>805</v>
      </c>
      <c r="E779" s="18">
        <v>847</v>
      </c>
      <c r="G779" s="17" t="s">
        <v>694</v>
      </c>
      <c r="H779" s="19"/>
    </row>
    <row r="780" spans="1:8">
      <c r="A780" s="16">
        <v>349</v>
      </c>
      <c r="B780" s="16">
        <v>20</v>
      </c>
      <c r="C780" s="18">
        <v>774</v>
      </c>
      <c r="D780" s="18">
        <v>867</v>
      </c>
      <c r="E780" s="18">
        <v>893</v>
      </c>
      <c r="G780" s="17" t="s">
        <v>694</v>
      </c>
      <c r="H780" s="19"/>
    </row>
    <row r="781" spans="1:8">
      <c r="A781" s="16">
        <v>349</v>
      </c>
      <c r="B781" s="16">
        <v>25</v>
      </c>
      <c r="C781" s="18">
        <v>839</v>
      </c>
      <c r="D781" s="18">
        <v>805</v>
      </c>
      <c r="E781" s="18">
        <v>738</v>
      </c>
      <c r="G781" s="17" t="s">
        <v>694</v>
      </c>
      <c r="H781" s="19"/>
    </row>
    <row r="782" spans="1:8">
      <c r="A782" s="16">
        <v>349</v>
      </c>
      <c r="B782" s="16">
        <v>30</v>
      </c>
      <c r="C782" s="18">
        <v>676</v>
      </c>
      <c r="D782" s="18">
        <v>722</v>
      </c>
      <c r="E782" s="18">
        <v>743</v>
      </c>
      <c r="G782" s="17" t="s">
        <v>694</v>
      </c>
      <c r="H782" s="19"/>
    </row>
    <row r="783" spans="1:8">
      <c r="A783" s="5">
        <v>350</v>
      </c>
      <c r="B783" s="5">
        <v>0</v>
      </c>
      <c r="C783" s="5">
        <v>433</v>
      </c>
      <c r="D783" s="5">
        <v>454</v>
      </c>
      <c r="E783" s="5">
        <v>403</v>
      </c>
      <c r="G783" s="17" t="s">
        <v>698</v>
      </c>
      <c r="H783" s="24"/>
    </row>
    <row r="784" spans="1:8">
      <c r="A784" s="5">
        <v>350</v>
      </c>
      <c r="B784" s="5">
        <v>7</v>
      </c>
      <c r="C784" s="5">
        <v>387</v>
      </c>
      <c r="D784" s="5">
        <v>439</v>
      </c>
      <c r="E784" s="5">
        <v>418</v>
      </c>
      <c r="G784" s="17" t="s">
        <v>698</v>
      </c>
      <c r="H784" s="24"/>
    </row>
    <row r="785" spans="1:8">
      <c r="A785" s="5">
        <v>350</v>
      </c>
      <c r="B785" s="5">
        <v>10</v>
      </c>
      <c r="C785" s="5">
        <v>538</v>
      </c>
      <c r="D785" s="5">
        <v>535</v>
      </c>
      <c r="E785" s="5">
        <v>508</v>
      </c>
      <c r="G785" s="17" t="s">
        <v>698</v>
      </c>
      <c r="H785" s="24" t="s">
        <v>104</v>
      </c>
    </row>
    <row r="786" spans="1:8">
      <c r="A786" s="5">
        <v>350</v>
      </c>
      <c r="B786" s="5">
        <v>15</v>
      </c>
      <c r="C786" s="5">
        <v>618</v>
      </c>
      <c r="D786" s="5">
        <v>587</v>
      </c>
      <c r="E786" s="5">
        <v>562</v>
      </c>
      <c r="G786" s="17" t="s">
        <v>698</v>
      </c>
      <c r="H786" s="24"/>
    </row>
    <row r="787" spans="1:8">
      <c r="A787" s="5">
        <v>350</v>
      </c>
      <c r="B787" s="5">
        <v>18</v>
      </c>
      <c r="C787" s="5">
        <v>505</v>
      </c>
      <c r="D787" s="5">
        <v>411</v>
      </c>
      <c r="E787" s="5">
        <v>448</v>
      </c>
      <c r="G787" s="17" t="s">
        <v>698</v>
      </c>
      <c r="H787" s="24"/>
    </row>
    <row r="788" spans="1:8">
      <c r="A788" s="5">
        <v>350</v>
      </c>
      <c r="B788" s="5">
        <v>25</v>
      </c>
      <c r="C788" s="5">
        <v>571</v>
      </c>
      <c r="D788" s="5">
        <v>574</v>
      </c>
      <c r="E788" s="5">
        <v>522</v>
      </c>
      <c r="G788" s="17" t="s">
        <v>698</v>
      </c>
      <c r="H788" s="24"/>
    </row>
    <row r="789" spans="1:8">
      <c r="A789" s="5">
        <v>350</v>
      </c>
      <c r="B789" s="5">
        <v>30</v>
      </c>
      <c r="C789" s="5">
        <v>606</v>
      </c>
      <c r="D789" s="5">
        <v>662</v>
      </c>
      <c r="E789" s="5">
        <v>661</v>
      </c>
      <c r="G789" s="17" t="s">
        <v>698</v>
      </c>
      <c r="H789" s="24"/>
    </row>
    <row r="790" spans="1:8">
      <c r="A790" s="5">
        <v>351</v>
      </c>
      <c r="B790" s="5">
        <v>0</v>
      </c>
      <c r="C790" s="5">
        <v>324</v>
      </c>
      <c r="D790" s="5">
        <v>324</v>
      </c>
      <c r="E790" s="5">
        <v>346</v>
      </c>
      <c r="G790" s="17" t="s">
        <v>698</v>
      </c>
      <c r="H790" s="24" t="s">
        <v>104</v>
      </c>
    </row>
    <row r="791" spans="1:8">
      <c r="A791" s="5">
        <v>351</v>
      </c>
      <c r="B791" s="5">
        <v>6</v>
      </c>
      <c r="C791" s="5">
        <v>441</v>
      </c>
      <c r="D791" s="5">
        <v>531</v>
      </c>
      <c r="E791" s="5">
        <v>516</v>
      </c>
      <c r="G791" s="17" t="s">
        <v>698</v>
      </c>
      <c r="H791" s="24"/>
    </row>
    <row r="792" spans="1:8">
      <c r="A792" s="5">
        <v>351</v>
      </c>
      <c r="B792" s="5">
        <v>10</v>
      </c>
      <c r="C792" s="5">
        <v>478</v>
      </c>
      <c r="D792" s="5">
        <v>429</v>
      </c>
      <c r="E792" s="5">
        <v>475</v>
      </c>
      <c r="G792" s="17" t="s">
        <v>698</v>
      </c>
      <c r="H792" s="24"/>
    </row>
    <row r="793" spans="1:8">
      <c r="A793" s="5">
        <v>351</v>
      </c>
      <c r="B793" s="5">
        <v>15</v>
      </c>
      <c r="C793" s="5">
        <v>492</v>
      </c>
      <c r="D793" s="5">
        <v>435</v>
      </c>
      <c r="E793" s="5">
        <v>472</v>
      </c>
      <c r="G793" s="17" t="s">
        <v>698</v>
      </c>
      <c r="H793" s="24"/>
    </row>
    <row r="794" spans="1:8">
      <c r="A794" s="5">
        <v>351</v>
      </c>
      <c r="B794" s="5">
        <v>20</v>
      </c>
      <c r="C794" s="5">
        <v>522</v>
      </c>
      <c r="D794" s="5">
        <v>542</v>
      </c>
      <c r="E794" s="5">
        <v>508</v>
      </c>
      <c r="G794" s="17" t="s">
        <v>698</v>
      </c>
      <c r="H794" s="24"/>
    </row>
    <row r="795" spans="1:8">
      <c r="A795" s="5">
        <v>351</v>
      </c>
      <c r="B795" s="5">
        <v>25</v>
      </c>
      <c r="C795" s="5">
        <v>495</v>
      </c>
      <c r="D795" s="5">
        <v>501</v>
      </c>
      <c r="E795" s="5">
        <v>526</v>
      </c>
      <c r="G795" s="17" t="s">
        <v>698</v>
      </c>
      <c r="H795" s="24"/>
    </row>
    <row r="796" spans="1:8">
      <c r="A796" s="5">
        <v>351</v>
      </c>
      <c r="B796" s="5">
        <v>30</v>
      </c>
      <c r="C796" s="5" t="s">
        <v>105</v>
      </c>
      <c r="D796" s="5" t="s">
        <v>105</v>
      </c>
      <c r="E796" s="5" t="s">
        <v>105</v>
      </c>
      <c r="G796" s="17" t="s">
        <v>698</v>
      </c>
      <c r="H796" s="24" t="s">
        <v>106</v>
      </c>
    </row>
    <row r="797" spans="1:8">
      <c r="A797" s="5">
        <v>352</v>
      </c>
      <c r="B797" s="5">
        <v>0</v>
      </c>
      <c r="C797" s="5">
        <v>521</v>
      </c>
      <c r="D797" s="5">
        <v>486</v>
      </c>
      <c r="E797" s="5">
        <v>432</v>
      </c>
      <c r="G797" s="17" t="s">
        <v>698</v>
      </c>
      <c r="H797" s="24"/>
    </row>
    <row r="798" spans="1:8">
      <c r="A798" s="5">
        <v>352</v>
      </c>
      <c r="B798" s="5">
        <v>7</v>
      </c>
      <c r="C798" s="5">
        <v>421</v>
      </c>
      <c r="D798" s="5">
        <v>421</v>
      </c>
      <c r="E798" s="5">
        <v>547</v>
      </c>
      <c r="G798" s="17" t="s">
        <v>698</v>
      </c>
      <c r="H798" s="24"/>
    </row>
    <row r="799" spans="1:8">
      <c r="A799" s="5">
        <v>352</v>
      </c>
      <c r="B799" s="5">
        <v>10</v>
      </c>
      <c r="C799" s="5">
        <v>440</v>
      </c>
      <c r="D799" s="5">
        <v>550</v>
      </c>
      <c r="E799" s="5">
        <v>500</v>
      </c>
      <c r="G799" s="17" t="s">
        <v>698</v>
      </c>
      <c r="H799" s="24"/>
    </row>
    <row r="800" spans="1:8">
      <c r="A800" s="5">
        <v>352</v>
      </c>
      <c r="B800" s="5">
        <v>15</v>
      </c>
      <c r="C800" s="5">
        <v>576</v>
      </c>
      <c r="D800" s="5">
        <v>574</v>
      </c>
      <c r="E800" s="5">
        <v>544</v>
      </c>
      <c r="G800" s="17" t="s">
        <v>698</v>
      </c>
      <c r="H800" s="24"/>
    </row>
    <row r="801" spans="1:8">
      <c r="A801" s="5">
        <v>352</v>
      </c>
      <c r="B801" s="5">
        <v>20</v>
      </c>
      <c r="C801" s="5">
        <v>594</v>
      </c>
      <c r="D801" s="5">
        <v>598</v>
      </c>
      <c r="E801" s="5">
        <v>641</v>
      </c>
      <c r="G801" s="17" t="s">
        <v>698</v>
      </c>
      <c r="H801" s="24"/>
    </row>
    <row r="802" spans="1:8">
      <c r="A802" s="5">
        <v>352</v>
      </c>
      <c r="B802" s="5">
        <v>25</v>
      </c>
      <c r="C802" s="5">
        <v>580</v>
      </c>
      <c r="D802" s="5">
        <v>588</v>
      </c>
      <c r="E802" s="5">
        <v>583</v>
      </c>
      <c r="G802" s="17" t="s">
        <v>698</v>
      </c>
      <c r="H802" s="24"/>
    </row>
    <row r="803" spans="1:8">
      <c r="A803" s="5">
        <v>352</v>
      </c>
      <c r="B803" s="5">
        <v>30</v>
      </c>
      <c r="C803" s="5">
        <v>720</v>
      </c>
      <c r="D803" s="5">
        <v>650</v>
      </c>
      <c r="E803" s="5">
        <v>670</v>
      </c>
      <c r="G803" s="17" t="s">
        <v>698</v>
      </c>
      <c r="H803" s="24"/>
    </row>
    <row r="804" spans="1:8">
      <c r="A804" s="5">
        <v>353</v>
      </c>
      <c r="B804" s="5">
        <v>0</v>
      </c>
      <c r="C804" s="5">
        <v>920</v>
      </c>
      <c r="D804" s="5">
        <v>911</v>
      </c>
      <c r="E804" s="5">
        <v>852</v>
      </c>
      <c r="G804" s="17" t="s">
        <v>698</v>
      </c>
      <c r="H804" s="24"/>
    </row>
    <row r="805" spans="1:8">
      <c r="A805" s="5">
        <v>353</v>
      </c>
      <c r="B805" s="5">
        <v>6</v>
      </c>
      <c r="C805" s="5">
        <v>710</v>
      </c>
      <c r="D805" s="5">
        <v>759</v>
      </c>
      <c r="E805" s="5">
        <v>851</v>
      </c>
      <c r="G805" s="17" t="s">
        <v>698</v>
      </c>
      <c r="H805" s="24"/>
    </row>
    <row r="806" spans="1:8">
      <c r="A806" s="5">
        <v>353</v>
      </c>
      <c r="B806" s="5">
        <v>10</v>
      </c>
      <c r="C806" s="5">
        <v>828</v>
      </c>
      <c r="D806" s="5">
        <v>821</v>
      </c>
      <c r="E806" s="5">
        <v>839</v>
      </c>
      <c r="G806" s="17" t="s">
        <v>698</v>
      </c>
      <c r="H806" s="24"/>
    </row>
    <row r="807" spans="1:8">
      <c r="A807" s="5">
        <v>353</v>
      </c>
      <c r="B807" s="5">
        <v>15</v>
      </c>
      <c r="C807" s="5">
        <v>873</v>
      </c>
      <c r="D807" s="5">
        <v>823</v>
      </c>
      <c r="E807" s="5">
        <v>859</v>
      </c>
      <c r="G807" s="17" t="s">
        <v>698</v>
      </c>
      <c r="H807" s="24"/>
    </row>
    <row r="808" spans="1:8">
      <c r="A808" s="5">
        <v>353</v>
      </c>
      <c r="B808" s="5">
        <v>20</v>
      </c>
      <c r="C808" s="5">
        <v>606</v>
      </c>
      <c r="D808" s="5">
        <v>723</v>
      </c>
      <c r="E808" s="5">
        <v>704</v>
      </c>
      <c r="G808" s="17" t="s">
        <v>698</v>
      </c>
      <c r="H808" s="24"/>
    </row>
    <row r="809" spans="1:8">
      <c r="A809" s="5">
        <v>353</v>
      </c>
      <c r="B809" s="5">
        <v>25</v>
      </c>
      <c r="C809" s="5">
        <v>492</v>
      </c>
      <c r="D809" s="5">
        <v>695</v>
      </c>
      <c r="E809" s="5">
        <v>610</v>
      </c>
      <c r="G809" s="17" t="s">
        <v>698</v>
      </c>
      <c r="H809" s="24"/>
    </row>
    <row r="810" spans="1:8">
      <c r="A810" s="5">
        <v>353</v>
      </c>
      <c r="B810" s="5">
        <v>31</v>
      </c>
      <c r="C810" s="5">
        <v>693</v>
      </c>
      <c r="D810" s="5">
        <v>499</v>
      </c>
      <c r="E810" s="5">
        <v>472</v>
      </c>
      <c r="G810" s="17" t="s">
        <v>698</v>
      </c>
      <c r="H810" s="24"/>
    </row>
    <row r="811" spans="1:8">
      <c r="A811" s="5">
        <v>354</v>
      </c>
      <c r="B811" s="5">
        <v>0</v>
      </c>
      <c r="C811" s="5">
        <v>700</v>
      </c>
      <c r="D811" s="5">
        <v>675</v>
      </c>
      <c r="E811" s="5">
        <v>631</v>
      </c>
      <c r="G811" s="17" t="s">
        <v>698</v>
      </c>
      <c r="H811" s="24" t="s">
        <v>107</v>
      </c>
    </row>
    <row r="812" spans="1:8">
      <c r="A812" s="5">
        <v>354</v>
      </c>
      <c r="B812" s="5">
        <v>5</v>
      </c>
      <c r="C812" s="5">
        <v>496</v>
      </c>
      <c r="D812" s="5">
        <v>577</v>
      </c>
      <c r="E812" s="5">
        <v>566</v>
      </c>
      <c r="G812" s="17" t="s">
        <v>698</v>
      </c>
      <c r="H812" s="24"/>
    </row>
    <row r="813" spans="1:8">
      <c r="A813" s="5">
        <v>354</v>
      </c>
      <c r="B813" s="5">
        <v>10</v>
      </c>
      <c r="C813" s="5">
        <v>577</v>
      </c>
      <c r="D813" s="5">
        <v>636</v>
      </c>
      <c r="E813" s="5">
        <v>674</v>
      </c>
      <c r="G813" s="17" t="s">
        <v>698</v>
      </c>
      <c r="H813" s="24"/>
    </row>
    <row r="814" spans="1:8">
      <c r="A814" s="5">
        <v>354</v>
      </c>
      <c r="B814" s="5">
        <v>15</v>
      </c>
      <c r="C814" s="5">
        <v>628</v>
      </c>
      <c r="D814" s="5">
        <v>676</v>
      </c>
      <c r="E814" s="5">
        <v>683</v>
      </c>
      <c r="G814" s="17" t="s">
        <v>698</v>
      </c>
      <c r="H814" s="24"/>
    </row>
    <row r="815" spans="1:8">
      <c r="A815" s="5">
        <v>354</v>
      </c>
      <c r="B815" s="5">
        <v>20</v>
      </c>
      <c r="C815" s="5">
        <v>631</v>
      </c>
      <c r="D815" s="5">
        <v>614</v>
      </c>
      <c r="E815" s="5">
        <v>602</v>
      </c>
      <c r="G815" s="17" t="s">
        <v>698</v>
      </c>
      <c r="H815" s="24"/>
    </row>
    <row r="816" spans="1:8">
      <c r="A816" s="5">
        <v>354</v>
      </c>
      <c r="B816" s="5">
        <v>24</v>
      </c>
      <c r="C816" s="5">
        <v>504</v>
      </c>
      <c r="D816" s="5">
        <v>641</v>
      </c>
      <c r="E816" s="5">
        <v>632</v>
      </c>
      <c r="G816" s="17" t="s">
        <v>698</v>
      </c>
      <c r="H816" s="24"/>
    </row>
    <row r="817" spans="1:8">
      <c r="A817" s="5">
        <v>354</v>
      </c>
      <c r="B817" s="5">
        <v>30</v>
      </c>
      <c r="C817" s="5">
        <v>736</v>
      </c>
      <c r="D817" s="5">
        <v>686</v>
      </c>
      <c r="E817" s="5">
        <v>672</v>
      </c>
      <c r="G817" s="17" t="s">
        <v>698</v>
      </c>
      <c r="H817" s="24"/>
    </row>
    <row r="818" spans="1:8">
      <c r="A818" s="5">
        <v>355</v>
      </c>
      <c r="B818" s="5">
        <v>0</v>
      </c>
      <c r="C818" s="5">
        <v>660</v>
      </c>
      <c r="D818" s="5">
        <v>619</v>
      </c>
      <c r="E818" s="5">
        <v>587</v>
      </c>
      <c r="G818" s="17" t="s">
        <v>698</v>
      </c>
      <c r="H818" s="24"/>
    </row>
    <row r="819" spans="1:8">
      <c r="A819" s="5">
        <v>355</v>
      </c>
      <c r="B819" s="5">
        <v>5</v>
      </c>
      <c r="C819" s="5">
        <v>602</v>
      </c>
      <c r="D819" s="5">
        <v>594</v>
      </c>
      <c r="E819" s="5">
        <v>567</v>
      </c>
      <c r="G819" s="17" t="s">
        <v>698</v>
      </c>
      <c r="H819" s="24"/>
    </row>
    <row r="820" spans="1:8">
      <c r="A820" s="5">
        <v>355</v>
      </c>
      <c r="B820" s="5">
        <v>9</v>
      </c>
      <c r="C820" s="5">
        <v>657</v>
      </c>
      <c r="D820" s="5">
        <v>691</v>
      </c>
      <c r="E820" s="5">
        <v>709</v>
      </c>
      <c r="G820" s="17" t="s">
        <v>698</v>
      </c>
      <c r="H820" s="24"/>
    </row>
    <row r="821" spans="1:8">
      <c r="A821" s="5">
        <v>355</v>
      </c>
      <c r="B821" s="5">
        <v>14</v>
      </c>
      <c r="C821" s="5">
        <v>661</v>
      </c>
      <c r="D821" s="5">
        <v>667</v>
      </c>
      <c r="E821" s="5">
        <v>703</v>
      </c>
      <c r="G821" s="17" t="s">
        <v>698</v>
      </c>
      <c r="H821" s="24"/>
    </row>
    <row r="822" spans="1:8">
      <c r="A822" s="5">
        <v>355</v>
      </c>
      <c r="B822" s="5">
        <v>20</v>
      </c>
      <c r="C822" s="5">
        <v>648</v>
      </c>
      <c r="D822" s="5">
        <v>721</v>
      </c>
      <c r="E822" s="5">
        <v>715</v>
      </c>
      <c r="G822" s="17" t="s">
        <v>698</v>
      </c>
      <c r="H822" s="24"/>
    </row>
    <row r="823" spans="1:8">
      <c r="A823" s="5">
        <v>355</v>
      </c>
      <c r="B823" s="5">
        <v>24</v>
      </c>
      <c r="C823" s="5">
        <v>759</v>
      </c>
      <c r="D823" s="5">
        <v>722</v>
      </c>
      <c r="E823" s="5">
        <v>766</v>
      </c>
      <c r="G823" s="17" t="s">
        <v>698</v>
      </c>
      <c r="H823" s="24"/>
    </row>
    <row r="824" spans="1:8">
      <c r="A824" s="5">
        <v>355</v>
      </c>
      <c r="B824" s="5">
        <v>30</v>
      </c>
      <c r="C824" s="5">
        <v>742</v>
      </c>
      <c r="D824" s="5">
        <v>808</v>
      </c>
      <c r="E824" s="5">
        <v>773</v>
      </c>
      <c r="G824" s="17" t="s">
        <v>698</v>
      </c>
      <c r="H824" s="24"/>
    </row>
    <row r="825" spans="1:8">
      <c r="A825" s="5">
        <v>356</v>
      </c>
      <c r="B825" s="5">
        <v>0</v>
      </c>
      <c r="C825" s="5">
        <v>618</v>
      </c>
      <c r="D825" s="5">
        <v>594</v>
      </c>
      <c r="E825" s="5">
        <v>584</v>
      </c>
      <c r="G825" s="17" t="s">
        <v>698</v>
      </c>
      <c r="H825" s="24"/>
    </row>
    <row r="826" spans="1:8">
      <c r="A826" s="5">
        <v>356</v>
      </c>
      <c r="B826" s="5">
        <v>5</v>
      </c>
      <c r="C826" s="5">
        <v>789</v>
      </c>
      <c r="D826" s="5">
        <v>799</v>
      </c>
      <c r="E826" s="5">
        <v>812</v>
      </c>
      <c r="G826" s="17" t="s">
        <v>698</v>
      </c>
      <c r="H826" s="24"/>
    </row>
    <row r="827" spans="1:8">
      <c r="A827" s="5">
        <v>356</v>
      </c>
      <c r="B827" s="5">
        <v>10</v>
      </c>
      <c r="C827" s="5">
        <v>836</v>
      </c>
      <c r="D827" s="5">
        <v>863</v>
      </c>
      <c r="E827" s="5">
        <v>900</v>
      </c>
      <c r="G827" s="17" t="s">
        <v>698</v>
      </c>
      <c r="H827" s="24"/>
    </row>
    <row r="828" spans="1:8">
      <c r="A828" s="5">
        <v>356</v>
      </c>
      <c r="B828" s="5">
        <v>15</v>
      </c>
      <c r="C828" s="5">
        <v>800</v>
      </c>
      <c r="D828" s="5">
        <v>880</v>
      </c>
      <c r="E828" s="5">
        <v>911</v>
      </c>
      <c r="G828" s="17" t="s">
        <v>698</v>
      </c>
      <c r="H828" s="24"/>
    </row>
    <row r="829" spans="1:8">
      <c r="A829" s="5">
        <v>356</v>
      </c>
      <c r="B829" s="5">
        <v>20</v>
      </c>
      <c r="C829" s="5">
        <v>979</v>
      </c>
      <c r="D829" s="5">
        <v>993</v>
      </c>
      <c r="E829" s="5">
        <v>1016</v>
      </c>
      <c r="G829" s="17" t="s">
        <v>698</v>
      </c>
      <c r="H829" s="24"/>
    </row>
    <row r="830" spans="1:8">
      <c r="A830" s="5">
        <v>356</v>
      </c>
      <c r="B830" s="5">
        <v>27</v>
      </c>
      <c r="C830" s="5">
        <v>1078</v>
      </c>
      <c r="D830" s="5">
        <v>1072</v>
      </c>
      <c r="E830" s="5">
        <v>1075</v>
      </c>
      <c r="G830" s="17" t="s">
        <v>698</v>
      </c>
      <c r="H830" s="24"/>
    </row>
    <row r="831" spans="1:8">
      <c r="A831" s="5">
        <v>356</v>
      </c>
      <c r="B831" s="5">
        <v>30</v>
      </c>
      <c r="C831" s="5">
        <v>1094</v>
      </c>
      <c r="D831" s="5">
        <v>1095</v>
      </c>
      <c r="E831" s="5">
        <v>1085</v>
      </c>
      <c r="G831" s="17" t="s">
        <v>698</v>
      </c>
      <c r="H831" s="24"/>
    </row>
    <row r="832" spans="1:8">
      <c r="A832" s="5">
        <v>357</v>
      </c>
      <c r="B832" s="5">
        <v>0</v>
      </c>
      <c r="C832" s="5">
        <v>867</v>
      </c>
      <c r="D832" s="5">
        <v>847</v>
      </c>
      <c r="E832" s="5">
        <v>864</v>
      </c>
      <c r="G832" s="17" t="s">
        <v>698</v>
      </c>
      <c r="H832" s="24"/>
    </row>
    <row r="833" spans="1:8">
      <c r="A833" s="5">
        <v>357</v>
      </c>
      <c r="B833" s="5">
        <v>5</v>
      </c>
      <c r="C833" s="5">
        <v>953</v>
      </c>
      <c r="D833" s="5">
        <v>944</v>
      </c>
      <c r="E833" s="5">
        <v>950</v>
      </c>
      <c r="G833" s="17" t="s">
        <v>698</v>
      </c>
      <c r="H833" s="24"/>
    </row>
    <row r="834" spans="1:8">
      <c r="A834" s="5">
        <v>357</v>
      </c>
      <c r="B834" s="5">
        <v>10</v>
      </c>
      <c r="C834" s="5">
        <v>984</v>
      </c>
      <c r="D834" s="5">
        <v>1000</v>
      </c>
      <c r="E834" s="5">
        <v>998</v>
      </c>
      <c r="G834" s="17" t="s">
        <v>698</v>
      </c>
      <c r="H834" s="24"/>
    </row>
    <row r="835" spans="1:8">
      <c r="A835" s="5">
        <v>357</v>
      </c>
      <c r="B835" s="5">
        <v>17</v>
      </c>
      <c r="C835" s="5">
        <v>1011</v>
      </c>
      <c r="D835" s="5">
        <v>1006</v>
      </c>
      <c r="E835" s="5">
        <v>1022</v>
      </c>
      <c r="G835" s="17" t="s">
        <v>698</v>
      </c>
      <c r="H835" s="24"/>
    </row>
    <row r="836" spans="1:8">
      <c r="A836" s="5">
        <v>357</v>
      </c>
      <c r="B836" s="5">
        <v>20</v>
      </c>
      <c r="C836" s="5">
        <v>1041</v>
      </c>
      <c r="D836" s="5">
        <v>1004</v>
      </c>
      <c r="E836" s="5">
        <v>1033</v>
      </c>
      <c r="G836" s="17" t="s">
        <v>698</v>
      </c>
      <c r="H836" s="24"/>
    </row>
    <row r="837" spans="1:8">
      <c r="A837" s="5">
        <v>357</v>
      </c>
      <c r="B837" s="5">
        <v>25</v>
      </c>
      <c r="C837" s="5">
        <v>1053</v>
      </c>
      <c r="D837" s="5">
        <v>1054</v>
      </c>
      <c r="E837" s="5">
        <v>1050</v>
      </c>
      <c r="G837" s="17" t="s">
        <v>698</v>
      </c>
      <c r="H837" s="24"/>
    </row>
    <row r="838" spans="1:8">
      <c r="A838" s="5">
        <v>357</v>
      </c>
      <c r="B838" s="5">
        <v>31</v>
      </c>
      <c r="C838" s="5">
        <v>1094</v>
      </c>
      <c r="D838" s="5">
        <v>1093</v>
      </c>
      <c r="E838" s="5">
        <v>1089</v>
      </c>
      <c r="G838" s="17" t="s">
        <v>698</v>
      </c>
      <c r="H838" s="24"/>
    </row>
    <row r="839" spans="1:8">
      <c r="A839" s="5">
        <v>358</v>
      </c>
      <c r="B839" s="5">
        <v>0</v>
      </c>
      <c r="C839" s="5">
        <v>901</v>
      </c>
      <c r="D839" s="5">
        <v>894</v>
      </c>
      <c r="E839" s="5">
        <v>894</v>
      </c>
      <c r="G839" s="17" t="s">
        <v>698</v>
      </c>
      <c r="H839" s="24"/>
    </row>
    <row r="840" spans="1:8">
      <c r="A840" s="5">
        <v>358</v>
      </c>
      <c r="B840" s="5">
        <v>5</v>
      </c>
      <c r="C840" s="5">
        <v>965</v>
      </c>
      <c r="D840" s="5">
        <v>922</v>
      </c>
      <c r="E840" s="5">
        <v>919</v>
      </c>
      <c r="G840" s="17" t="s">
        <v>698</v>
      </c>
      <c r="H840" s="24"/>
    </row>
    <row r="841" spans="1:8">
      <c r="A841" s="5">
        <v>358</v>
      </c>
      <c r="B841" s="5">
        <v>10</v>
      </c>
      <c r="C841" s="5">
        <v>952</v>
      </c>
      <c r="D841" s="5">
        <v>998</v>
      </c>
      <c r="E841" s="5">
        <v>988</v>
      </c>
      <c r="G841" s="17" t="s">
        <v>698</v>
      </c>
      <c r="H841" s="24"/>
    </row>
    <row r="842" spans="1:8">
      <c r="A842" s="5">
        <v>358</v>
      </c>
      <c r="B842" s="5">
        <v>15</v>
      </c>
      <c r="C842" s="5">
        <v>1004</v>
      </c>
      <c r="D842" s="5">
        <v>975</v>
      </c>
      <c r="E842" s="5">
        <v>1053</v>
      </c>
      <c r="G842" s="17" t="s">
        <v>698</v>
      </c>
      <c r="H842" s="24"/>
    </row>
    <row r="843" spans="1:8">
      <c r="A843" s="5">
        <v>358</v>
      </c>
      <c r="B843" s="5">
        <v>20</v>
      </c>
      <c r="C843" s="5">
        <v>1073</v>
      </c>
      <c r="D843" s="5">
        <v>1080</v>
      </c>
      <c r="E843" s="5">
        <v>1072</v>
      </c>
      <c r="G843" s="17" t="s">
        <v>698</v>
      </c>
      <c r="H843" s="24"/>
    </row>
    <row r="844" spans="1:8">
      <c r="A844" s="5">
        <v>358</v>
      </c>
      <c r="B844" s="5">
        <v>26</v>
      </c>
      <c r="C844" s="5">
        <v>1097</v>
      </c>
      <c r="D844" s="5">
        <v>1096</v>
      </c>
      <c r="E844" s="5">
        <v>1101</v>
      </c>
      <c r="G844" s="17" t="s">
        <v>698</v>
      </c>
      <c r="H844" s="24"/>
    </row>
    <row r="845" spans="1:8">
      <c r="A845" s="5">
        <v>358</v>
      </c>
      <c r="B845" s="5">
        <v>32</v>
      </c>
      <c r="C845" s="5">
        <v>1108</v>
      </c>
      <c r="D845" s="5">
        <v>1115</v>
      </c>
      <c r="E845" s="5">
        <v>1116</v>
      </c>
      <c r="G845" s="17" t="s">
        <v>698</v>
      </c>
      <c r="H845" s="24"/>
    </row>
    <row r="846" spans="1:8">
      <c r="A846" s="5">
        <v>359</v>
      </c>
      <c r="B846" s="5">
        <v>0</v>
      </c>
      <c r="C846" s="5">
        <v>697</v>
      </c>
      <c r="D846" s="5">
        <v>674</v>
      </c>
      <c r="E846" s="5">
        <v>706</v>
      </c>
      <c r="G846" s="17" t="s">
        <v>698</v>
      </c>
      <c r="H846" s="24"/>
    </row>
    <row r="847" spans="1:8">
      <c r="A847" s="5">
        <v>359</v>
      </c>
      <c r="B847" s="5">
        <v>7</v>
      </c>
      <c r="C847" s="5">
        <v>911</v>
      </c>
      <c r="D847" s="5">
        <v>875</v>
      </c>
      <c r="E847" s="5">
        <v>902</v>
      </c>
      <c r="G847" s="17" t="s">
        <v>698</v>
      </c>
      <c r="H847" s="24"/>
    </row>
    <row r="848" spans="1:8">
      <c r="A848" s="5">
        <v>359</v>
      </c>
      <c r="B848" s="5">
        <v>10</v>
      </c>
      <c r="C848" s="5">
        <v>958</v>
      </c>
      <c r="D848" s="5">
        <v>962</v>
      </c>
      <c r="E848" s="5">
        <v>958</v>
      </c>
      <c r="G848" s="17" t="s">
        <v>698</v>
      </c>
      <c r="H848" s="24"/>
    </row>
    <row r="849" spans="1:8">
      <c r="A849" s="5">
        <v>359</v>
      </c>
      <c r="B849" s="5">
        <v>14</v>
      </c>
      <c r="C849" s="5">
        <v>1003</v>
      </c>
      <c r="D849" s="5">
        <v>936</v>
      </c>
      <c r="E849" s="5">
        <v>1003</v>
      </c>
      <c r="G849" s="17" t="s">
        <v>698</v>
      </c>
      <c r="H849" s="24"/>
    </row>
    <row r="850" spans="1:8">
      <c r="A850" s="5">
        <v>359</v>
      </c>
      <c r="B850" s="5">
        <v>20</v>
      </c>
      <c r="C850" s="5">
        <v>1057</v>
      </c>
      <c r="D850" s="5">
        <v>1077</v>
      </c>
      <c r="E850" s="5">
        <v>1069</v>
      </c>
      <c r="G850" s="17" t="s">
        <v>698</v>
      </c>
      <c r="H850" s="24"/>
    </row>
    <row r="851" spans="1:8">
      <c r="A851" s="5">
        <v>359</v>
      </c>
      <c r="B851" s="5">
        <v>25</v>
      </c>
      <c r="C851" s="5">
        <v>1082</v>
      </c>
      <c r="D851" s="5">
        <v>1101</v>
      </c>
      <c r="E851" s="5">
        <v>1104</v>
      </c>
      <c r="G851" s="17" t="s">
        <v>698</v>
      </c>
      <c r="H851" s="24"/>
    </row>
    <row r="852" spans="1:8">
      <c r="A852" s="5">
        <v>359</v>
      </c>
      <c r="B852" s="5">
        <v>35</v>
      </c>
      <c r="C852" s="5">
        <v>1092</v>
      </c>
      <c r="D852" s="5">
        <v>1117</v>
      </c>
      <c r="E852" s="5">
        <v>1118</v>
      </c>
      <c r="G852" s="17" t="s">
        <v>698</v>
      </c>
      <c r="H852" s="24"/>
    </row>
    <row r="853" spans="1:8">
      <c r="A853" s="5">
        <v>360</v>
      </c>
      <c r="B853" s="5">
        <v>0</v>
      </c>
      <c r="C853" s="5">
        <v>681</v>
      </c>
      <c r="D853" s="5">
        <v>677</v>
      </c>
      <c r="E853" s="5">
        <v>728</v>
      </c>
      <c r="G853" s="17" t="s">
        <v>698</v>
      </c>
      <c r="H853" s="24"/>
    </row>
    <row r="854" spans="1:8">
      <c r="A854" s="5">
        <v>360</v>
      </c>
      <c r="B854" s="5">
        <v>6</v>
      </c>
      <c r="C854" s="5">
        <v>875</v>
      </c>
      <c r="D854" s="5">
        <v>862</v>
      </c>
      <c r="E854" s="5">
        <v>900</v>
      </c>
      <c r="G854" s="17" t="s">
        <v>698</v>
      </c>
      <c r="H854" s="24"/>
    </row>
    <row r="855" spans="1:8">
      <c r="A855" s="5">
        <v>360</v>
      </c>
      <c r="B855" s="5">
        <v>10</v>
      </c>
      <c r="C855" s="5">
        <v>948</v>
      </c>
      <c r="D855" s="5">
        <v>927</v>
      </c>
      <c r="E855" s="5">
        <v>981</v>
      </c>
      <c r="G855" s="17" t="s">
        <v>698</v>
      </c>
      <c r="H855" s="24"/>
    </row>
    <row r="856" spans="1:8">
      <c r="A856" s="5">
        <v>360</v>
      </c>
      <c r="B856" s="5">
        <v>16</v>
      </c>
      <c r="C856" s="5">
        <v>1024</v>
      </c>
      <c r="D856" s="5">
        <v>1014</v>
      </c>
      <c r="E856" s="5">
        <v>1028</v>
      </c>
      <c r="G856" s="17" t="s">
        <v>698</v>
      </c>
      <c r="H856" s="24"/>
    </row>
    <row r="857" spans="1:8">
      <c r="A857" s="5">
        <v>360</v>
      </c>
      <c r="B857" s="5">
        <v>24</v>
      </c>
      <c r="C857" s="5">
        <v>1037</v>
      </c>
      <c r="D857" s="5">
        <v>1069</v>
      </c>
      <c r="E857" s="5">
        <v>1069</v>
      </c>
      <c r="G857" s="17" t="s">
        <v>698</v>
      </c>
      <c r="H857" s="24"/>
    </row>
    <row r="858" spans="1:8">
      <c r="A858" s="5">
        <v>360</v>
      </c>
      <c r="B858" s="5">
        <v>30</v>
      </c>
      <c r="C858" s="5">
        <v>1093</v>
      </c>
      <c r="D858" s="5">
        <v>1088</v>
      </c>
      <c r="E858" s="5">
        <v>1091</v>
      </c>
      <c r="G858" s="17" t="s">
        <v>698</v>
      </c>
      <c r="H858" s="24"/>
    </row>
    <row r="859" spans="1:8">
      <c r="A859" s="5">
        <v>401</v>
      </c>
      <c r="B859" s="5">
        <v>0</v>
      </c>
      <c r="C859" s="5">
        <v>524</v>
      </c>
      <c r="D859" s="5">
        <v>463</v>
      </c>
      <c r="E859" s="5">
        <v>431</v>
      </c>
      <c r="G859" s="17" t="s">
        <v>693</v>
      </c>
      <c r="H859" s="24"/>
    </row>
    <row r="860" spans="1:8">
      <c r="A860" s="6">
        <v>401</v>
      </c>
      <c r="B860" s="6">
        <v>5</v>
      </c>
      <c r="C860" s="6">
        <v>571</v>
      </c>
      <c r="D860" s="6">
        <v>615</v>
      </c>
      <c r="E860" s="6">
        <v>596</v>
      </c>
      <c r="G860" s="17" t="s">
        <v>693</v>
      </c>
      <c r="H860" s="24" t="s">
        <v>95</v>
      </c>
    </row>
    <row r="861" spans="1:8">
      <c r="A861" s="6">
        <v>401</v>
      </c>
      <c r="B861" s="6">
        <v>10</v>
      </c>
      <c r="C861" s="6">
        <v>688</v>
      </c>
      <c r="D861" s="6">
        <v>714</v>
      </c>
      <c r="E861" s="6">
        <v>732</v>
      </c>
      <c r="G861" s="17" t="s">
        <v>693</v>
      </c>
      <c r="H861" s="24"/>
    </row>
    <row r="862" spans="1:8">
      <c r="A862" s="6">
        <v>401</v>
      </c>
      <c r="B862" s="6">
        <v>20</v>
      </c>
      <c r="C862" s="6">
        <v>584</v>
      </c>
      <c r="D862" s="6">
        <v>852</v>
      </c>
      <c r="E862" s="6">
        <v>849</v>
      </c>
      <c r="G862" s="17" t="s">
        <v>693</v>
      </c>
      <c r="H862" s="24"/>
    </row>
    <row r="863" spans="1:8">
      <c r="A863" s="6">
        <v>401</v>
      </c>
      <c r="B863" s="6">
        <v>25</v>
      </c>
      <c r="C863" s="6">
        <v>902</v>
      </c>
      <c r="D863" s="6">
        <v>927</v>
      </c>
      <c r="E863" s="6">
        <v>948</v>
      </c>
      <c r="G863" s="17" t="s">
        <v>693</v>
      </c>
      <c r="H863" s="24"/>
    </row>
    <row r="864" spans="1:8">
      <c r="A864" s="6">
        <v>401</v>
      </c>
      <c r="B864" s="6">
        <v>30</v>
      </c>
      <c r="C864" s="6">
        <v>937</v>
      </c>
      <c r="D864" s="6">
        <v>933</v>
      </c>
      <c r="E864" s="6">
        <v>963</v>
      </c>
      <c r="G864" s="17" t="s">
        <v>693</v>
      </c>
      <c r="H864" s="24"/>
    </row>
    <row r="865" spans="1:8">
      <c r="A865" s="5">
        <v>402</v>
      </c>
      <c r="B865" s="5">
        <v>0</v>
      </c>
      <c r="C865" s="5">
        <v>606</v>
      </c>
      <c r="D865" s="5">
        <v>523</v>
      </c>
      <c r="E865" s="5">
        <v>566</v>
      </c>
      <c r="G865" s="17" t="s">
        <v>693</v>
      </c>
      <c r="H865" s="24"/>
    </row>
    <row r="866" spans="1:8">
      <c r="A866" s="6">
        <v>402</v>
      </c>
      <c r="B866" s="6">
        <v>5</v>
      </c>
      <c r="C866" s="6">
        <v>627</v>
      </c>
      <c r="D866" s="6">
        <v>625</v>
      </c>
      <c r="E866" s="6">
        <v>613</v>
      </c>
      <c r="G866" s="17" t="s">
        <v>693</v>
      </c>
      <c r="H866" s="24"/>
    </row>
    <row r="867" spans="1:8">
      <c r="A867" s="6">
        <v>402</v>
      </c>
      <c r="B867" s="6">
        <v>10</v>
      </c>
      <c r="C867" s="6">
        <v>850</v>
      </c>
      <c r="D867" s="6">
        <v>888</v>
      </c>
      <c r="E867" s="6">
        <v>686</v>
      </c>
      <c r="G867" s="17" t="s">
        <v>693</v>
      </c>
      <c r="H867" s="24"/>
    </row>
    <row r="868" spans="1:8">
      <c r="A868" s="6">
        <v>402</v>
      </c>
      <c r="B868" s="6">
        <v>15</v>
      </c>
      <c r="C868" s="6">
        <v>782</v>
      </c>
      <c r="D868" s="6">
        <v>808</v>
      </c>
      <c r="E868" s="6">
        <v>795</v>
      </c>
      <c r="G868" s="17" t="s">
        <v>693</v>
      </c>
      <c r="H868" s="24"/>
    </row>
    <row r="869" spans="1:8">
      <c r="A869" s="6">
        <v>402</v>
      </c>
      <c r="B869" s="6">
        <v>20</v>
      </c>
      <c r="C869" s="6">
        <v>821</v>
      </c>
      <c r="D869" s="6">
        <v>851</v>
      </c>
      <c r="E869" s="6">
        <v>915</v>
      </c>
      <c r="G869" s="17" t="s">
        <v>693</v>
      </c>
      <c r="H869" s="24"/>
    </row>
    <row r="870" spans="1:8">
      <c r="A870" s="6">
        <v>402</v>
      </c>
      <c r="B870" s="6">
        <v>25</v>
      </c>
      <c r="C870" s="6">
        <v>810</v>
      </c>
      <c r="D870" s="6">
        <v>913</v>
      </c>
      <c r="E870" s="6">
        <v>913</v>
      </c>
      <c r="G870" s="17" t="s">
        <v>693</v>
      </c>
      <c r="H870" s="24"/>
    </row>
    <row r="871" spans="1:8">
      <c r="A871" s="6">
        <v>402</v>
      </c>
      <c r="B871" s="6">
        <v>30</v>
      </c>
      <c r="C871" s="6">
        <v>884</v>
      </c>
      <c r="D871" s="6">
        <v>922</v>
      </c>
      <c r="E871" s="6">
        <v>827</v>
      </c>
      <c r="G871" s="17" t="s">
        <v>693</v>
      </c>
      <c r="H871" s="24"/>
    </row>
    <row r="872" spans="1:8">
      <c r="A872" s="5">
        <v>403</v>
      </c>
      <c r="B872" s="5">
        <v>0</v>
      </c>
      <c r="C872" s="5">
        <v>613</v>
      </c>
      <c r="D872" s="5">
        <v>466</v>
      </c>
      <c r="E872" s="5">
        <v>519</v>
      </c>
      <c r="G872" s="17" t="s">
        <v>693</v>
      </c>
      <c r="H872" s="24"/>
    </row>
    <row r="873" spans="1:8">
      <c r="A873" s="6">
        <v>403</v>
      </c>
      <c r="B873" s="6">
        <v>5</v>
      </c>
      <c r="C873" s="6">
        <v>643</v>
      </c>
      <c r="D873" s="6">
        <v>639</v>
      </c>
      <c r="E873" s="6">
        <v>689</v>
      </c>
      <c r="G873" s="17" t="s">
        <v>693</v>
      </c>
      <c r="H873" s="24"/>
    </row>
    <row r="874" spans="1:8">
      <c r="A874" s="6">
        <v>403</v>
      </c>
      <c r="B874" s="6">
        <v>10</v>
      </c>
      <c r="C874" s="6">
        <v>423</v>
      </c>
      <c r="D874" s="6">
        <v>415</v>
      </c>
      <c r="E874" s="6">
        <v>596</v>
      </c>
      <c r="G874" s="17" t="s">
        <v>693</v>
      </c>
      <c r="H874" s="24"/>
    </row>
    <row r="875" spans="1:8">
      <c r="A875" s="6">
        <v>403</v>
      </c>
      <c r="B875" s="6">
        <v>15</v>
      </c>
      <c r="C875" s="6">
        <v>617</v>
      </c>
      <c r="D875" s="6">
        <v>594</v>
      </c>
      <c r="E875" s="6">
        <v>556</v>
      </c>
      <c r="G875" s="17" t="s">
        <v>693</v>
      </c>
      <c r="H875" s="24"/>
    </row>
    <row r="876" spans="1:8">
      <c r="A876" s="6">
        <v>403</v>
      </c>
      <c r="B876" s="6">
        <v>20</v>
      </c>
      <c r="C876" s="6">
        <v>723</v>
      </c>
      <c r="D876" s="6">
        <v>736</v>
      </c>
      <c r="E876" s="6">
        <v>849</v>
      </c>
      <c r="G876" s="17" t="s">
        <v>693</v>
      </c>
      <c r="H876" s="24"/>
    </row>
    <row r="877" spans="1:8">
      <c r="A877" s="6">
        <v>403</v>
      </c>
      <c r="B877" s="6">
        <v>25</v>
      </c>
      <c r="C877" s="6">
        <v>661</v>
      </c>
      <c r="D877" s="6">
        <v>850</v>
      </c>
      <c r="E877" s="6">
        <v>883</v>
      </c>
      <c r="G877" s="17" t="s">
        <v>693</v>
      </c>
      <c r="H877" s="24"/>
    </row>
    <row r="878" spans="1:8">
      <c r="A878" s="6">
        <v>403</v>
      </c>
      <c r="B878" s="6">
        <v>30</v>
      </c>
      <c r="C878" s="6">
        <v>923</v>
      </c>
      <c r="D878" s="6">
        <v>958</v>
      </c>
      <c r="E878" s="6">
        <v>851</v>
      </c>
      <c r="G878" s="17" t="s">
        <v>693</v>
      </c>
      <c r="H878" s="24"/>
    </row>
    <row r="879" spans="1:8">
      <c r="A879" s="5">
        <v>404</v>
      </c>
      <c r="B879" s="5">
        <v>0</v>
      </c>
      <c r="C879" s="5">
        <v>161</v>
      </c>
      <c r="D879" s="5">
        <v>98</v>
      </c>
      <c r="E879" s="5">
        <v>89</v>
      </c>
      <c r="G879" s="17" t="s">
        <v>693</v>
      </c>
      <c r="H879" s="24"/>
    </row>
    <row r="880" spans="1:8">
      <c r="A880" s="6">
        <v>404</v>
      </c>
      <c r="B880" s="6">
        <v>5</v>
      </c>
      <c r="C880" s="6">
        <v>318</v>
      </c>
      <c r="D880" s="6">
        <v>371</v>
      </c>
      <c r="E880" s="6">
        <v>328</v>
      </c>
      <c r="G880" s="17" t="s">
        <v>693</v>
      </c>
      <c r="H880" s="24"/>
    </row>
    <row r="881" spans="1:8">
      <c r="A881" s="6">
        <v>404</v>
      </c>
      <c r="B881" s="6">
        <v>10</v>
      </c>
      <c r="C881" s="6">
        <v>335</v>
      </c>
      <c r="D881" s="6">
        <v>480</v>
      </c>
      <c r="E881" s="6">
        <v>443</v>
      </c>
      <c r="G881" s="17" t="s">
        <v>693</v>
      </c>
      <c r="H881" s="24"/>
    </row>
    <row r="882" spans="1:8">
      <c r="A882" s="6">
        <v>404</v>
      </c>
      <c r="B882" s="6">
        <v>15</v>
      </c>
      <c r="C882" s="6">
        <v>731</v>
      </c>
      <c r="D882" s="6">
        <v>607</v>
      </c>
      <c r="E882" s="6">
        <v>643</v>
      </c>
      <c r="G882" s="17" t="s">
        <v>693</v>
      </c>
      <c r="H882" s="24"/>
    </row>
    <row r="883" spans="1:8">
      <c r="A883" s="6">
        <v>404</v>
      </c>
      <c r="B883" s="6">
        <v>20</v>
      </c>
      <c r="C883" s="6">
        <v>790</v>
      </c>
      <c r="D883" s="6">
        <v>816</v>
      </c>
      <c r="E883" s="6">
        <v>859</v>
      </c>
      <c r="G883" s="17" t="s">
        <v>693</v>
      </c>
      <c r="H883" s="24"/>
    </row>
    <row r="884" spans="1:8">
      <c r="A884" s="6">
        <v>404</v>
      </c>
      <c r="B884" s="6">
        <v>25</v>
      </c>
      <c r="C884" s="6">
        <v>942</v>
      </c>
      <c r="D884" s="6">
        <v>920</v>
      </c>
      <c r="E884" s="6">
        <v>902</v>
      </c>
      <c r="G884" s="17" t="s">
        <v>693</v>
      </c>
      <c r="H884" s="24"/>
    </row>
    <row r="885" spans="1:8">
      <c r="A885" s="6">
        <v>404</v>
      </c>
      <c r="B885" s="6">
        <v>30</v>
      </c>
      <c r="C885" s="6">
        <v>909</v>
      </c>
      <c r="D885" s="6">
        <v>935</v>
      </c>
      <c r="E885" s="6">
        <v>930</v>
      </c>
      <c r="G885" s="17" t="s">
        <v>693</v>
      </c>
      <c r="H885" s="24"/>
    </row>
    <row r="886" spans="1:8">
      <c r="A886" s="5">
        <v>405</v>
      </c>
      <c r="B886" s="5">
        <v>0</v>
      </c>
      <c r="C886" s="5">
        <v>657</v>
      </c>
      <c r="D886" s="5">
        <v>597</v>
      </c>
      <c r="E886" s="5">
        <v>630</v>
      </c>
      <c r="G886" s="17" t="s">
        <v>693</v>
      </c>
      <c r="H886" s="24"/>
    </row>
    <row r="887" spans="1:8">
      <c r="A887" s="6">
        <v>405</v>
      </c>
      <c r="B887" s="6">
        <v>5</v>
      </c>
      <c r="C887" s="6">
        <v>628</v>
      </c>
      <c r="D887" s="6">
        <v>983</v>
      </c>
      <c r="E887" s="6">
        <v>580</v>
      </c>
      <c r="G887" s="17" t="s">
        <v>693</v>
      </c>
      <c r="H887" s="24"/>
    </row>
    <row r="888" spans="1:8">
      <c r="A888" s="6">
        <v>405</v>
      </c>
      <c r="B888" s="6">
        <v>10</v>
      </c>
      <c r="C888" s="6">
        <v>591</v>
      </c>
      <c r="D888" s="6">
        <v>654</v>
      </c>
      <c r="E888" s="6">
        <v>628</v>
      </c>
      <c r="G888" s="17" t="s">
        <v>693</v>
      </c>
      <c r="H888" s="24"/>
    </row>
    <row r="889" spans="1:8">
      <c r="A889" s="6">
        <v>405</v>
      </c>
      <c r="B889" s="6">
        <v>15</v>
      </c>
      <c r="C889" s="6">
        <v>322</v>
      </c>
      <c r="D889" s="6">
        <v>715</v>
      </c>
      <c r="E889" s="6">
        <v>558</v>
      </c>
      <c r="G889" s="17" t="s">
        <v>693</v>
      </c>
      <c r="H889" s="24"/>
    </row>
    <row r="890" spans="1:8">
      <c r="A890" s="6">
        <v>405</v>
      </c>
      <c r="B890" s="6">
        <v>20</v>
      </c>
      <c r="C890" s="6">
        <v>710</v>
      </c>
      <c r="D890" s="6">
        <v>648</v>
      </c>
      <c r="E890" s="6">
        <v>529</v>
      </c>
      <c r="G890" s="17" t="s">
        <v>693</v>
      </c>
      <c r="H890" s="24"/>
    </row>
    <row r="891" spans="1:8">
      <c r="A891" s="6">
        <v>405</v>
      </c>
      <c r="B891" s="6">
        <v>25</v>
      </c>
      <c r="C891" s="6">
        <v>932</v>
      </c>
      <c r="D891" s="6">
        <v>852</v>
      </c>
      <c r="E891" s="6">
        <v>956</v>
      </c>
      <c r="G891" s="17" t="s">
        <v>693</v>
      </c>
      <c r="H891" s="24"/>
    </row>
    <row r="892" spans="1:8">
      <c r="A892" s="6">
        <v>405</v>
      </c>
      <c r="B892" s="6">
        <v>30</v>
      </c>
      <c r="C892" s="6">
        <v>962</v>
      </c>
      <c r="D892" s="6">
        <v>991</v>
      </c>
      <c r="E892" s="6">
        <v>966</v>
      </c>
      <c r="G892" s="17" t="s">
        <v>693</v>
      </c>
      <c r="H892" s="24"/>
    </row>
    <row r="893" spans="1:8">
      <c r="A893" s="5">
        <v>406</v>
      </c>
      <c r="B893" s="5">
        <v>0</v>
      </c>
      <c r="C893" s="5">
        <v>875</v>
      </c>
      <c r="D893" s="5">
        <v>856</v>
      </c>
      <c r="E893" s="5">
        <v>682</v>
      </c>
      <c r="G893" s="17" t="s">
        <v>696</v>
      </c>
      <c r="H893" s="24"/>
    </row>
    <row r="894" spans="1:8">
      <c r="A894" s="6">
        <v>406</v>
      </c>
      <c r="B894" s="6">
        <v>5</v>
      </c>
      <c r="C894" s="6">
        <v>835</v>
      </c>
      <c r="D894" s="6">
        <v>614</v>
      </c>
      <c r="E894" s="6">
        <v>672</v>
      </c>
      <c r="G894" s="17" t="s">
        <v>696</v>
      </c>
      <c r="H894" s="24"/>
    </row>
    <row r="895" spans="1:8">
      <c r="A895" s="6">
        <v>406</v>
      </c>
      <c r="B895" s="6">
        <v>10</v>
      </c>
      <c r="C895" s="6">
        <v>748</v>
      </c>
      <c r="D895" s="6">
        <v>700</v>
      </c>
      <c r="E895" s="6">
        <v>709</v>
      </c>
      <c r="G895" s="17" t="s">
        <v>696</v>
      </c>
      <c r="H895" s="24"/>
    </row>
    <row r="896" spans="1:8">
      <c r="A896" s="6">
        <v>406</v>
      </c>
      <c r="B896" s="6">
        <v>15</v>
      </c>
      <c r="C896" s="6">
        <v>604</v>
      </c>
      <c r="D896" s="6">
        <v>673</v>
      </c>
      <c r="E896" s="6">
        <v>627</v>
      </c>
      <c r="G896" s="17" t="s">
        <v>696</v>
      </c>
      <c r="H896" s="24"/>
    </row>
    <row r="897" spans="1:8">
      <c r="A897" s="6">
        <v>406</v>
      </c>
      <c r="B897" s="6">
        <v>20</v>
      </c>
      <c r="C897" s="6">
        <v>739</v>
      </c>
      <c r="D897" s="6">
        <v>681</v>
      </c>
      <c r="E897" s="6">
        <v>678</v>
      </c>
      <c r="G897" s="17" t="s">
        <v>696</v>
      </c>
      <c r="H897" s="24"/>
    </row>
    <row r="898" spans="1:8">
      <c r="A898" s="6">
        <v>406</v>
      </c>
      <c r="B898" s="6">
        <v>25</v>
      </c>
      <c r="C898" s="6">
        <v>760</v>
      </c>
      <c r="D898" s="6">
        <v>745</v>
      </c>
      <c r="E898" s="6">
        <v>740</v>
      </c>
      <c r="G898" s="17" t="s">
        <v>696</v>
      </c>
      <c r="H898" s="24"/>
    </row>
    <row r="899" spans="1:8">
      <c r="A899" s="6">
        <v>406</v>
      </c>
      <c r="B899" s="6">
        <v>30</v>
      </c>
      <c r="C899" s="6">
        <v>728</v>
      </c>
      <c r="D899" s="6">
        <v>718</v>
      </c>
      <c r="E899" s="6">
        <v>692</v>
      </c>
      <c r="G899" s="17" t="s">
        <v>696</v>
      </c>
      <c r="H899" s="24"/>
    </row>
    <row r="900" spans="1:8">
      <c r="A900" s="5">
        <v>407</v>
      </c>
      <c r="B900" s="5">
        <v>0</v>
      </c>
      <c r="C900" s="5">
        <v>802</v>
      </c>
      <c r="D900" s="5">
        <v>532</v>
      </c>
      <c r="E900" s="5">
        <v>636</v>
      </c>
      <c r="G900" s="17" t="s">
        <v>696</v>
      </c>
      <c r="H900" s="24"/>
    </row>
    <row r="901" spans="1:8">
      <c r="A901" s="6">
        <v>407</v>
      </c>
      <c r="B901" s="6">
        <v>5</v>
      </c>
      <c r="C901" s="6">
        <v>779</v>
      </c>
      <c r="D901" s="6">
        <v>755</v>
      </c>
      <c r="E901" s="6">
        <v>745</v>
      </c>
      <c r="G901" s="17" t="s">
        <v>696</v>
      </c>
      <c r="H901" s="24"/>
    </row>
    <row r="902" spans="1:8">
      <c r="A902" s="6">
        <v>407</v>
      </c>
      <c r="B902" s="6">
        <v>10</v>
      </c>
      <c r="C902" s="6">
        <v>785</v>
      </c>
      <c r="D902" s="6">
        <v>778</v>
      </c>
      <c r="E902" s="6">
        <v>765</v>
      </c>
      <c r="G902" s="17" t="s">
        <v>696</v>
      </c>
      <c r="H902" s="24"/>
    </row>
    <row r="903" spans="1:8">
      <c r="A903" s="6">
        <v>407</v>
      </c>
      <c r="B903" s="6">
        <v>15</v>
      </c>
      <c r="C903" s="6">
        <v>812</v>
      </c>
      <c r="D903" s="6">
        <v>806</v>
      </c>
      <c r="E903" s="6">
        <v>798</v>
      </c>
      <c r="G903" s="17" t="s">
        <v>696</v>
      </c>
      <c r="H903" s="24"/>
    </row>
    <row r="904" spans="1:8">
      <c r="A904" s="6">
        <v>407</v>
      </c>
      <c r="B904" s="6">
        <v>20</v>
      </c>
      <c r="C904" s="6">
        <v>788</v>
      </c>
      <c r="D904" s="6">
        <v>785</v>
      </c>
      <c r="E904" s="6">
        <v>743</v>
      </c>
      <c r="G904" s="17" t="s">
        <v>696</v>
      </c>
      <c r="H904" s="24"/>
    </row>
    <row r="905" spans="1:8">
      <c r="A905" s="6">
        <v>407</v>
      </c>
      <c r="B905" s="6">
        <v>25</v>
      </c>
      <c r="C905" s="6">
        <v>858</v>
      </c>
      <c r="D905" s="6">
        <v>761</v>
      </c>
      <c r="E905" s="6">
        <v>814</v>
      </c>
      <c r="G905" s="17" t="s">
        <v>696</v>
      </c>
      <c r="H905" s="24"/>
    </row>
    <row r="906" spans="1:8">
      <c r="A906" s="6">
        <v>407</v>
      </c>
      <c r="B906" s="6">
        <v>30</v>
      </c>
      <c r="C906" s="6">
        <v>772</v>
      </c>
      <c r="D906" s="6">
        <v>807</v>
      </c>
      <c r="E906" s="6">
        <v>726</v>
      </c>
      <c r="G906" s="17" t="s">
        <v>696</v>
      </c>
      <c r="H906" s="24"/>
    </row>
    <row r="907" spans="1:8">
      <c r="A907" s="5">
        <v>408</v>
      </c>
      <c r="B907" s="5">
        <v>0</v>
      </c>
      <c r="C907" s="5">
        <v>871</v>
      </c>
      <c r="D907" s="5">
        <v>799</v>
      </c>
      <c r="E907" s="5">
        <v>837</v>
      </c>
      <c r="G907" s="17" t="s">
        <v>696</v>
      </c>
      <c r="H907" s="24" t="s">
        <v>96</v>
      </c>
    </row>
    <row r="908" spans="1:8">
      <c r="A908" s="6">
        <v>408</v>
      </c>
      <c r="B908" s="6">
        <v>5</v>
      </c>
      <c r="C908" s="6">
        <v>790</v>
      </c>
      <c r="D908" s="6">
        <v>743</v>
      </c>
      <c r="E908" s="6">
        <v>786</v>
      </c>
      <c r="G908" s="17" t="s">
        <v>696</v>
      </c>
      <c r="H908" s="24"/>
    </row>
    <row r="909" spans="1:8">
      <c r="A909" s="6">
        <v>408</v>
      </c>
      <c r="B909" s="6">
        <v>10</v>
      </c>
      <c r="C909" s="6">
        <v>710</v>
      </c>
      <c r="D909" s="6">
        <v>699</v>
      </c>
      <c r="E909" s="6">
        <v>732</v>
      </c>
      <c r="G909" s="17" t="s">
        <v>696</v>
      </c>
      <c r="H909" s="24"/>
    </row>
    <row r="910" spans="1:8">
      <c r="A910" s="6">
        <v>408</v>
      </c>
      <c r="B910" s="6">
        <v>15</v>
      </c>
      <c r="C910" s="6">
        <v>819</v>
      </c>
      <c r="D910" s="6">
        <v>822</v>
      </c>
      <c r="E910" s="6">
        <v>722</v>
      </c>
      <c r="G910" s="17" t="s">
        <v>696</v>
      </c>
      <c r="H910" s="24"/>
    </row>
    <row r="911" spans="1:8">
      <c r="A911" s="6">
        <v>408</v>
      </c>
      <c r="B911" s="6">
        <v>20</v>
      </c>
      <c r="C911" s="6">
        <v>847</v>
      </c>
      <c r="D911" s="6">
        <v>640</v>
      </c>
      <c r="E911" s="6">
        <v>608</v>
      </c>
      <c r="G911" s="17" t="s">
        <v>696</v>
      </c>
      <c r="H911" s="24"/>
    </row>
    <row r="912" spans="1:8">
      <c r="A912" s="6">
        <v>408</v>
      </c>
      <c r="B912" s="6">
        <v>25</v>
      </c>
      <c r="C912" s="6">
        <v>866</v>
      </c>
      <c r="D912" s="6">
        <v>640</v>
      </c>
      <c r="E912" s="6">
        <v>644</v>
      </c>
      <c r="G912" s="17" t="s">
        <v>696</v>
      </c>
      <c r="H912" s="24"/>
    </row>
    <row r="913" spans="1:8">
      <c r="A913" s="6">
        <v>408</v>
      </c>
      <c r="B913" s="6">
        <v>30</v>
      </c>
      <c r="C913" s="6">
        <v>640</v>
      </c>
      <c r="D913" s="6">
        <v>832</v>
      </c>
      <c r="E913" s="6">
        <v>633</v>
      </c>
      <c r="G913" s="17" t="s">
        <v>696</v>
      </c>
      <c r="H913" s="24"/>
    </row>
    <row r="914" spans="1:8">
      <c r="A914" s="5">
        <v>409</v>
      </c>
      <c r="B914" s="5">
        <v>0</v>
      </c>
      <c r="C914" s="5">
        <v>773</v>
      </c>
      <c r="D914" s="5">
        <v>718</v>
      </c>
      <c r="E914" s="5">
        <v>681</v>
      </c>
      <c r="G914" s="17" t="s">
        <v>696</v>
      </c>
      <c r="H914" s="24"/>
    </row>
    <row r="915" spans="1:8">
      <c r="A915" s="6">
        <v>409</v>
      </c>
      <c r="B915" s="6">
        <v>5</v>
      </c>
      <c r="C915" s="6">
        <v>703</v>
      </c>
      <c r="D915" s="6">
        <v>641</v>
      </c>
      <c r="E915" s="6">
        <v>660</v>
      </c>
      <c r="G915" s="17" t="s">
        <v>696</v>
      </c>
      <c r="H915" s="24"/>
    </row>
    <row r="916" spans="1:8">
      <c r="A916" s="6">
        <v>409</v>
      </c>
      <c r="B916" s="6">
        <v>10</v>
      </c>
      <c r="C916" s="6">
        <v>773</v>
      </c>
      <c r="D916" s="6">
        <v>763</v>
      </c>
      <c r="E916" s="6">
        <v>701</v>
      </c>
      <c r="G916" s="17" t="s">
        <v>696</v>
      </c>
      <c r="H916" s="24"/>
    </row>
    <row r="917" spans="1:8">
      <c r="A917" s="6">
        <v>409</v>
      </c>
      <c r="B917" s="6">
        <v>15</v>
      </c>
      <c r="C917" s="6">
        <v>723</v>
      </c>
      <c r="D917" s="6">
        <v>752</v>
      </c>
      <c r="E917" s="6">
        <v>728</v>
      </c>
      <c r="G917" s="17" t="s">
        <v>696</v>
      </c>
      <c r="H917" s="24"/>
    </row>
    <row r="918" spans="1:8">
      <c r="A918" s="6">
        <v>409</v>
      </c>
      <c r="B918" s="6">
        <v>20</v>
      </c>
      <c r="C918" s="6">
        <v>761</v>
      </c>
      <c r="D918" s="6">
        <v>718</v>
      </c>
      <c r="E918" s="6">
        <v>713</v>
      </c>
      <c r="G918" s="17" t="s">
        <v>696</v>
      </c>
      <c r="H918" s="24"/>
    </row>
    <row r="919" spans="1:8">
      <c r="A919" s="6">
        <v>409</v>
      </c>
      <c r="B919" s="6">
        <v>25</v>
      </c>
      <c r="C919" s="6">
        <v>874</v>
      </c>
      <c r="D919" s="6">
        <v>663</v>
      </c>
      <c r="E919" s="6">
        <v>671</v>
      </c>
      <c r="G919" s="17" t="s">
        <v>696</v>
      </c>
      <c r="H919" s="24"/>
    </row>
    <row r="920" spans="1:8">
      <c r="A920" s="6">
        <v>409</v>
      </c>
      <c r="B920" s="6">
        <v>30</v>
      </c>
      <c r="C920" s="6">
        <v>661</v>
      </c>
      <c r="D920" s="6">
        <v>741</v>
      </c>
      <c r="E920" s="6">
        <v>846</v>
      </c>
      <c r="G920" s="17" t="s">
        <v>696</v>
      </c>
      <c r="H920" s="24"/>
    </row>
    <row r="921" spans="1:8">
      <c r="A921" s="5">
        <v>410</v>
      </c>
      <c r="B921" s="5">
        <v>0</v>
      </c>
      <c r="C921" s="5">
        <v>667</v>
      </c>
      <c r="D921" s="5">
        <v>714</v>
      </c>
      <c r="E921" s="5">
        <v>700</v>
      </c>
      <c r="G921" s="17" t="s">
        <v>696</v>
      </c>
      <c r="H921" s="24"/>
    </row>
    <row r="922" spans="1:8">
      <c r="A922" s="6">
        <v>410</v>
      </c>
      <c r="B922" s="6">
        <v>5</v>
      </c>
      <c r="C922" s="6">
        <v>880</v>
      </c>
      <c r="D922" s="6">
        <v>787</v>
      </c>
      <c r="E922" s="6">
        <v>902</v>
      </c>
      <c r="G922" s="17" t="s">
        <v>696</v>
      </c>
      <c r="H922" s="24"/>
    </row>
    <row r="923" spans="1:8">
      <c r="A923" s="6">
        <v>410</v>
      </c>
      <c r="B923" s="6">
        <v>10</v>
      </c>
      <c r="C923" s="6">
        <v>780</v>
      </c>
      <c r="D923" s="6">
        <v>639</v>
      </c>
      <c r="E923" s="6">
        <v>832</v>
      </c>
      <c r="G923" s="17" t="s">
        <v>696</v>
      </c>
      <c r="H923" s="24"/>
    </row>
    <row r="924" spans="1:8">
      <c r="A924" s="6">
        <v>410</v>
      </c>
      <c r="B924" s="6">
        <v>15</v>
      </c>
      <c r="C924" s="6">
        <v>611</v>
      </c>
      <c r="D924" s="6">
        <v>853</v>
      </c>
      <c r="E924" s="6">
        <v>649</v>
      </c>
      <c r="G924" s="17" t="s">
        <v>696</v>
      </c>
      <c r="H924" s="24"/>
    </row>
    <row r="925" spans="1:8">
      <c r="A925" s="6">
        <v>410</v>
      </c>
      <c r="B925" s="6">
        <v>20</v>
      </c>
      <c r="C925" s="6">
        <v>638</v>
      </c>
      <c r="D925" s="6">
        <v>648</v>
      </c>
      <c r="E925" s="6">
        <v>555</v>
      </c>
      <c r="G925" s="17" t="s">
        <v>696</v>
      </c>
      <c r="H925" s="24"/>
    </row>
    <row r="926" spans="1:8">
      <c r="A926" s="6">
        <v>410</v>
      </c>
      <c r="B926" s="6">
        <v>25</v>
      </c>
      <c r="C926" s="6">
        <v>593</v>
      </c>
      <c r="D926" s="6">
        <v>617</v>
      </c>
      <c r="E926" s="6">
        <v>663</v>
      </c>
      <c r="G926" s="17" t="s">
        <v>696</v>
      </c>
      <c r="H926" s="24"/>
    </row>
    <row r="927" spans="1:8">
      <c r="A927" s="6">
        <v>410</v>
      </c>
      <c r="B927" s="6">
        <v>30</v>
      </c>
      <c r="C927" s="6">
        <v>728</v>
      </c>
      <c r="D927" s="6">
        <v>668</v>
      </c>
      <c r="E927" s="6">
        <v>732</v>
      </c>
      <c r="G927" s="17" t="s">
        <v>696</v>
      </c>
      <c r="H927" s="24"/>
    </row>
    <row r="928" spans="1:8">
      <c r="A928" s="15"/>
      <c r="B928" s="15"/>
    </row>
    <row r="929" spans="1:2">
      <c r="A929" s="6"/>
      <c r="B929" s="6"/>
    </row>
    <row r="930" spans="1:2">
      <c r="A930" s="6"/>
      <c r="B930" s="6"/>
    </row>
  </sheetData>
  <sortState ref="A458:G464">
    <sortCondition ref="A458:A464"/>
    <sortCondition ref="B458:B464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89"/>
  <sheetViews>
    <sheetView topLeftCell="D1" workbookViewId="0">
      <pane ySplit="705"/>
      <selection activeCell="Q1" activeCellId="1" sqref="O1:O1048576 Q1:Q1048576"/>
      <selection pane="bottomLeft" activeCell="E15" sqref="E15"/>
    </sheetView>
  </sheetViews>
  <sheetFormatPr baseColWidth="10" defaultRowHeight="15"/>
  <cols>
    <col min="17" max="17" width="12.5703125" bestFit="1" customWidth="1"/>
  </cols>
  <sheetData>
    <row r="1" spans="1:19">
      <c r="A1" t="s">
        <v>2</v>
      </c>
      <c r="B1" t="s">
        <v>686</v>
      </c>
      <c r="C1" t="s">
        <v>16</v>
      </c>
      <c r="D1" t="s">
        <v>689</v>
      </c>
      <c r="E1" t="s">
        <v>3</v>
      </c>
      <c r="F1" t="s">
        <v>687</v>
      </c>
      <c r="G1" t="s">
        <v>688</v>
      </c>
      <c r="H1" t="s">
        <v>0</v>
      </c>
      <c r="I1" s="21" t="s">
        <v>390</v>
      </c>
      <c r="J1" s="21" t="s">
        <v>391</v>
      </c>
      <c r="K1" s="21" t="s">
        <v>392</v>
      </c>
      <c r="L1" s="21" t="s">
        <v>393</v>
      </c>
      <c r="M1" s="21" t="s">
        <v>394</v>
      </c>
      <c r="N1" s="21" t="s">
        <v>395</v>
      </c>
      <c r="O1" s="21" t="s">
        <v>691</v>
      </c>
      <c r="P1" s="21" t="s">
        <v>692</v>
      </c>
      <c r="Q1" s="21" t="s">
        <v>396</v>
      </c>
      <c r="R1" s="21" t="s">
        <v>397</v>
      </c>
      <c r="S1" s="21" t="s">
        <v>398</v>
      </c>
    </row>
    <row r="2" spans="1:19">
      <c r="A2">
        <v>101</v>
      </c>
      <c r="B2">
        <v>0</v>
      </c>
      <c r="C2">
        <v>1</v>
      </c>
      <c r="D2" t="s">
        <v>399</v>
      </c>
      <c r="E2">
        <f t="shared" ref="E2:E33" si="0">B2*5</f>
        <v>0</v>
      </c>
      <c r="F2">
        <v>91.88</v>
      </c>
      <c r="G2">
        <v>2.48</v>
      </c>
      <c r="H2" t="s">
        <v>11</v>
      </c>
      <c r="I2" s="21" t="s">
        <v>399</v>
      </c>
      <c r="J2" s="21">
        <v>1.98</v>
      </c>
      <c r="K2" s="21">
        <v>57.75</v>
      </c>
      <c r="L2" s="21">
        <v>89.4</v>
      </c>
      <c r="M2" s="21">
        <f t="shared" ref="M2:M65" si="1">K2-J2</f>
        <v>55.77</v>
      </c>
      <c r="N2" s="21">
        <f t="shared" ref="N2:N65" si="2">(L2-M2)/M2</f>
        <v>0.60301237224314153</v>
      </c>
      <c r="O2" s="21">
        <f t="shared" ref="O2:O65" si="3">(L2-M2)/100</f>
        <v>0.33630000000000004</v>
      </c>
      <c r="P2" s="21"/>
      <c r="Q2" s="22">
        <f t="shared" ref="Q2:Q65" si="4">M2/100</f>
        <v>0.55770000000000008</v>
      </c>
      <c r="R2" s="22">
        <f t="shared" ref="R2:R65" si="5">1-(Q2/2.65)</f>
        <v>0.78954716981132078</v>
      </c>
      <c r="S2" s="22">
        <f t="shared" ref="S2:S65" si="6">O2/R2</f>
        <v>0.42594035272188507</v>
      </c>
    </row>
    <row r="3" spans="1:19">
      <c r="A3">
        <v>101</v>
      </c>
      <c r="B3">
        <v>0</v>
      </c>
      <c r="C3">
        <v>2</v>
      </c>
      <c r="D3" t="s">
        <v>400</v>
      </c>
      <c r="E3">
        <f t="shared" si="0"/>
        <v>0</v>
      </c>
      <c r="F3">
        <v>100.25</v>
      </c>
      <c r="G3">
        <v>2.48</v>
      </c>
      <c r="H3" t="s">
        <v>11</v>
      </c>
      <c r="I3" s="21" t="s">
        <v>400</v>
      </c>
      <c r="J3" s="21">
        <v>2.52</v>
      </c>
      <c r="K3" s="21">
        <v>61.3</v>
      </c>
      <c r="L3" s="21">
        <v>97.77</v>
      </c>
      <c r="M3" s="21">
        <f t="shared" si="1"/>
        <v>58.779999999999994</v>
      </c>
      <c r="N3" s="21">
        <f t="shared" si="2"/>
        <v>0.66332085743450164</v>
      </c>
      <c r="O3" s="21">
        <f t="shared" si="3"/>
        <v>0.38990000000000002</v>
      </c>
      <c r="P3" s="21"/>
      <c r="Q3" s="22">
        <f t="shared" si="4"/>
        <v>0.58779999999999999</v>
      </c>
      <c r="R3" s="22">
        <f t="shared" si="5"/>
        <v>0.77818867924528301</v>
      </c>
      <c r="S3" s="22">
        <f t="shared" si="6"/>
        <v>0.50103530210454861</v>
      </c>
    </row>
    <row r="4" spans="1:19">
      <c r="A4">
        <v>101</v>
      </c>
      <c r="B4">
        <v>1</v>
      </c>
      <c r="C4">
        <v>1</v>
      </c>
      <c r="D4" t="s">
        <v>401</v>
      </c>
      <c r="E4">
        <f t="shared" si="0"/>
        <v>5</v>
      </c>
      <c r="F4">
        <v>140.97</v>
      </c>
      <c r="G4">
        <v>2.48</v>
      </c>
      <c r="H4" t="s">
        <v>12</v>
      </c>
      <c r="I4" s="21" t="s">
        <v>401</v>
      </c>
      <c r="J4" s="21">
        <v>1.77</v>
      </c>
      <c r="K4" s="21">
        <v>93.47</v>
      </c>
      <c r="L4" s="21">
        <v>138.49</v>
      </c>
      <c r="M4" s="21">
        <f t="shared" si="1"/>
        <v>91.7</v>
      </c>
      <c r="N4" s="21">
        <f t="shared" si="2"/>
        <v>0.51025081788440574</v>
      </c>
      <c r="O4" s="21">
        <f t="shared" si="3"/>
        <v>0.46790000000000004</v>
      </c>
      <c r="P4" s="21"/>
      <c r="Q4" s="22">
        <f t="shared" si="4"/>
        <v>0.91700000000000004</v>
      </c>
      <c r="R4" s="22">
        <f t="shared" si="5"/>
        <v>0.65396226415094338</v>
      </c>
      <c r="S4" s="22">
        <f t="shared" si="6"/>
        <v>0.71548470859780733</v>
      </c>
    </row>
    <row r="5" spans="1:19">
      <c r="A5">
        <v>101</v>
      </c>
      <c r="B5">
        <v>1</v>
      </c>
      <c r="C5">
        <v>2</v>
      </c>
      <c r="D5" t="s">
        <v>402</v>
      </c>
      <c r="E5">
        <f t="shared" si="0"/>
        <v>5</v>
      </c>
      <c r="F5">
        <v>120.49</v>
      </c>
      <c r="G5">
        <v>2.48</v>
      </c>
      <c r="H5" t="s">
        <v>12</v>
      </c>
      <c r="I5" s="21" t="s">
        <v>402</v>
      </c>
      <c r="J5" s="21">
        <v>2.4</v>
      </c>
      <c r="K5" s="21">
        <v>82.54</v>
      </c>
      <c r="L5" s="21">
        <v>118.01</v>
      </c>
      <c r="M5" s="21">
        <f t="shared" si="1"/>
        <v>80.14</v>
      </c>
      <c r="N5" s="21">
        <f t="shared" si="2"/>
        <v>0.47254804092837538</v>
      </c>
      <c r="O5" s="21">
        <f t="shared" si="3"/>
        <v>0.37870000000000004</v>
      </c>
      <c r="P5" s="21"/>
      <c r="Q5" s="22">
        <f t="shared" si="4"/>
        <v>0.8014</v>
      </c>
      <c r="R5" s="22">
        <f t="shared" si="5"/>
        <v>0.69758490566037734</v>
      </c>
      <c r="S5" s="22">
        <f t="shared" si="6"/>
        <v>0.54287298496159264</v>
      </c>
    </row>
    <row r="6" spans="1:19">
      <c r="A6">
        <v>101</v>
      </c>
      <c r="B6">
        <v>2</v>
      </c>
      <c r="C6">
        <v>1</v>
      </c>
      <c r="D6" t="s">
        <v>403</v>
      </c>
      <c r="E6">
        <f t="shared" si="0"/>
        <v>10</v>
      </c>
      <c r="F6">
        <v>169.38</v>
      </c>
      <c r="G6">
        <v>2.48</v>
      </c>
      <c r="H6" t="s">
        <v>13</v>
      </c>
      <c r="I6" s="21" t="s">
        <v>403</v>
      </c>
      <c r="J6" s="21">
        <v>2.13</v>
      </c>
      <c r="K6" s="21">
        <v>116.81</v>
      </c>
      <c r="L6" s="21">
        <v>166.9</v>
      </c>
      <c r="M6" s="21">
        <f t="shared" si="1"/>
        <v>114.68</v>
      </c>
      <c r="N6" s="21">
        <f t="shared" si="2"/>
        <v>0.4553540286013254</v>
      </c>
      <c r="O6" s="21">
        <f t="shared" si="3"/>
        <v>0.5222</v>
      </c>
      <c r="P6" s="21"/>
      <c r="Q6" s="22">
        <f t="shared" si="4"/>
        <v>1.1468</v>
      </c>
      <c r="R6" s="22">
        <f t="shared" si="5"/>
        <v>0.5672452830188679</v>
      </c>
      <c r="S6" s="22">
        <f t="shared" si="6"/>
        <v>0.92058940926024491</v>
      </c>
    </row>
    <row r="7" spans="1:19">
      <c r="A7">
        <v>101</v>
      </c>
      <c r="B7">
        <v>2</v>
      </c>
      <c r="C7">
        <v>2</v>
      </c>
      <c r="D7" t="s">
        <v>404</v>
      </c>
      <c r="E7">
        <f t="shared" si="0"/>
        <v>10</v>
      </c>
      <c r="F7">
        <v>162.15</v>
      </c>
      <c r="G7">
        <v>2.48</v>
      </c>
      <c r="H7" t="s">
        <v>13</v>
      </c>
      <c r="I7" s="21" t="s">
        <v>404</v>
      </c>
      <c r="J7" s="21">
        <v>2.75</v>
      </c>
      <c r="K7" s="21">
        <v>113.1</v>
      </c>
      <c r="L7" s="21">
        <v>159.66999999999999</v>
      </c>
      <c r="M7" s="21">
        <f t="shared" si="1"/>
        <v>110.35</v>
      </c>
      <c r="N7" s="21">
        <f t="shared" si="2"/>
        <v>0.44694154961486177</v>
      </c>
      <c r="O7" s="21">
        <f t="shared" si="3"/>
        <v>0.49319999999999992</v>
      </c>
      <c r="P7" s="21"/>
      <c r="Q7" s="22">
        <f t="shared" si="4"/>
        <v>1.1034999999999999</v>
      </c>
      <c r="R7" s="22">
        <f t="shared" si="5"/>
        <v>0.58358490566037735</v>
      </c>
      <c r="S7" s="22">
        <f t="shared" si="6"/>
        <v>0.84512124151309398</v>
      </c>
    </row>
    <row r="8" spans="1:19">
      <c r="A8">
        <v>101</v>
      </c>
      <c r="B8">
        <v>3</v>
      </c>
      <c r="C8">
        <v>1</v>
      </c>
      <c r="D8" t="s">
        <v>405</v>
      </c>
      <c r="E8">
        <f t="shared" si="0"/>
        <v>15</v>
      </c>
      <c r="F8">
        <v>204.96</v>
      </c>
      <c r="G8">
        <v>2.48</v>
      </c>
      <c r="H8" t="s">
        <v>14</v>
      </c>
      <c r="I8" s="21" t="s">
        <v>405</v>
      </c>
      <c r="J8" s="21">
        <v>2.31</v>
      </c>
      <c r="K8" s="21">
        <v>136.43</v>
      </c>
      <c r="L8" s="21">
        <v>202.48</v>
      </c>
      <c r="M8" s="21">
        <f t="shared" si="1"/>
        <v>134.12</v>
      </c>
      <c r="N8" s="21">
        <f t="shared" si="2"/>
        <v>0.50969281240679976</v>
      </c>
      <c r="O8" s="21">
        <f t="shared" si="3"/>
        <v>0.68359999999999987</v>
      </c>
      <c r="P8" s="21"/>
      <c r="Q8" s="22">
        <f t="shared" si="4"/>
        <v>1.3411999999999999</v>
      </c>
      <c r="R8" s="22">
        <f t="shared" si="5"/>
        <v>0.49388679245283018</v>
      </c>
      <c r="S8" s="22">
        <f t="shared" si="6"/>
        <v>1.3841228606356966</v>
      </c>
    </row>
    <row r="9" spans="1:19">
      <c r="A9">
        <v>101</v>
      </c>
      <c r="B9">
        <v>3</v>
      </c>
      <c r="C9">
        <v>2</v>
      </c>
      <c r="D9" t="s">
        <v>406</v>
      </c>
      <c r="E9">
        <f t="shared" si="0"/>
        <v>15</v>
      </c>
      <c r="F9">
        <v>133.79</v>
      </c>
      <c r="G9">
        <v>2.48</v>
      </c>
      <c r="H9" t="s">
        <v>14</v>
      </c>
      <c r="I9" s="21" t="s">
        <v>406</v>
      </c>
      <c r="J9" s="21">
        <v>2.39</v>
      </c>
      <c r="K9" s="21">
        <v>89.82</v>
      </c>
      <c r="L9" s="21">
        <v>131.31</v>
      </c>
      <c r="M9" s="21">
        <f t="shared" si="1"/>
        <v>87.429999999999993</v>
      </c>
      <c r="N9" s="21">
        <f t="shared" si="2"/>
        <v>0.50188722406496644</v>
      </c>
      <c r="O9" s="21">
        <f t="shared" si="3"/>
        <v>0.43880000000000008</v>
      </c>
      <c r="P9" s="21"/>
      <c r="Q9" s="22">
        <f t="shared" si="4"/>
        <v>0.87429999999999997</v>
      </c>
      <c r="R9" s="22">
        <f t="shared" si="5"/>
        <v>0.67007547169811321</v>
      </c>
      <c r="S9" s="22">
        <f t="shared" si="6"/>
        <v>0.65485160781663576</v>
      </c>
    </row>
    <row r="10" spans="1:19">
      <c r="A10">
        <v>101</v>
      </c>
      <c r="B10">
        <v>4</v>
      </c>
      <c r="C10">
        <v>1</v>
      </c>
      <c r="D10" t="s">
        <v>407</v>
      </c>
      <c r="E10">
        <f t="shared" si="0"/>
        <v>20</v>
      </c>
      <c r="F10">
        <v>134.93</v>
      </c>
      <c r="G10">
        <v>2.48</v>
      </c>
      <c r="H10" t="s">
        <v>15</v>
      </c>
      <c r="I10" s="21" t="s">
        <v>407</v>
      </c>
      <c r="J10" s="21">
        <v>2.29</v>
      </c>
      <c r="K10" s="21">
        <v>76.84</v>
      </c>
      <c r="L10" s="21">
        <v>132.44999999999999</v>
      </c>
      <c r="M10" s="21">
        <f t="shared" si="1"/>
        <v>74.55</v>
      </c>
      <c r="N10" s="21">
        <f t="shared" si="2"/>
        <v>0.77665995975855118</v>
      </c>
      <c r="O10" s="21">
        <f t="shared" si="3"/>
        <v>0.57899999999999996</v>
      </c>
      <c r="P10" s="21"/>
      <c r="Q10" s="22">
        <f t="shared" si="4"/>
        <v>0.74549999999999994</v>
      </c>
      <c r="R10" s="22">
        <f t="shared" si="5"/>
        <v>0.71867924528301885</v>
      </c>
      <c r="S10" s="22">
        <f t="shared" si="6"/>
        <v>0.80564452612234183</v>
      </c>
    </row>
    <row r="11" spans="1:19">
      <c r="A11">
        <v>101</v>
      </c>
      <c r="B11">
        <v>4</v>
      </c>
      <c r="C11">
        <v>2</v>
      </c>
      <c r="D11" t="s">
        <v>408</v>
      </c>
      <c r="E11">
        <f t="shared" si="0"/>
        <v>20</v>
      </c>
      <c r="F11">
        <v>143.36000000000001</v>
      </c>
      <c r="G11">
        <v>2.48</v>
      </c>
      <c r="H11" t="s">
        <v>15</v>
      </c>
      <c r="I11" s="21" t="s">
        <v>408</v>
      </c>
      <c r="J11" s="21">
        <v>2.23</v>
      </c>
      <c r="K11" s="21">
        <v>81.5</v>
      </c>
      <c r="L11" s="21">
        <v>140.88</v>
      </c>
      <c r="M11" s="21">
        <f t="shared" si="1"/>
        <v>79.27</v>
      </c>
      <c r="N11" s="21">
        <f t="shared" si="2"/>
        <v>0.77721710609309957</v>
      </c>
      <c r="O11" s="21">
        <f t="shared" si="3"/>
        <v>0.61609999999999998</v>
      </c>
      <c r="P11" s="21"/>
      <c r="Q11" s="22">
        <f t="shared" si="4"/>
        <v>0.79269999999999996</v>
      </c>
      <c r="R11" s="22">
        <f t="shared" si="5"/>
        <v>0.70086792452830182</v>
      </c>
      <c r="S11" s="22">
        <f t="shared" si="6"/>
        <v>0.87905292629085241</v>
      </c>
    </row>
    <row r="12" spans="1:19">
      <c r="A12">
        <v>101</v>
      </c>
      <c r="B12">
        <v>5</v>
      </c>
      <c r="C12">
        <v>1</v>
      </c>
      <c r="D12" t="s">
        <v>409</v>
      </c>
      <c r="E12">
        <f t="shared" si="0"/>
        <v>25</v>
      </c>
      <c r="F12">
        <v>135.94</v>
      </c>
      <c r="G12">
        <v>2.48</v>
      </c>
      <c r="I12" s="21" t="s">
        <v>409</v>
      </c>
      <c r="J12" s="21">
        <v>2.68</v>
      </c>
      <c r="K12" s="21">
        <v>75.67</v>
      </c>
      <c r="L12" s="21">
        <v>133.46</v>
      </c>
      <c r="M12" s="21">
        <f t="shared" si="1"/>
        <v>72.989999999999995</v>
      </c>
      <c r="N12" s="21">
        <f t="shared" si="2"/>
        <v>0.82846965337717515</v>
      </c>
      <c r="O12" s="21">
        <f t="shared" si="3"/>
        <v>0.60470000000000013</v>
      </c>
      <c r="P12" s="21"/>
      <c r="Q12" s="22">
        <f t="shared" si="4"/>
        <v>0.72989999999999999</v>
      </c>
      <c r="R12" s="22">
        <f t="shared" si="5"/>
        <v>0.72456603773584904</v>
      </c>
      <c r="S12" s="22">
        <f t="shared" si="6"/>
        <v>0.83456851205666394</v>
      </c>
    </row>
    <row r="13" spans="1:19">
      <c r="A13">
        <v>101</v>
      </c>
      <c r="B13">
        <v>5</v>
      </c>
      <c r="C13">
        <v>2</v>
      </c>
      <c r="D13" t="s">
        <v>410</v>
      </c>
      <c r="E13">
        <f t="shared" si="0"/>
        <v>25</v>
      </c>
      <c r="F13">
        <v>139.07</v>
      </c>
      <c r="G13">
        <v>2.48</v>
      </c>
      <c r="I13" s="21" t="s">
        <v>410</v>
      </c>
      <c r="J13" s="21">
        <v>2.38</v>
      </c>
      <c r="K13" s="21">
        <v>76.81</v>
      </c>
      <c r="L13" s="21">
        <v>136.59</v>
      </c>
      <c r="M13" s="21">
        <f t="shared" si="1"/>
        <v>74.430000000000007</v>
      </c>
      <c r="N13" s="21">
        <f t="shared" si="2"/>
        <v>0.83514711809754116</v>
      </c>
      <c r="O13" s="21">
        <f t="shared" si="3"/>
        <v>0.62159999999999993</v>
      </c>
      <c r="P13" s="21"/>
      <c r="Q13" s="22">
        <f t="shared" si="4"/>
        <v>0.74430000000000007</v>
      </c>
      <c r="R13" s="22">
        <f t="shared" si="5"/>
        <v>0.71913207547169811</v>
      </c>
      <c r="S13" s="22">
        <f t="shared" si="6"/>
        <v>0.86437529516713008</v>
      </c>
    </row>
    <row r="14" spans="1:19">
      <c r="A14">
        <v>101</v>
      </c>
      <c r="B14">
        <v>6</v>
      </c>
      <c r="C14">
        <v>1</v>
      </c>
      <c r="D14" t="s">
        <v>411</v>
      </c>
      <c r="E14">
        <f t="shared" si="0"/>
        <v>30</v>
      </c>
      <c r="F14">
        <v>115.86</v>
      </c>
      <c r="G14">
        <v>2.48</v>
      </c>
      <c r="I14" s="21" t="s">
        <v>411</v>
      </c>
      <c r="J14" s="21">
        <v>1.62</v>
      </c>
      <c r="K14" s="21">
        <v>43.98</v>
      </c>
      <c r="L14" s="21">
        <v>113.38</v>
      </c>
      <c r="M14" s="21">
        <f t="shared" si="1"/>
        <v>42.36</v>
      </c>
      <c r="N14" s="21">
        <f t="shared" si="2"/>
        <v>1.6765816808309726</v>
      </c>
      <c r="O14" s="21">
        <f t="shared" si="3"/>
        <v>0.71019999999999994</v>
      </c>
      <c r="P14" s="21"/>
      <c r="Q14" s="22">
        <f t="shared" si="4"/>
        <v>0.42359999999999998</v>
      </c>
      <c r="R14" s="22">
        <f t="shared" si="5"/>
        <v>0.84015094339622642</v>
      </c>
      <c r="S14" s="22">
        <f t="shared" si="6"/>
        <v>0.84532429033417167</v>
      </c>
    </row>
    <row r="15" spans="1:19">
      <c r="A15">
        <v>101</v>
      </c>
      <c r="B15">
        <v>6</v>
      </c>
      <c r="C15">
        <v>2</v>
      </c>
      <c r="D15" t="s">
        <v>412</v>
      </c>
      <c r="E15">
        <f t="shared" si="0"/>
        <v>30</v>
      </c>
      <c r="F15">
        <v>114.92</v>
      </c>
      <c r="G15">
        <v>2.48</v>
      </c>
      <c r="I15" s="21" t="s">
        <v>412</v>
      </c>
      <c r="J15" s="21">
        <v>2.2599999999999998</v>
      </c>
      <c r="K15" s="21">
        <v>41.16</v>
      </c>
      <c r="L15" s="21">
        <v>112.44</v>
      </c>
      <c r="M15" s="21">
        <f t="shared" si="1"/>
        <v>38.9</v>
      </c>
      <c r="N15" s="21">
        <f t="shared" si="2"/>
        <v>1.8904884318766066</v>
      </c>
      <c r="O15" s="21">
        <f t="shared" si="3"/>
        <v>0.73539999999999994</v>
      </c>
      <c r="P15" s="21"/>
      <c r="Q15" s="22">
        <f t="shared" si="4"/>
        <v>0.38900000000000001</v>
      </c>
      <c r="R15" s="22">
        <f t="shared" si="5"/>
        <v>0.85320754716981129</v>
      </c>
      <c r="S15" s="22">
        <f t="shared" si="6"/>
        <v>0.86192392746572311</v>
      </c>
    </row>
    <row r="16" spans="1:19">
      <c r="A16">
        <v>106</v>
      </c>
      <c r="B16">
        <v>0</v>
      </c>
      <c r="C16">
        <v>1</v>
      </c>
      <c r="D16" t="s">
        <v>413</v>
      </c>
      <c r="E16">
        <f t="shared" si="0"/>
        <v>0</v>
      </c>
      <c r="F16">
        <v>112.87</v>
      </c>
      <c r="G16">
        <v>2.48</v>
      </c>
      <c r="I16" s="21" t="s">
        <v>413</v>
      </c>
      <c r="J16" s="21">
        <v>2.0299999999999998</v>
      </c>
      <c r="K16" s="21">
        <v>65.72</v>
      </c>
      <c r="L16" s="21">
        <v>110.39</v>
      </c>
      <c r="M16" s="21">
        <f t="shared" si="1"/>
        <v>63.69</v>
      </c>
      <c r="N16" s="21">
        <f t="shared" si="2"/>
        <v>0.73323912702151051</v>
      </c>
      <c r="O16" s="21">
        <f t="shared" si="3"/>
        <v>0.46700000000000003</v>
      </c>
      <c r="P16" s="21"/>
      <c r="Q16" s="22">
        <f t="shared" si="4"/>
        <v>0.63690000000000002</v>
      </c>
      <c r="R16" s="22">
        <f t="shared" si="5"/>
        <v>0.75966037735849057</v>
      </c>
      <c r="S16" s="22">
        <f t="shared" si="6"/>
        <v>0.61474839799314496</v>
      </c>
    </row>
    <row r="17" spans="1:19">
      <c r="A17">
        <v>106</v>
      </c>
      <c r="B17">
        <v>0</v>
      </c>
      <c r="C17">
        <v>2</v>
      </c>
      <c r="D17" t="s">
        <v>414</v>
      </c>
      <c r="E17">
        <f t="shared" si="0"/>
        <v>0</v>
      </c>
      <c r="F17">
        <v>128.81</v>
      </c>
      <c r="G17">
        <v>2.48</v>
      </c>
      <c r="I17" s="21" t="s">
        <v>414</v>
      </c>
      <c r="J17" s="21">
        <v>2.12</v>
      </c>
      <c r="K17" s="21">
        <v>84.96</v>
      </c>
      <c r="L17" s="21">
        <v>126.33</v>
      </c>
      <c r="M17" s="21">
        <f t="shared" si="1"/>
        <v>82.839999999999989</v>
      </c>
      <c r="N17" s="21">
        <f t="shared" si="2"/>
        <v>0.52498792853693887</v>
      </c>
      <c r="O17" s="21">
        <f t="shared" si="3"/>
        <v>0.43490000000000006</v>
      </c>
      <c r="P17" s="21"/>
      <c r="Q17" s="22">
        <f t="shared" si="4"/>
        <v>0.82839999999999991</v>
      </c>
      <c r="R17" s="22">
        <f t="shared" si="5"/>
        <v>0.68739622641509435</v>
      </c>
      <c r="S17" s="22">
        <f t="shared" si="6"/>
        <v>0.63267731664470805</v>
      </c>
    </row>
    <row r="18" spans="1:19">
      <c r="A18">
        <v>106</v>
      </c>
      <c r="B18">
        <v>1</v>
      </c>
      <c r="C18">
        <v>1</v>
      </c>
      <c r="D18" t="s">
        <v>415</v>
      </c>
      <c r="E18">
        <f t="shared" si="0"/>
        <v>5</v>
      </c>
      <c r="F18">
        <v>127.97</v>
      </c>
      <c r="G18">
        <v>2.48</v>
      </c>
      <c r="I18" s="21" t="s">
        <v>415</v>
      </c>
      <c r="J18" s="21">
        <v>2.39</v>
      </c>
      <c r="K18" s="21">
        <v>74.91</v>
      </c>
      <c r="L18" s="21">
        <v>125.49</v>
      </c>
      <c r="M18" s="21">
        <f t="shared" si="1"/>
        <v>72.52</v>
      </c>
      <c r="N18" s="21">
        <f t="shared" si="2"/>
        <v>0.73041919470490901</v>
      </c>
      <c r="O18" s="21">
        <f t="shared" si="3"/>
        <v>0.52969999999999995</v>
      </c>
      <c r="P18" s="21"/>
      <c r="Q18" s="22">
        <f t="shared" si="4"/>
        <v>0.72519999999999996</v>
      </c>
      <c r="R18" s="22">
        <f t="shared" si="5"/>
        <v>0.72633962264150942</v>
      </c>
      <c r="S18" s="22">
        <f t="shared" si="6"/>
        <v>0.72927317123857016</v>
      </c>
    </row>
    <row r="19" spans="1:19">
      <c r="A19">
        <v>106</v>
      </c>
      <c r="B19">
        <v>1</v>
      </c>
      <c r="C19">
        <v>2</v>
      </c>
      <c r="D19" t="s">
        <v>416</v>
      </c>
      <c r="E19">
        <f t="shared" si="0"/>
        <v>5</v>
      </c>
      <c r="F19">
        <v>132.44999999999999</v>
      </c>
      <c r="G19">
        <v>2.48</v>
      </c>
      <c r="I19" s="21" t="s">
        <v>416</v>
      </c>
      <c r="J19" s="21">
        <v>2.25</v>
      </c>
      <c r="K19" s="21">
        <v>74.180000000000007</v>
      </c>
      <c r="L19" s="21">
        <v>129.97</v>
      </c>
      <c r="M19" s="21">
        <f t="shared" si="1"/>
        <v>71.930000000000007</v>
      </c>
      <c r="N19" s="21">
        <f t="shared" si="2"/>
        <v>0.80689559293757807</v>
      </c>
      <c r="O19" s="21">
        <f t="shared" si="3"/>
        <v>0.58039999999999992</v>
      </c>
      <c r="P19" s="21"/>
      <c r="Q19" s="22">
        <f t="shared" si="4"/>
        <v>0.71930000000000005</v>
      </c>
      <c r="R19" s="22">
        <f t="shared" si="5"/>
        <v>0.72856603773584905</v>
      </c>
      <c r="S19" s="22">
        <f t="shared" si="6"/>
        <v>0.79663334541875996</v>
      </c>
    </row>
    <row r="20" spans="1:19">
      <c r="A20">
        <v>106</v>
      </c>
      <c r="B20">
        <v>2</v>
      </c>
      <c r="C20">
        <v>1</v>
      </c>
      <c r="D20" t="s">
        <v>417</v>
      </c>
      <c r="E20">
        <f t="shared" si="0"/>
        <v>10</v>
      </c>
      <c r="F20">
        <v>134.63</v>
      </c>
      <c r="G20">
        <v>2.48</v>
      </c>
      <c r="I20" s="21" t="s">
        <v>417</v>
      </c>
      <c r="J20" s="21">
        <v>2.39</v>
      </c>
      <c r="K20" s="21">
        <v>84.68</v>
      </c>
      <c r="L20" s="21">
        <v>132.15</v>
      </c>
      <c r="M20" s="21">
        <f t="shared" si="1"/>
        <v>82.29</v>
      </c>
      <c r="N20" s="21">
        <f t="shared" si="2"/>
        <v>0.60590594239883333</v>
      </c>
      <c r="O20" s="21">
        <f t="shared" si="3"/>
        <v>0.49859999999999999</v>
      </c>
      <c r="P20" s="21"/>
      <c r="Q20" s="22">
        <f t="shared" si="4"/>
        <v>0.82290000000000008</v>
      </c>
      <c r="R20" s="22">
        <f t="shared" si="5"/>
        <v>0.68947169811320752</v>
      </c>
      <c r="S20" s="22">
        <f t="shared" si="6"/>
        <v>0.72316238848448366</v>
      </c>
    </row>
    <row r="21" spans="1:19">
      <c r="A21">
        <v>106</v>
      </c>
      <c r="B21">
        <v>2</v>
      </c>
      <c r="C21">
        <v>2</v>
      </c>
      <c r="D21" t="s">
        <v>418</v>
      </c>
      <c r="E21">
        <f t="shared" si="0"/>
        <v>10</v>
      </c>
      <c r="F21">
        <v>152.11000000000001</v>
      </c>
      <c r="G21">
        <v>2.48</v>
      </c>
      <c r="I21" s="21" t="s">
        <v>418</v>
      </c>
      <c r="J21" s="21">
        <v>2.3199999999999998</v>
      </c>
      <c r="K21" s="21">
        <v>97.52</v>
      </c>
      <c r="L21" s="21">
        <v>149.63</v>
      </c>
      <c r="M21" s="21">
        <f t="shared" si="1"/>
        <v>95.2</v>
      </c>
      <c r="N21" s="21">
        <f t="shared" si="2"/>
        <v>0.57174369747899145</v>
      </c>
      <c r="O21" s="21">
        <f t="shared" si="3"/>
        <v>0.5442999999999999</v>
      </c>
      <c r="P21" s="21"/>
      <c r="Q21" s="22">
        <f t="shared" si="4"/>
        <v>0.95200000000000007</v>
      </c>
      <c r="R21" s="22">
        <f t="shared" si="5"/>
        <v>0.64075471698113207</v>
      </c>
      <c r="S21" s="22">
        <f t="shared" si="6"/>
        <v>0.84946702002355701</v>
      </c>
    </row>
    <row r="22" spans="1:19">
      <c r="A22">
        <v>106</v>
      </c>
      <c r="B22">
        <v>3</v>
      </c>
      <c r="C22">
        <v>1</v>
      </c>
      <c r="D22" t="s">
        <v>419</v>
      </c>
      <c r="E22">
        <f t="shared" si="0"/>
        <v>15</v>
      </c>
      <c r="F22">
        <v>155.75</v>
      </c>
      <c r="G22">
        <v>2.48</v>
      </c>
      <c r="I22" s="21" t="s">
        <v>419</v>
      </c>
      <c r="J22" s="21">
        <v>2.4300000000000002</v>
      </c>
      <c r="K22" s="21">
        <v>108.33</v>
      </c>
      <c r="L22" s="21">
        <v>153.27000000000001</v>
      </c>
      <c r="M22" s="21">
        <f t="shared" si="1"/>
        <v>105.89999999999999</v>
      </c>
      <c r="N22" s="21">
        <f t="shared" si="2"/>
        <v>0.44730878186968859</v>
      </c>
      <c r="O22" s="21">
        <f t="shared" si="3"/>
        <v>0.47370000000000018</v>
      </c>
      <c r="P22" s="21"/>
      <c r="Q22" s="22">
        <f t="shared" si="4"/>
        <v>1.0589999999999999</v>
      </c>
      <c r="R22" s="22">
        <f t="shared" si="5"/>
        <v>0.60037735849056606</v>
      </c>
      <c r="S22" s="22">
        <f t="shared" si="6"/>
        <v>0.78900377121307386</v>
      </c>
    </row>
    <row r="23" spans="1:19">
      <c r="A23">
        <v>106</v>
      </c>
      <c r="B23">
        <v>3</v>
      </c>
      <c r="C23">
        <v>2</v>
      </c>
      <c r="D23" t="s">
        <v>420</v>
      </c>
      <c r="E23">
        <f t="shared" si="0"/>
        <v>15</v>
      </c>
      <c r="F23">
        <v>158.55000000000001</v>
      </c>
      <c r="G23">
        <v>2.48</v>
      </c>
      <c r="I23" s="21" t="s">
        <v>420</v>
      </c>
      <c r="J23" s="21">
        <v>2.4700000000000002</v>
      </c>
      <c r="K23" s="21">
        <v>106.69</v>
      </c>
      <c r="L23" s="21">
        <v>156.07</v>
      </c>
      <c r="M23" s="21">
        <f t="shared" si="1"/>
        <v>104.22</v>
      </c>
      <c r="N23" s="21">
        <f t="shared" si="2"/>
        <v>0.49750527729802335</v>
      </c>
      <c r="O23" s="21">
        <f t="shared" si="3"/>
        <v>0.51849999999999996</v>
      </c>
      <c r="P23" s="21"/>
      <c r="Q23" s="22">
        <f t="shared" si="4"/>
        <v>1.0422</v>
      </c>
      <c r="R23" s="22">
        <f t="shared" si="5"/>
        <v>0.60671698113207539</v>
      </c>
      <c r="S23" s="22">
        <f t="shared" si="6"/>
        <v>0.85459945266824233</v>
      </c>
    </row>
    <row r="24" spans="1:19">
      <c r="A24">
        <v>106</v>
      </c>
      <c r="B24">
        <v>4</v>
      </c>
      <c r="C24">
        <v>1</v>
      </c>
      <c r="D24" t="s">
        <v>421</v>
      </c>
      <c r="E24">
        <f t="shared" si="0"/>
        <v>20</v>
      </c>
      <c r="F24">
        <v>179.19</v>
      </c>
      <c r="G24">
        <v>2.48</v>
      </c>
      <c r="I24" s="21" t="s">
        <v>421</v>
      </c>
      <c r="J24" s="21">
        <v>1.89</v>
      </c>
      <c r="K24" s="21">
        <v>122.55</v>
      </c>
      <c r="L24" s="21">
        <v>176.71</v>
      </c>
      <c r="M24" s="21">
        <f t="shared" si="1"/>
        <v>120.66</v>
      </c>
      <c r="N24" s="21">
        <f t="shared" si="2"/>
        <v>0.46452842698491642</v>
      </c>
      <c r="O24" s="21">
        <f t="shared" si="3"/>
        <v>0.56050000000000011</v>
      </c>
      <c r="P24" s="21"/>
      <c r="Q24" s="22">
        <f t="shared" si="4"/>
        <v>1.2065999999999999</v>
      </c>
      <c r="R24" s="22">
        <f t="shared" si="5"/>
        <v>0.54467924528301892</v>
      </c>
      <c r="S24" s="22">
        <f t="shared" si="6"/>
        <v>1.0290460024941113</v>
      </c>
    </row>
    <row r="25" spans="1:19">
      <c r="A25">
        <v>106</v>
      </c>
      <c r="B25">
        <v>4</v>
      </c>
      <c r="C25">
        <v>2</v>
      </c>
      <c r="D25" t="s">
        <v>422</v>
      </c>
      <c r="E25">
        <f t="shared" si="0"/>
        <v>20</v>
      </c>
      <c r="F25">
        <v>181.23</v>
      </c>
      <c r="G25">
        <v>2.48</v>
      </c>
      <c r="I25" s="21" t="s">
        <v>422</v>
      </c>
      <c r="J25" s="21">
        <v>2.56</v>
      </c>
      <c r="K25" s="21">
        <v>127.16</v>
      </c>
      <c r="L25" s="21">
        <v>178.75</v>
      </c>
      <c r="M25" s="21">
        <f t="shared" si="1"/>
        <v>124.6</v>
      </c>
      <c r="N25" s="21">
        <f t="shared" si="2"/>
        <v>0.43459069020866781</v>
      </c>
      <c r="O25" s="21">
        <f t="shared" si="3"/>
        <v>0.54150000000000009</v>
      </c>
      <c r="P25" s="21"/>
      <c r="Q25" s="22">
        <f t="shared" si="4"/>
        <v>1.246</v>
      </c>
      <c r="R25" s="22">
        <f t="shared" si="5"/>
        <v>0.52981132075471704</v>
      </c>
      <c r="S25" s="22">
        <f t="shared" si="6"/>
        <v>1.0220619658119658</v>
      </c>
    </row>
    <row r="26" spans="1:19">
      <c r="A26">
        <v>106</v>
      </c>
      <c r="B26">
        <v>5</v>
      </c>
      <c r="C26">
        <v>1</v>
      </c>
      <c r="D26" t="s">
        <v>423</v>
      </c>
      <c r="E26">
        <f t="shared" si="0"/>
        <v>25</v>
      </c>
      <c r="F26">
        <v>175.52</v>
      </c>
      <c r="G26">
        <v>2.48</v>
      </c>
      <c r="I26" s="21" t="s">
        <v>423</v>
      </c>
      <c r="J26" s="21">
        <v>1.87</v>
      </c>
      <c r="K26" s="21">
        <v>123.36</v>
      </c>
      <c r="L26" s="21">
        <v>173.04</v>
      </c>
      <c r="M26" s="21">
        <f t="shared" si="1"/>
        <v>121.49</v>
      </c>
      <c r="N26" s="21">
        <f t="shared" si="2"/>
        <v>0.42431475841633054</v>
      </c>
      <c r="O26" s="21">
        <f t="shared" si="3"/>
        <v>0.51549999999999996</v>
      </c>
      <c r="P26" s="21"/>
      <c r="Q26" s="22">
        <f t="shared" si="4"/>
        <v>1.2148999999999999</v>
      </c>
      <c r="R26" s="22">
        <f t="shared" si="5"/>
        <v>0.54154716981132078</v>
      </c>
      <c r="S26" s="22">
        <f t="shared" si="6"/>
        <v>0.95190230645948004</v>
      </c>
    </row>
    <row r="27" spans="1:19">
      <c r="A27">
        <v>106</v>
      </c>
      <c r="B27">
        <v>5</v>
      </c>
      <c r="C27">
        <v>2</v>
      </c>
      <c r="D27" t="s">
        <v>424</v>
      </c>
      <c r="E27">
        <f t="shared" si="0"/>
        <v>25</v>
      </c>
      <c r="F27">
        <v>179.03</v>
      </c>
      <c r="G27">
        <v>2.48</v>
      </c>
      <c r="I27" s="21" t="s">
        <v>424</v>
      </c>
      <c r="J27" s="21">
        <v>2.2799999999999998</v>
      </c>
      <c r="K27" s="21">
        <v>126.72</v>
      </c>
      <c r="L27" s="21">
        <v>176.55</v>
      </c>
      <c r="M27" s="21">
        <f t="shared" si="1"/>
        <v>124.44</v>
      </c>
      <c r="N27" s="21">
        <f t="shared" si="2"/>
        <v>0.41875602700096443</v>
      </c>
      <c r="O27" s="21">
        <f t="shared" si="3"/>
        <v>0.52110000000000012</v>
      </c>
      <c r="P27" s="21"/>
      <c r="Q27" s="22">
        <f t="shared" si="4"/>
        <v>1.2444</v>
      </c>
      <c r="R27" s="22">
        <f t="shared" si="5"/>
        <v>0.53041509433962264</v>
      </c>
      <c r="S27" s="22">
        <f t="shared" si="6"/>
        <v>0.98243810472396154</v>
      </c>
    </row>
    <row r="28" spans="1:19">
      <c r="A28">
        <v>111</v>
      </c>
      <c r="B28">
        <v>0</v>
      </c>
      <c r="C28">
        <v>1</v>
      </c>
      <c r="D28" t="s">
        <v>425</v>
      </c>
      <c r="E28">
        <f t="shared" si="0"/>
        <v>0</v>
      </c>
      <c r="F28">
        <v>97.17</v>
      </c>
      <c r="G28">
        <v>2.48</v>
      </c>
      <c r="I28" s="21" t="s">
        <v>425</v>
      </c>
      <c r="J28" s="21">
        <v>2.31</v>
      </c>
      <c r="K28" s="21">
        <v>74.39</v>
      </c>
      <c r="L28" s="21">
        <v>94.69</v>
      </c>
      <c r="M28" s="21">
        <f t="shared" si="1"/>
        <v>72.08</v>
      </c>
      <c r="N28" s="21">
        <f t="shared" si="2"/>
        <v>0.31367924528301888</v>
      </c>
      <c r="O28" s="21">
        <f t="shared" si="3"/>
        <v>0.2261</v>
      </c>
      <c r="P28" s="21"/>
      <c r="Q28" s="22">
        <f t="shared" si="4"/>
        <v>0.7208</v>
      </c>
      <c r="R28" s="22">
        <f t="shared" si="5"/>
        <v>0.72799999999999998</v>
      </c>
      <c r="S28" s="22">
        <f t="shared" si="6"/>
        <v>0.31057692307692308</v>
      </c>
    </row>
    <row r="29" spans="1:19">
      <c r="A29">
        <v>111</v>
      </c>
      <c r="B29">
        <v>0</v>
      </c>
      <c r="C29">
        <v>2</v>
      </c>
      <c r="D29" t="s">
        <v>426</v>
      </c>
      <c r="E29">
        <f t="shared" si="0"/>
        <v>0</v>
      </c>
      <c r="F29">
        <v>106.41</v>
      </c>
      <c r="G29">
        <v>2.48</v>
      </c>
      <c r="I29" s="21" t="s">
        <v>426</v>
      </c>
      <c r="J29" s="21">
        <v>2.4</v>
      </c>
      <c r="K29" s="21">
        <v>80.48</v>
      </c>
      <c r="L29" s="21">
        <v>103.93</v>
      </c>
      <c r="M29" s="21">
        <f t="shared" si="1"/>
        <v>78.08</v>
      </c>
      <c r="N29" s="21">
        <f t="shared" si="2"/>
        <v>0.33107069672131162</v>
      </c>
      <c r="O29" s="21">
        <f t="shared" si="3"/>
        <v>0.25850000000000006</v>
      </c>
      <c r="P29" s="21"/>
      <c r="Q29" s="22">
        <f t="shared" si="4"/>
        <v>0.78079999999999994</v>
      </c>
      <c r="R29" s="22">
        <f t="shared" si="5"/>
        <v>0.70535849056603772</v>
      </c>
      <c r="S29" s="22">
        <f t="shared" si="6"/>
        <v>0.36648031243312656</v>
      </c>
    </row>
    <row r="30" spans="1:19">
      <c r="A30">
        <v>111</v>
      </c>
      <c r="B30">
        <v>1</v>
      </c>
      <c r="C30">
        <v>1</v>
      </c>
      <c r="D30" t="s">
        <v>427</v>
      </c>
      <c r="E30">
        <f t="shared" si="0"/>
        <v>5</v>
      </c>
      <c r="F30">
        <v>135.66999999999999</v>
      </c>
      <c r="G30">
        <v>2.48</v>
      </c>
      <c r="H30" t="s">
        <v>20</v>
      </c>
      <c r="I30" s="21" t="s">
        <v>427</v>
      </c>
      <c r="J30" s="21">
        <v>2.4500000000000002</v>
      </c>
      <c r="K30" s="21">
        <v>109.29</v>
      </c>
      <c r="L30" s="21">
        <v>133.19</v>
      </c>
      <c r="M30" s="21">
        <f t="shared" si="1"/>
        <v>106.84</v>
      </c>
      <c r="N30" s="21">
        <f t="shared" si="2"/>
        <v>0.24663047547734926</v>
      </c>
      <c r="O30" s="21">
        <f t="shared" si="3"/>
        <v>0.26349999999999996</v>
      </c>
      <c r="P30" s="21"/>
      <c r="Q30" s="22">
        <f t="shared" si="4"/>
        <v>1.0684</v>
      </c>
      <c r="R30" s="22">
        <f t="shared" si="5"/>
        <v>0.59683018867924531</v>
      </c>
      <c r="S30" s="22">
        <f t="shared" si="6"/>
        <v>0.44149911482043491</v>
      </c>
    </row>
    <row r="31" spans="1:19">
      <c r="A31">
        <v>111</v>
      </c>
      <c r="B31">
        <v>1</v>
      </c>
      <c r="C31">
        <v>2</v>
      </c>
      <c r="D31" t="s">
        <v>428</v>
      </c>
      <c r="E31">
        <f t="shared" si="0"/>
        <v>5</v>
      </c>
      <c r="F31">
        <v>141.69999999999999</v>
      </c>
      <c r="G31">
        <v>2.48</v>
      </c>
      <c r="I31" s="21" t="s">
        <v>428</v>
      </c>
      <c r="J31" s="21">
        <v>2.3199999999999998</v>
      </c>
      <c r="K31" s="21">
        <v>107.4</v>
      </c>
      <c r="L31" s="21">
        <v>139.22</v>
      </c>
      <c r="M31" s="21">
        <f t="shared" si="1"/>
        <v>105.08000000000001</v>
      </c>
      <c r="N31" s="21">
        <f t="shared" si="2"/>
        <v>0.32489531785306414</v>
      </c>
      <c r="O31" s="21">
        <f t="shared" si="3"/>
        <v>0.34139999999999987</v>
      </c>
      <c r="P31" s="21"/>
      <c r="Q31" s="22">
        <f t="shared" si="4"/>
        <v>1.0508000000000002</v>
      </c>
      <c r="R31" s="22">
        <f t="shared" si="5"/>
        <v>0.60347169811320744</v>
      </c>
      <c r="S31" s="22">
        <f t="shared" si="6"/>
        <v>0.56572661330665319</v>
      </c>
    </row>
    <row r="32" spans="1:19">
      <c r="A32">
        <v>111</v>
      </c>
      <c r="B32">
        <v>2</v>
      </c>
      <c r="C32">
        <v>1</v>
      </c>
      <c r="D32" t="s">
        <v>429</v>
      </c>
      <c r="E32">
        <f t="shared" si="0"/>
        <v>10</v>
      </c>
      <c r="F32">
        <v>145.26</v>
      </c>
      <c r="G32">
        <v>2.48</v>
      </c>
      <c r="I32" s="21" t="s">
        <v>429</v>
      </c>
      <c r="J32" s="21">
        <v>1.82</v>
      </c>
      <c r="K32" s="21">
        <v>111.42</v>
      </c>
      <c r="L32" s="21">
        <v>142.78</v>
      </c>
      <c r="M32" s="21">
        <f t="shared" si="1"/>
        <v>109.60000000000001</v>
      </c>
      <c r="N32" s="21">
        <f t="shared" si="2"/>
        <v>0.30273722627737215</v>
      </c>
      <c r="O32" s="21">
        <f t="shared" si="3"/>
        <v>0.33179999999999993</v>
      </c>
      <c r="P32" s="21"/>
      <c r="Q32" s="22">
        <f t="shared" si="4"/>
        <v>1.0960000000000001</v>
      </c>
      <c r="R32" s="22">
        <f t="shared" si="5"/>
        <v>0.58641509433962258</v>
      </c>
      <c r="S32" s="22">
        <f t="shared" si="6"/>
        <v>0.56581081081081075</v>
      </c>
    </row>
    <row r="33" spans="1:19">
      <c r="A33">
        <v>111</v>
      </c>
      <c r="B33">
        <v>2</v>
      </c>
      <c r="C33">
        <v>2</v>
      </c>
      <c r="D33" t="s">
        <v>430</v>
      </c>
      <c r="E33">
        <f t="shared" si="0"/>
        <v>10</v>
      </c>
      <c r="F33">
        <v>160.87</v>
      </c>
      <c r="G33">
        <v>2.48</v>
      </c>
      <c r="I33" s="21" t="s">
        <v>430</v>
      </c>
      <c r="J33" s="21">
        <v>2.27</v>
      </c>
      <c r="K33" s="21">
        <v>125.3</v>
      </c>
      <c r="L33" s="21">
        <v>158.38999999999999</v>
      </c>
      <c r="M33" s="21">
        <f t="shared" si="1"/>
        <v>123.03</v>
      </c>
      <c r="N33" s="21">
        <f t="shared" si="2"/>
        <v>0.28740957490043068</v>
      </c>
      <c r="O33" s="21">
        <f t="shared" si="3"/>
        <v>0.35359999999999986</v>
      </c>
      <c r="P33" s="21"/>
      <c r="Q33" s="22">
        <f t="shared" si="4"/>
        <v>1.2302999999999999</v>
      </c>
      <c r="R33" s="22">
        <f t="shared" si="5"/>
        <v>0.53573584905660376</v>
      </c>
      <c r="S33" s="22">
        <f t="shared" si="6"/>
        <v>0.66002676621821488</v>
      </c>
    </row>
    <row r="34" spans="1:19">
      <c r="A34">
        <v>111</v>
      </c>
      <c r="B34">
        <v>3</v>
      </c>
      <c r="C34">
        <v>1</v>
      </c>
      <c r="D34" t="s">
        <v>431</v>
      </c>
      <c r="E34">
        <f t="shared" ref="E34:E65" si="7">B34*5</f>
        <v>15</v>
      </c>
      <c r="F34">
        <v>177.75</v>
      </c>
      <c r="G34">
        <v>2.48</v>
      </c>
      <c r="I34" s="21" t="s">
        <v>431</v>
      </c>
      <c r="J34" s="21">
        <v>2.36</v>
      </c>
      <c r="K34" s="21">
        <v>138.31</v>
      </c>
      <c r="L34" s="21">
        <v>175.27</v>
      </c>
      <c r="M34" s="21">
        <f t="shared" si="1"/>
        <v>135.94999999999999</v>
      </c>
      <c r="N34" s="21">
        <f t="shared" si="2"/>
        <v>0.28922397940419292</v>
      </c>
      <c r="O34" s="21">
        <f t="shared" si="3"/>
        <v>0.39320000000000022</v>
      </c>
      <c r="P34" s="21"/>
      <c r="Q34" s="22">
        <f t="shared" si="4"/>
        <v>1.3594999999999999</v>
      </c>
      <c r="R34" s="22">
        <f t="shared" si="5"/>
        <v>0.48698113207547167</v>
      </c>
      <c r="S34" s="22">
        <f t="shared" si="6"/>
        <v>0.80742347927160063</v>
      </c>
    </row>
    <row r="35" spans="1:19">
      <c r="A35">
        <v>111</v>
      </c>
      <c r="B35">
        <v>3</v>
      </c>
      <c r="C35">
        <v>2</v>
      </c>
      <c r="D35" t="s">
        <v>432</v>
      </c>
      <c r="E35">
        <f t="shared" si="7"/>
        <v>15</v>
      </c>
      <c r="F35">
        <v>183.78</v>
      </c>
      <c r="G35">
        <v>2.48</v>
      </c>
      <c r="I35" s="21" t="s">
        <v>432</v>
      </c>
      <c r="J35" s="21">
        <v>2.54</v>
      </c>
      <c r="K35" s="21">
        <v>143.53</v>
      </c>
      <c r="L35" s="21">
        <v>181.3</v>
      </c>
      <c r="M35" s="21">
        <f t="shared" si="1"/>
        <v>140.99</v>
      </c>
      <c r="N35" s="21">
        <f t="shared" si="2"/>
        <v>0.28590680190084405</v>
      </c>
      <c r="O35" s="21">
        <f t="shared" si="3"/>
        <v>0.40310000000000001</v>
      </c>
      <c r="P35" s="21"/>
      <c r="Q35" s="22">
        <f t="shared" si="4"/>
        <v>1.4099000000000002</v>
      </c>
      <c r="R35" s="22">
        <f t="shared" si="5"/>
        <v>0.46796226415094333</v>
      </c>
      <c r="S35" s="22">
        <f t="shared" si="6"/>
        <v>0.86139424239980666</v>
      </c>
    </row>
    <row r="36" spans="1:19">
      <c r="A36">
        <v>111</v>
      </c>
      <c r="B36">
        <v>4</v>
      </c>
      <c r="C36">
        <v>1</v>
      </c>
      <c r="D36" t="s">
        <v>433</v>
      </c>
      <c r="E36">
        <f t="shared" si="7"/>
        <v>20</v>
      </c>
      <c r="F36">
        <v>175.13</v>
      </c>
      <c r="G36">
        <v>2.48</v>
      </c>
      <c r="I36" s="21" t="s">
        <v>433</v>
      </c>
      <c r="J36" s="21">
        <v>2.12</v>
      </c>
      <c r="K36" s="21">
        <v>136.71</v>
      </c>
      <c r="L36" s="21">
        <v>172.65</v>
      </c>
      <c r="M36" s="21">
        <f t="shared" si="1"/>
        <v>134.59</v>
      </c>
      <c r="N36" s="21">
        <f t="shared" si="2"/>
        <v>0.28278475369641132</v>
      </c>
      <c r="O36" s="21">
        <f t="shared" si="3"/>
        <v>0.38060000000000005</v>
      </c>
      <c r="P36" s="21"/>
      <c r="Q36" s="22">
        <f t="shared" si="4"/>
        <v>1.3459000000000001</v>
      </c>
      <c r="R36" s="22">
        <f t="shared" si="5"/>
        <v>0.49211320754716981</v>
      </c>
      <c r="S36" s="22">
        <f t="shared" si="6"/>
        <v>0.77339927919638074</v>
      </c>
    </row>
    <row r="37" spans="1:19">
      <c r="A37">
        <v>111</v>
      </c>
      <c r="B37">
        <v>4</v>
      </c>
      <c r="C37">
        <v>2</v>
      </c>
      <c r="D37" t="s">
        <v>434</v>
      </c>
      <c r="E37">
        <f t="shared" si="7"/>
        <v>20</v>
      </c>
      <c r="F37">
        <v>183.49</v>
      </c>
      <c r="G37">
        <v>2.48</v>
      </c>
      <c r="I37" s="21" t="s">
        <v>434</v>
      </c>
      <c r="J37" s="21">
        <v>2.39</v>
      </c>
      <c r="K37" s="21">
        <v>144.80000000000001</v>
      </c>
      <c r="L37" s="21">
        <v>181.01</v>
      </c>
      <c r="M37" s="21">
        <f t="shared" si="1"/>
        <v>142.41000000000003</v>
      </c>
      <c r="N37" s="21">
        <f t="shared" si="2"/>
        <v>0.27104838143388776</v>
      </c>
      <c r="O37" s="21">
        <f t="shared" si="3"/>
        <v>0.38599999999999968</v>
      </c>
      <c r="P37" s="21"/>
      <c r="Q37" s="22">
        <f t="shared" si="4"/>
        <v>1.4241000000000001</v>
      </c>
      <c r="R37" s="22">
        <f t="shared" si="5"/>
        <v>0.46260377358490556</v>
      </c>
      <c r="S37" s="22">
        <f t="shared" si="6"/>
        <v>0.83440737417407562</v>
      </c>
    </row>
    <row r="38" spans="1:19">
      <c r="A38">
        <v>111</v>
      </c>
      <c r="B38">
        <v>5</v>
      </c>
      <c r="C38">
        <v>1</v>
      </c>
      <c r="D38" t="s">
        <v>435</v>
      </c>
      <c r="E38">
        <f t="shared" si="7"/>
        <v>25</v>
      </c>
      <c r="F38">
        <v>190.85</v>
      </c>
      <c r="G38">
        <v>2.48</v>
      </c>
      <c r="I38" s="21" t="s">
        <v>435</v>
      </c>
      <c r="J38" s="21">
        <v>2.2400000000000002</v>
      </c>
      <c r="K38" s="21">
        <v>150.88</v>
      </c>
      <c r="L38" s="21">
        <v>188.37</v>
      </c>
      <c r="M38" s="21">
        <f t="shared" si="1"/>
        <v>148.63999999999999</v>
      </c>
      <c r="N38" s="21">
        <f t="shared" si="2"/>
        <v>0.26729009687836397</v>
      </c>
      <c r="O38" s="21">
        <f t="shared" si="3"/>
        <v>0.39730000000000021</v>
      </c>
      <c r="P38" s="21"/>
      <c r="Q38" s="22">
        <f t="shared" si="4"/>
        <v>1.4863999999999999</v>
      </c>
      <c r="R38" s="22">
        <f t="shared" si="5"/>
        <v>0.43909433962264155</v>
      </c>
      <c r="S38" s="22">
        <f t="shared" si="6"/>
        <v>0.90481694740460683</v>
      </c>
    </row>
    <row r="39" spans="1:19">
      <c r="A39">
        <v>111</v>
      </c>
      <c r="B39">
        <v>5</v>
      </c>
      <c r="C39">
        <v>2</v>
      </c>
      <c r="D39" t="s">
        <v>436</v>
      </c>
      <c r="E39">
        <f t="shared" si="7"/>
        <v>25</v>
      </c>
      <c r="F39">
        <v>171.65</v>
      </c>
      <c r="G39">
        <v>2.48</v>
      </c>
      <c r="I39" s="21" t="s">
        <v>436</v>
      </c>
      <c r="J39" s="21">
        <v>2.58</v>
      </c>
      <c r="K39" s="21">
        <v>135.54</v>
      </c>
      <c r="L39" s="21">
        <v>169.17</v>
      </c>
      <c r="M39" s="21">
        <f t="shared" si="1"/>
        <v>132.95999999999998</v>
      </c>
      <c r="N39" s="21">
        <f t="shared" si="2"/>
        <v>0.27233754512635389</v>
      </c>
      <c r="O39" s="21">
        <f t="shared" si="3"/>
        <v>0.36210000000000009</v>
      </c>
      <c r="P39" s="21"/>
      <c r="Q39" s="22">
        <f t="shared" si="4"/>
        <v>1.3295999999999999</v>
      </c>
      <c r="R39" s="22">
        <f t="shared" si="5"/>
        <v>0.49826415094339627</v>
      </c>
      <c r="S39" s="22">
        <f t="shared" si="6"/>
        <v>0.72672296273856418</v>
      </c>
    </row>
    <row r="40" spans="1:19">
      <c r="A40">
        <v>116</v>
      </c>
      <c r="B40">
        <v>0</v>
      </c>
      <c r="C40">
        <v>1</v>
      </c>
      <c r="D40" t="s">
        <v>437</v>
      </c>
      <c r="E40">
        <f t="shared" si="7"/>
        <v>0</v>
      </c>
      <c r="F40">
        <v>127.03</v>
      </c>
      <c r="G40">
        <v>2.48</v>
      </c>
      <c r="I40" s="21" t="s">
        <v>437</v>
      </c>
      <c r="J40" s="21">
        <v>2.0099999999999998</v>
      </c>
      <c r="K40" s="21">
        <v>89.23</v>
      </c>
      <c r="L40" s="21">
        <v>124.55</v>
      </c>
      <c r="M40" s="21">
        <f t="shared" si="1"/>
        <v>87.22</v>
      </c>
      <c r="N40" s="21">
        <f t="shared" si="2"/>
        <v>0.42799816555835818</v>
      </c>
      <c r="O40" s="21">
        <f t="shared" si="3"/>
        <v>0.37329999999999997</v>
      </c>
      <c r="P40" s="21"/>
      <c r="Q40" s="22">
        <f t="shared" si="4"/>
        <v>0.87219999999999998</v>
      </c>
      <c r="R40" s="22">
        <f t="shared" si="5"/>
        <v>0.67086792452830191</v>
      </c>
      <c r="S40" s="22">
        <f t="shared" si="6"/>
        <v>0.55644335695803793</v>
      </c>
    </row>
    <row r="41" spans="1:19">
      <c r="A41">
        <v>116</v>
      </c>
      <c r="B41">
        <v>0</v>
      </c>
      <c r="C41">
        <v>2</v>
      </c>
      <c r="D41" t="s">
        <v>438</v>
      </c>
      <c r="E41">
        <f t="shared" si="7"/>
        <v>0</v>
      </c>
      <c r="F41">
        <v>95.9</v>
      </c>
      <c r="G41">
        <v>2.48</v>
      </c>
      <c r="I41" s="21" t="s">
        <v>438</v>
      </c>
      <c r="J41" s="21">
        <v>2.5</v>
      </c>
      <c r="K41" s="21">
        <v>67.28</v>
      </c>
      <c r="L41" s="21">
        <v>93.42</v>
      </c>
      <c r="M41" s="21">
        <f t="shared" si="1"/>
        <v>64.78</v>
      </c>
      <c r="N41" s="21">
        <f t="shared" si="2"/>
        <v>0.44211176288978082</v>
      </c>
      <c r="O41" s="21">
        <f t="shared" si="3"/>
        <v>0.28639999999999999</v>
      </c>
      <c r="P41" s="21"/>
      <c r="Q41" s="22">
        <f t="shared" si="4"/>
        <v>0.64780000000000004</v>
      </c>
      <c r="R41" s="22">
        <f t="shared" si="5"/>
        <v>0.75554716981132075</v>
      </c>
      <c r="S41" s="22">
        <f t="shared" si="6"/>
        <v>0.37906303066626706</v>
      </c>
    </row>
    <row r="42" spans="1:19">
      <c r="A42">
        <v>116</v>
      </c>
      <c r="B42">
        <v>1</v>
      </c>
      <c r="C42">
        <v>1</v>
      </c>
      <c r="D42" t="s">
        <v>439</v>
      </c>
      <c r="E42">
        <f t="shared" si="7"/>
        <v>5</v>
      </c>
      <c r="F42">
        <v>139.77000000000001</v>
      </c>
      <c r="G42">
        <v>2.48</v>
      </c>
      <c r="I42" s="21" t="s">
        <v>439</v>
      </c>
      <c r="J42" s="21">
        <v>1.66</v>
      </c>
      <c r="K42" s="21">
        <v>113.29</v>
      </c>
      <c r="L42" s="21">
        <v>137.29</v>
      </c>
      <c r="M42" s="21">
        <f t="shared" si="1"/>
        <v>111.63000000000001</v>
      </c>
      <c r="N42" s="21">
        <f t="shared" si="2"/>
        <v>0.22986652333602062</v>
      </c>
      <c r="O42" s="21">
        <f t="shared" si="3"/>
        <v>0.25659999999999983</v>
      </c>
      <c r="P42" s="21"/>
      <c r="Q42" s="22">
        <f t="shared" si="4"/>
        <v>1.1163000000000001</v>
      </c>
      <c r="R42" s="22">
        <f t="shared" si="5"/>
        <v>0.57875471698113201</v>
      </c>
      <c r="S42" s="22">
        <f t="shared" si="6"/>
        <v>0.44336571689378601</v>
      </c>
    </row>
    <row r="43" spans="1:19">
      <c r="A43">
        <v>116</v>
      </c>
      <c r="B43">
        <v>1</v>
      </c>
      <c r="C43">
        <v>2</v>
      </c>
      <c r="D43" t="s">
        <v>440</v>
      </c>
      <c r="E43">
        <f t="shared" si="7"/>
        <v>5</v>
      </c>
      <c r="F43">
        <v>155.72</v>
      </c>
      <c r="G43">
        <v>2.48</v>
      </c>
      <c r="I43" s="21" t="s">
        <v>440</v>
      </c>
      <c r="J43" s="21">
        <v>2.4900000000000002</v>
      </c>
      <c r="K43" s="21">
        <v>119.37</v>
      </c>
      <c r="L43" s="21">
        <v>153.24</v>
      </c>
      <c r="M43" s="21">
        <f t="shared" si="1"/>
        <v>116.88000000000001</v>
      </c>
      <c r="N43" s="21">
        <f t="shared" si="2"/>
        <v>0.31108829568788499</v>
      </c>
      <c r="O43" s="21">
        <f t="shared" si="3"/>
        <v>0.36359999999999998</v>
      </c>
      <c r="P43" s="21"/>
      <c r="Q43" s="22">
        <f t="shared" si="4"/>
        <v>1.1688000000000001</v>
      </c>
      <c r="R43" s="22">
        <f t="shared" si="5"/>
        <v>0.55894339622641498</v>
      </c>
      <c r="S43" s="22">
        <f t="shared" si="6"/>
        <v>0.65051309748852293</v>
      </c>
    </row>
    <row r="44" spans="1:19">
      <c r="A44">
        <v>116</v>
      </c>
      <c r="B44">
        <v>2</v>
      </c>
      <c r="C44">
        <v>1</v>
      </c>
      <c r="D44" t="s">
        <v>441</v>
      </c>
      <c r="E44">
        <f t="shared" si="7"/>
        <v>10</v>
      </c>
      <c r="F44">
        <v>176.14</v>
      </c>
      <c r="G44">
        <v>2.48</v>
      </c>
      <c r="I44" s="21" t="s">
        <v>441</v>
      </c>
      <c r="J44" s="21">
        <v>2.63</v>
      </c>
      <c r="K44" s="21">
        <v>142.32</v>
      </c>
      <c r="L44" s="21">
        <v>173.66</v>
      </c>
      <c r="M44" s="21">
        <f t="shared" si="1"/>
        <v>139.69</v>
      </c>
      <c r="N44" s="21">
        <f t="shared" si="2"/>
        <v>0.24318133008805212</v>
      </c>
      <c r="O44" s="21">
        <f t="shared" si="3"/>
        <v>0.3397</v>
      </c>
      <c r="P44" s="21"/>
      <c r="Q44" s="22">
        <f t="shared" si="4"/>
        <v>1.3969</v>
      </c>
      <c r="R44" s="22">
        <f t="shared" si="5"/>
        <v>0.47286792452830184</v>
      </c>
      <c r="S44" s="22">
        <f t="shared" si="6"/>
        <v>0.71838241161918448</v>
      </c>
    </row>
    <row r="45" spans="1:19">
      <c r="A45">
        <v>116</v>
      </c>
      <c r="B45">
        <v>2</v>
      </c>
      <c r="C45">
        <v>2</v>
      </c>
      <c r="D45" t="s">
        <v>442</v>
      </c>
      <c r="E45">
        <f t="shared" si="7"/>
        <v>10</v>
      </c>
      <c r="F45">
        <v>184.8</v>
      </c>
      <c r="G45">
        <v>2.48</v>
      </c>
      <c r="I45" s="21" t="s">
        <v>442</v>
      </c>
      <c r="J45" s="21">
        <v>2.52</v>
      </c>
      <c r="K45" s="21">
        <v>148.30000000000001</v>
      </c>
      <c r="L45" s="21">
        <v>182.32</v>
      </c>
      <c r="M45" s="21">
        <f t="shared" si="1"/>
        <v>145.78</v>
      </c>
      <c r="N45" s="21">
        <f t="shared" si="2"/>
        <v>0.25065166689532165</v>
      </c>
      <c r="O45" s="21">
        <f t="shared" si="3"/>
        <v>0.36539999999999995</v>
      </c>
      <c r="P45" s="21"/>
      <c r="Q45" s="22">
        <f t="shared" si="4"/>
        <v>1.4578</v>
      </c>
      <c r="R45" s="22">
        <f t="shared" si="5"/>
        <v>0.44988679245283014</v>
      </c>
      <c r="S45" s="22">
        <f t="shared" si="6"/>
        <v>0.81220432813286358</v>
      </c>
    </row>
    <row r="46" spans="1:19">
      <c r="A46">
        <v>116</v>
      </c>
      <c r="B46">
        <v>3</v>
      </c>
      <c r="C46">
        <v>1</v>
      </c>
      <c r="D46" t="s">
        <v>443</v>
      </c>
      <c r="E46">
        <f t="shared" si="7"/>
        <v>15</v>
      </c>
      <c r="F46">
        <v>180.98</v>
      </c>
      <c r="G46">
        <v>2.48</v>
      </c>
      <c r="I46" s="21" t="s">
        <v>443</v>
      </c>
      <c r="J46" s="21">
        <v>2.2400000000000002</v>
      </c>
      <c r="K46" s="21">
        <v>146.33000000000001</v>
      </c>
      <c r="L46" s="21">
        <v>178.5</v>
      </c>
      <c r="M46" s="21">
        <f t="shared" si="1"/>
        <v>144.09</v>
      </c>
      <c r="N46" s="21">
        <f t="shared" si="2"/>
        <v>0.23880907765979592</v>
      </c>
      <c r="O46" s="21">
        <f t="shared" si="3"/>
        <v>0.34409999999999996</v>
      </c>
      <c r="P46" s="21"/>
      <c r="Q46" s="22">
        <f t="shared" si="4"/>
        <v>1.4409000000000001</v>
      </c>
      <c r="R46" s="22">
        <f t="shared" si="5"/>
        <v>0.45626415094339623</v>
      </c>
      <c r="S46" s="22">
        <f t="shared" si="6"/>
        <v>0.75416838971135547</v>
      </c>
    </row>
    <row r="47" spans="1:19">
      <c r="A47">
        <v>116</v>
      </c>
      <c r="B47">
        <v>3</v>
      </c>
      <c r="C47">
        <v>2</v>
      </c>
      <c r="D47" t="s">
        <v>444</v>
      </c>
      <c r="E47">
        <f t="shared" si="7"/>
        <v>15</v>
      </c>
      <c r="F47">
        <v>171.27</v>
      </c>
      <c r="G47">
        <v>2.48</v>
      </c>
      <c r="I47" s="21" t="s">
        <v>444</v>
      </c>
      <c r="J47" s="21">
        <v>2.46</v>
      </c>
      <c r="K47" s="21">
        <v>140.93</v>
      </c>
      <c r="L47" s="21">
        <v>168.79</v>
      </c>
      <c r="M47" s="21">
        <f t="shared" si="1"/>
        <v>138.47</v>
      </c>
      <c r="N47" s="21">
        <f t="shared" si="2"/>
        <v>0.2189643966202065</v>
      </c>
      <c r="O47" s="21">
        <f t="shared" si="3"/>
        <v>0.30319999999999991</v>
      </c>
      <c r="P47" s="21"/>
      <c r="Q47" s="22">
        <f t="shared" si="4"/>
        <v>1.3847</v>
      </c>
      <c r="R47" s="22">
        <f t="shared" si="5"/>
        <v>0.47747169811320755</v>
      </c>
      <c r="S47" s="22">
        <f t="shared" si="6"/>
        <v>0.63501145973286943</v>
      </c>
    </row>
    <row r="48" spans="1:19">
      <c r="A48">
        <v>116</v>
      </c>
      <c r="B48">
        <v>4</v>
      </c>
      <c r="C48">
        <v>1</v>
      </c>
      <c r="D48" t="s">
        <v>445</v>
      </c>
      <c r="E48">
        <f t="shared" si="7"/>
        <v>20</v>
      </c>
      <c r="F48">
        <v>190.68</v>
      </c>
      <c r="G48">
        <v>2.48</v>
      </c>
      <c r="I48" s="21" t="s">
        <v>445</v>
      </c>
      <c r="J48" s="21">
        <v>2.17</v>
      </c>
      <c r="K48" s="21">
        <v>153.32</v>
      </c>
      <c r="L48" s="21">
        <v>188.2</v>
      </c>
      <c r="M48" s="21">
        <f t="shared" si="1"/>
        <v>151.15</v>
      </c>
      <c r="N48" s="21">
        <f t="shared" si="2"/>
        <v>0.2451207409857756</v>
      </c>
      <c r="O48" s="21">
        <f t="shared" si="3"/>
        <v>0.37049999999999983</v>
      </c>
      <c r="P48" s="21"/>
      <c r="Q48" s="22">
        <f t="shared" si="4"/>
        <v>1.5115000000000001</v>
      </c>
      <c r="R48" s="22">
        <f t="shared" si="5"/>
        <v>0.42962264150943397</v>
      </c>
      <c r="S48" s="22">
        <f t="shared" si="6"/>
        <v>0.86238471673254247</v>
      </c>
    </row>
    <row r="49" spans="1:19">
      <c r="A49">
        <v>116</v>
      </c>
      <c r="B49">
        <v>4</v>
      </c>
      <c r="C49">
        <v>2</v>
      </c>
      <c r="D49" t="s">
        <v>446</v>
      </c>
      <c r="E49">
        <f t="shared" si="7"/>
        <v>20</v>
      </c>
      <c r="F49">
        <v>193.99</v>
      </c>
      <c r="G49">
        <v>2.48</v>
      </c>
      <c r="I49" s="21" t="s">
        <v>446</v>
      </c>
      <c r="J49" s="21">
        <v>2.46</v>
      </c>
      <c r="K49" s="21">
        <v>156.41999999999999</v>
      </c>
      <c r="L49" s="21">
        <v>191.51</v>
      </c>
      <c r="M49" s="21">
        <f t="shared" si="1"/>
        <v>153.95999999999998</v>
      </c>
      <c r="N49" s="21">
        <f t="shared" si="2"/>
        <v>0.2438945180566382</v>
      </c>
      <c r="O49" s="21">
        <f t="shared" si="3"/>
        <v>0.37550000000000011</v>
      </c>
      <c r="P49" s="21"/>
      <c r="Q49" s="22">
        <f t="shared" si="4"/>
        <v>1.5395999999999999</v>
      </c>
      <c r="R49" s="22">
        <f t="shared" si="5"/>
        <v>0.41901886792452836</v>
      </c>
      <c r="S49" s="22">
        <f t="shared" si="6"/>
        <v>0.89614103025936609</v>
      </c>
    </row>
    <row r="50" spans="1:19">
      <c r="A50">
        <v>116</v>
      </c>
      <c r="B50">
        <v>5</v>
      </c>
      <c r="C50">
        <v>1</v>
      </c>
      <c r="D50" t="s">
        <v>447</v>
      </c>
      <c r="E50">
        <f t="shared" si="7"/>
        <v>25</v>
      </c>
      <c r="F50">
        <v>194.79</v>
      </c>
      <c r="G50">
        <v>2.48</v>
      </c>
      <c r="H50" t="s">
        <v>26</v>
      </c>
      <c r="I50" s="21" t="s">
        <v>447</v>
      </c>
      <c r="J50" s="21">
        <v>1.96</v>
      </c>
      <c r="K50" s="21">
        <v>157.12</v>
      </c>
      <c r="L50" s="21">
        <f>F50-G50</f>
        <v>192.31</v>
      </c>
      <c r="M50" s="21">
        <f t="shared" si="1"/>
        <v>155.16</v>
      </c>
      <c r="N50" s="21">
        <f t="shared" si="2"/>
        <v>0.23943026553235375</v>
      </c>
      <c r="O50" s="21">
        <f t="shared" si="3"/>
        <v>0.37150000000000005</v>
      </c>
      <c r="P50" s="21"/>
      <c r="Q50" s="22">
        <f t="shared" si="4"/>
        <v>1.5515999999999999</v>
      </c>
      <c r="R50" s="22">
        <f t="shared" si="5"/>
        <v>0.41449056603773593</v>
      </c>
      <c r="S50" s="22">
        <f t="shared" si="6"/>
        <v>0.89628095411507647</v>
      </c>
    </row>
    <row r="51" spans="1:19">
      <c r="A51">
        <v>116</v>
      </c>
      <c r="B51">
        <v>5</v>
      </c>
      <c r="C51">
        <v>2</v>
      </c>
      <c r="D51" t="s">
        <v>448</v>
      </c>
      <c r="E51">
        <f t="shared" si="7"/>
        <v>25</v>
      </c>
      <c r="F51">
        <v>191.27</v>
      </c>
      <c r="G51">
        <v>2.48</v>
      </c>
      <c r="I51" s="21" t="s">
        <v>448</v>
      </c>
      <c r="J51" s="21">
        <v>2.66</v>
      </c>
      <c r="K51" s="21">
        <v>154.16999999999999</v>
      </c>
      <c r="L51" s="21">
        <v>188.79</v>
      </c>
      <c r="M51" s="21">
        <f t="shared" si="1"/>
        <v>151.51</v>
      </c>
      <c r="N51" s="21">
        <f t="shared" si="2"/>
        <v>0.24605636591644117</v>
      </c>
      <c r="O51" s="21">
        <f t="shared" si="3"/>
        <v>0.37280000000000002</v>
      </c>
      <c r="P51" s="21"/>
      <c r="Q51" s="22">
        <f t="shared" si="4"/>
        <v>1.5150999999999999</v>
      </c>
      <c r="R51" s="22">
        <f t="shared" si="5"/>
        <v>0.4282641509433962</v>
      </c>
      <c r="S51" s="22">
        <f t="shared" si="6"/>
        <v>0.8704907921402768</v>
      </c>
    </row>
    <row r="52" spans="1:19">
      <c r="A52">
        <v>126</v>
      </c>
      <c r="B52">
        <v>0</v>
      </c>
      <c r="C52">
        <v>1</v>
      </c>
      <c r="D52" t="s">
        <v>449</v>
      </c>
      <c r="E52">
        <f t="shared" si="7"/>
        <v>0</v>
      </c>
      <c r="F52">
        <v>99.49</v>
      </c>
      <c r="G52">
        <v>2.48</v>
      </c>
      <c r="I52" s="21" t="s">
        <v>449</v>
      </c>
      <c r="J52" s="21">
        <v>2.7</v>
      </c>
      <c r="K52" s="21">
        <v>68.7</v>
      </c>
      <c r="L52" s="21">
        <f>99.49-2.48</f>
        <v>97.009999999999991</v>
      </c>
      <c r="M52" s="21">
        <f t="shared" si="1"/>
        <v>66</v>
      </c>
      <c r="N52" s="21">
        <f t="shared" si="2"/>
        <v>0.46984848484848474</v>
      </c>
      <c r="O52" s="21">
        <f t="shared" si="3"/>
        <v>0.31009999999999993</v>
      </c>
      <c r="P52" s="21"/>
      <c r="Q52" s="22">
        <f t="shared" si="4"/>
        <v>0.66</v>
      </c>
      <c r="R52" s="22">
        <f t="shared" si="5"/>
        <v>0.75094339622641504</v>
      </c>
      <c r="S52" s="22">
        <f t="shared" si="6"/>
        <v>0.41294723618090445</v>
      </c>
    </row>
    <row r="53" spans="1:19">
      <c r="A53">
        <v>126</v>
      </c>
      <c r="B53">
        <v>0</v>
      </c>
      <c r="C53">
        <v>2</v>
      </c>
      <c r="D53" t="s">
        <v>450</v>
      </c>
      <c r="E53">
        <f t="shared" si="7"/>
        <v>0</v>
      </c>
      <c r="F53">
        <v>115.08</v>
      </c>
      <c r="G53">
        <v>2.48</v>
      </c>
      <c r="I53" s="21" t="s">
        <v>450</v>
      </c>
      <c r="J53" s="21">
        <v>2.25</v>
      </c>
      <c r="K53" s="21">
        <v>78.260000000000005</v>
      </c>
      <c r="L53" s="21">
        <v>112.6</v>
      </c>
      <c r="M53" s="21">
        <f t="shared" si="1"/>
        <v>76.010000000000005</v>
      </c>
      <c r="N53" s="21">
        <f t="shared" si="2"/>
        <v>0.48138402841731331</v>
      </c>
      <c r="O53" s="21">
        <f t="shared" si="3"/>
        <v>0.36589999999999989</v>
      </c>
      <c r="P53" s="21"/>
      <c r="Q53" s="22">
        <f t="shared" si="4"/>
        <v>0.7601</v>
      </c>
      <c r="R53" s="22">
        <f t="shared" si="5"/>
        <v>0.71316981132075474</v>
      </c>
      <c r="S53" s="22">
        <f t="shared" si="6"/>
        <v>0.5130615376474944</v>
      </c>
    </row>
    <row r="54" spans="1:19">
      <c r="A54">
        <v>126</v>
      </c>
      <c r="B54">
        <v>1</v>
      </c>
      <c r="C54">
        <v>1</v>
      </c>
      <c r="D54" t="s">
        <v>451</v>
      </c>
      <c r="E54">
        <f t="shared" si="7"/>
        <v>5</v>
      </c>
      <c r="F54">
        <v>131.62</v>
      </c>
      <c r="G54">
        <v>2.48</v>
      </c>
      <c r="I54" s="21" t="s">
        <v>451</v>
      </c>
      <c r="J54" s="21">
        <v>2.68</v>
      </c>
      <c r="K54" s="21">
        <v>91.13</v>
      </c>
      <c r="L54" s="21">
        <v>129.13999999999999</v>
      </c>
      <c r="M54" s="21">
        <f t="shared" si="1"/>
        <v>88.449999999999989</v>
      </c>
      <c r="N54" s="21">
        <f t="shared" si="2"/>
        <v>0.46003391746749578</v>
      </c>
      <c r="O54" s="21">
        <f t="shared" si="3"/>
        <v>0.40689999999999998</v>
      </c>
      <c r="P54" s="21"/>
      <c r="Q54" s="22">
        <f t="shared" si="4"/>
        <v>0.88449999999999984</v>
      </c>
      <c r="R54" s="22">
        <f t="shared" si="5"/>
        <v>0.66622641509433966</v>
      </c>
      <c r="S54" s="22">
        <f t="shared" si="6"/>
        <v>0.61075332766921542</v>
      </c>
    </row>
    <row r="55" spans="1:19">
      <c r="A55">
        <v>126</v>
      </c>
      <c r="B55">
        <v>1</v>
      </c>
      <c r="C55">
        <v>2</v>
      </c>
      <c r="D55" t="s">
        <v>452</v>
      </c>
      <c r="E55">
        <f t="shared" si="7"/>
        <v>5</v>
      </c>
      <c r="F55">
        <v>139.97999999999999</v>
      </c>
      <c r="G55">
        <v>2.48</v>
      </c>
      <c r="I55" s="21" t="s">
        <v>452</v>
      </c>
      <c r="J55" s="21">
        <v>2.38</v>
      </c>
      <c r="K55" s="21">
        <v>96.54</v>
      </c>
      <c r="L55" s="21">
        <v>137.5</v>
      </c>
      <c r="M55" s="21">
        <f t="shared" si="1"/>
        <v>94.160000000000011</v>
      </c>
      <c r="N55" s="21">
        <f t="shared" si="2"/>
        <v>0.46028037383177556</v>
      </c>
      <c r="O55" s="21">
        <f t="shared" si="3"/>
        <v>0.4333999999999999</v>
      </c>
      <c r="P55" s="21"/>
      <c r="Q55" s="22">
        <f t="shared" si="4"/>
        <v>0.9416000000000001</v>
      </c>
      <c r="R55" s="22">
        <f t="shared" si="5"/>
        <v>0.64467924528301879</v>
      </c>
      <c r="S55" s="22">
        <f t="shared" si="6"/>
        <v>0.6722723015687192</v>
      </c>
    </row>
    <row r="56" spans="1:19">
      <c r="A56">
        <v>126</v>
      </c>
      <c r="B56">
        <v>2</v>
      </c>
      <c r="C56">
        <v>1</v>
      </c>
      <c r="D56" t="s">
        <v>453</v>
      </c>
      <c r="E56">
        <f t="shared" si="7"/>
        <v>10</v>
      </c>
      <c r="F56">
        <v>124.35</v>
      </c>
      <c r="G56">
        <v>2.48</v>
      </c>
      <c r="I56" s="21" t="s">
        <v>453</v>
      </c>
      <c r="J56" s="21">
        <v>3.73</v>
      </c>
      <c r="K56" s="21">
        <v>86.38</v>
      </c>
      <c r="L56" s="21">
        <v>121.87</v>
      </c>
      <c r="M56" s="21">
        <f t="shared" si="1"/>
        <v>82.649999999999991</v>
      </c>
      <c r="N56" s="21">
        <f t="shared" si="2"/>
        <v>0.47453115547489433</v>
      </c>
      <c r="O56" s="21">
        <f t="shared" si="3"/>
        <v>0.3922000000000001</v>
      </c>
      <c r="P56" s="21"/>
      <c r="Q56" s="22">
        <f t="shared" si="4"/>
        <v>0.8264999999999999</v>
      </c>
      <c r="R56" s="22">
        <f t="shared" si="5"/>
        <v>0.68811320754716987</v>
      </c>
      <c r="S56" s="22">
        <f t="shared" si="6"/>
        <v>0.56996435426377856</v>
      </c>
    </row>
    <row r="57" spans="1:19">
      <c r="A57">
        <v>126</v>
      </c>
      <c r="B57">
        <v>2</v>
      </c>
      <c r="C57">
        <v>2</v>
      </c>
      <c r="D57" t="s">
        <v>454</v>
      </c>
      <c r="E57">
        <f t="shared" si="7"/>
        <v>10</v>
      </c>
      <c r="F57">
        <v>146.84</v>
      </c>
      <c r="G57">
        <v>2.48</v>
      </c>
      <c r="I57" s="21" t="s">
        <v>454</v>
      </c>
      <c r="J57" s="21">
        <v>2.66</v>
      </c>
      <c r="K57" s="21">
        <v>99.6</v>
      </c>
      <c r="L57" s="21">
        <v>144.36000000000001</v>
      </c>
      <c r="M57" s="21">
        <f t="shared" si="1"/>
        <v>96.94</v>
      </c>
      <c r="N57" s="21">
        <f t="shared" si="2"/>
        <v>0.48916855787084812</v>
      </c>
      <c r="O57" s="21">
        <f t="shared" si="3"/>
        <v>0.47420000000000018</v>
      </c>
      <c r="P57" s="21"/>
      <c r="Q57" s="22">
        <f t="shared" si="4"/>
        <v>0.96939999999999993</v>
      </c>
      <c r="R57" s="22">
        <f t="shared" si="5"/>
        <v>0.6341886792452831</v>
      </c>
      <c r="S57" s="22">
        <f t="shared" si="6"/>
        <v>0.74772700226109745</v>
      </c>
    </row>
    <row r="58" spans="1:19">
      <c r="A58">
        <v>126</v>
      </c>
      <c r="B58">
        <v>3</v>
      </c>
      <c r="C58">
        <v>1</v>
      </c>
      <c r="D58" t="s">
        <v>455</v>
      </c>
      <c r="E58">
        <f t="shared" si="7"/>
        <v>15</v>
      </c>
      <c r="F58">
        <v>125.51</v>
      </c>
      <c r="G58">
        <v>2.48</v>
      </c>
      <c r="I58" s="21" t="s">
        <v>455</v>
      </c>
      <c r="J58" s="21">
        <v>2.4900000000000002</v>
      </c>
      <c r="K58" s="21">
        <v>80.08</v>
      </c>
      <c r="L58" s="21">
        <v>123.03</v>
      </c>
      <c r="M58" s="21">
        <f t="shared" si="1"/>
        <v>77.59</v>
      </c>
      <c r="N58" s="21">
        <f t="shared" si="2"/>
        <v>0.58564247970099237</v>
      </c>
      <c r="O58" s="21">
        <f t="shared" si="3"/>
        <v>0.45439999999999997</v>
      </c>
      <c r="P58" s="21"/>
      <c r="Q58" s="22">
        <f t="shared" si="4"/>
        <v>0.77590000000000003</v>
      </c>
      <c r="R58" s="22">
        <f t="shared" si="5"/>
        <v>0.70720754716981138</v>
      </c>
      <c r="S58" s="22">
        <f t="shared" si="6"/>
        <v>0.64252707966490574</v>
      </c>
    </row>
    <row r="59" spans="1:19">
      <c r="A59">
        <v>126</v>
      </c>
      <c r="B59">
        <v>3</v>
      </c>
      <c r="C59">
        <v>2</v>
      </c>
      <c r="D59" t="s">
        <v>456</v>
      </c>
      <c r="E59">
        <f t="shared" si="7"/>
        <v>15</v>
      </c>
      <c r="F59">
        <v>142.66</v>
      </c>
      <c r="G59">
        <v>2.48</v>
      </c>
      <c r="I59" s="21" t="s">
        <v>456</v>
      </c>
      <c r="J59" s="21">
        <v>2.88</v>
      </c>
      <c r="K59" s="21">
        <v>93.86</v>
      </c>
      <c r="L59" s="21">
        <v>140.18</v>
      </c>
      <c r="M59" s="21">
        <f t="shared" si="1"/>
        <v>90.98</v>
      </c>
      <c r="N59" s="21">
        <f t="shared" si="2"/>
        <v>0.54077819300945262</v>
      </c>
      <c r="O59" s="21">
        <f t="shared" si="3"/>
        <v>0.49200000000000005</v>
      </c>
      <c r="P59" s="21"/>
      <c r="Q59" s="22">
        <f t="shared" si="4"/>
        <v>0.90980000000000005</v>
      </c>
      <c r="R59" s="22">
        <f t="shared" si="5"/>
        <v>0.6566792452830188</v>
      </c>
      <c r="S59" s="22">
        <f t="shared" si="6"/>
        <v>0.74922422710033343</v>
      </c>
    </row>
    <row r="60" spans="1:19">
      <c r="A60">
        <v>126</v>
      </c>
      <c r="B60">
        <v>4</v>
      </c>
      <c r="C60">
        <v>1</v>
      </c>
      <c r="D60" t="s">
        <v>457</v>
      </c>
      <c r="E60">
        <f t="shared" si="7"/>
        <v>20</v>
      </c>
      <c r="F60">
        <v>137.85</v>
      </c>
      <c r="G60">
        <v>2.48</v>
      </c>
      <c r="I60" s="21" t="s">
        <v>457</v>
      </c>
      <c r="J60" s="21">
        <v>2.89</v>
      </c>
      <c r="K60" s="21">
        <v>88.54</v>
      </c>
      <c r="L60" s="21">
        <v>135.37</v>
      </c>
      <c r="M60" s="21">
        <f t="shared" si="1"/>
        <v>85.65</v>
      </c>
      <c r="N60" s="21">
        <f t="shared" si="2"/>
        <v>0.58050204319906595</v>
      </c>
      <c r="O60" s="21">
        <f t="shared" si="3"/>
        <v>0.49719999999999998</v>
      </c>
      <c r="P60" s="21"/>
      <c r="Q60" s="22">
        <f t="shared" si="4"/>
        <v>0.85650000000000004</v>
      </c>
      <c r="R60" s="22">
        <f t="shared" si="5"/>
        <v>0.67679245283018863</v>
      </c>
      <c r="S60" s="22">
        <f t="shared" si="6"/>
        <v>0.73464176191803743</v>
      </c>
    </row>
    <row r="61" spans="1:19">
      <c r="A61">
        <v>126</v>
      </c>
      <c r="B61">
        <v>4</v>
      </c>
      <c r="C61">
        <v>2</v>
      </c>
      <c r="D61" t="s">
        <v>458</v>
      </c>
      <c r="E61">
        <f t="shared" si="7"/>
        <v>20</v>
      </c>
      <c r="F61">
        <v>142.05000000000001</v>
      </c>
      <c r="G61">
        <v>2.48</v>
      </c>
      <c r="I61" s="21" t="s">
        <v>458</v>
      </c>
      <c r="J61" s="21">
        <v>2.2799999999999998</v>
      </c>
      <c r="K61" s="21">
        <v>86.42</v>
      </c>
      <c r="L61" s="21">
        <v>139.57</v>
      </c>
      <c r="M61" s="21">
        <f t="shared" si="1"/>
        <v>84.14</v>
      </c>
      <c r="N61" s="21">
        <f t="shared" si="2"/>
        <v>0.65878298074637498</v>
      </c>
      <c r="O61" s="21">
        <f t="shared" si="3"/>
        <v>0.5542999999999999</v>
      </c>
      <c r="P61" s="21"/>
      <c r="Q61" s="22">
        <f t="shared" si="4"/>
        <v>0.84140000000000004</v>
      </c>
      <c r="R61" s="22">
        <f t="shared" si="5"/>
        <v>0.68249056603773584</v>
      </c>
      <c r="S61" s="22">
        <f t="shared" si="6"/>
        <v>0.81217239854030732</v>
      </c>
    </row>
    <row r="62" spans="1:19">
      <c r="A62">
        <v>126</v>
      </c>
      <c r="B62">
        <v>5</v>
      </c>
      <c r="C62">
        <v>1</v>
      </c>
      <c r="D62" t="s">
        <v>459</v>
      </c>
      <c r="E62">
        <f t="shared" si="7"/>
        <v>25</v>
      </c>
      <c r="F62">
        <v>125.73</v>
      </c>
      <c r="G62">
        <v>2.48</v>
      </c>
      <c r="I62" s="21" t="s">
        <v>459</v>
      </c>
      <c r="J62" s="21">
        <v>3.04</v>
      </c>
      <c r="K62" s="21">
        <v>57.46</v>
      </c>
      <c r="L62" s="21">
        <f>125.73-2.48</f>
        <v>123.25</v>
      </c>
      <c r="M62" s="21">
        <f t="shared" si="1"/>
        <v>54.42</v>
      </c>
      <c r="N62" s="21">
        <f t="shared" si="2"/>
        <v>1.2647923557515619</v>
      </c>
      <c r="O62" s="21">
        <f t="shared" si="3"/>
        <v>0.68830000000000002</v>
      </c>
      <c r="P62" s="21"/>
      <c r="Q62" s="22">
        <f t="shared" si="4"/>
        <v>0.54420000000000002</v>
      </c>
      <c r="R62" s="22">
        <f t="shared" si="5"/>
        <v>0.79464150943396228</v>
      </c>
      <c r="S62" s="22">
        <f t="shared" si="6"/>
        <v>0.86617674992876814</v>
      </c>
    </row>
    <row r="63" spans="1:19">
      <c r="A63">
        <v>126</v>
      </c>
      <c r="B63">
        <v>5</v>
      </c>
      <c r="C63">
        <v>2</v>
      </c>
      <c r="D63" t="s">
        <v>460</v>
      </c>
      <c r="E63">
        <f t="shared" si="7"/>
        <v>25</v>
      </c>
      <c r="F63">
        <v>120.11</v>
      </c>
      <c r="G63">
        <v>2.48</v>
      </c>
      <c r="I63" s="21" t="s">
        <v>460</v>
      </c>
      <c r="J63" s="21">
        <v>2.82</v>
      </c>
      <c r="K63" s="21">
        <v>54.96</v>
      </c>
      <c r="L63" s="21">
        <v>117.63</v>
      </c>
      <c r="M63" s="21">
        <f t="shared" si="1"/>
        <v>52.14</v>
      </c>
      <c r="N63" s="21">
        <f t="shared" si="2"/>
        <v>1.2560414269275029</v>
      </c>
      <c r="O63" s="21">
        <f t="shared" si="3"/>
        <v>0.65489999999999993</v>
      </c>
      <c r="P63" s="21"/>
      <c r="Q63" s="22">
        <f t="shared" si="4"/>
        <v>0.52139999999999997</v>
      </c>
      <c r="R63" s="22">
        <f t="shared" si="5"/>
        <v>0.80324528301886788</v>
      </c>
      <c r="S63" s="22">
        <f t="shared" si="6"/>
        <v>0.81531757962980356</v>
      </c>
    </row>
    <row r="64" spans="1:19">
      <c r="A64">
        <v>131</v>
      </c>
      <c r="B64">
        <v>0</v>
      </c>
      <c r="C64">
        <v>1</v>
      </c>
      <c r="D64" t="s">
        <v>461</v>
      </c>
      <c r="E64">
        <f t="shared" si="7"/>
        <v>0</v>
      </c>
      <c r="F64">
        <v>96.31</v>
      </c>
      <c r="G64">
        <v>3.93</v>
      </c>
      <c r="I64" s="21" t="s">
        <v>461</v>
      </c>
      <c r="J64" s="21">
        <v>3.07</v>
      </c>
      <c r="K64" s="21">
        <v>66.099999999999994</v>
      </c>
      <c r="L64" s="21">
        <v>92.38</v>
      </c>
      <c r="M64" s="21">
        <f t="shared" si="1"/>
        <v>63.029999999999994</v>
      </c>
      <c r="N64" s="21">
        <f t="shared" si="2"/>
        <v>0.46565127716960186</v>
      </c>
      <c r="O64" s="21">
        <f t="shared" si="3"/>
        <v>0.29350000000000004</v>
      </c>
      <c r="P64" s="21"/>
      <c r="Q64" s="22">
        <f t="shared" si="4"/>
        <v>0.63029999999999997</v>
      </c>
      <c r="R64" s="22">
        <f t="shared" si="5"/>
        <v>0.76215094339622635</v>
      </c>
      <c r="S64" s="22">
        <f t="shared" si="6"/>
        <v>0.38509432093875334</v>
      </c>
    </row>
    <row r="65" spans="1:19">
      <c r="A65">
        <v>131</v>
      </c>
      <c r="B65">
        <v>0</v>
      </c>
      <c r="C65">
        <v>2</v>
      </c>
      <c r="D65" t="s">
        <v>462</v>
      </c>
      <c r="E65">
        <f t="shared" si="7"/>
        <v>0</v>
      </c>
      <c r="F65">
        <v>129.26</v>
      </c>
      <c r="G65">
        <v>2.48</v>
      </c>
      <c r="I65" s="21" t="s">
        <v>462</v>
      </c>
      <c r="J65" s="21">
        <v>2.63</v>
      </c>
      <c r="K65" s="21">
        <v>88.89</v>
      </c>
      <c r="L65" s="21">
        <v>126.78</v>
      </c>
      <c r="M65" s="21">
        <f t="shared" si="1"/>
        <v>86.26</v>
      </c>
      <c r="N65" s="21">
        <f t="shared" si="2"/>
        <v>0.46974263853466258</v>
      </c>
      <c r="O65" s="21">
        <f t="shared" si="3"/>
        <v>0.40519999999999995</v>
      </c>
      <c r="P65" s="21"/>
      <c r="Q65" s="22">
        <f t="shared" si="4"/>
        <v>0.86260000000000003</v>
      </c>
      <c r="R65" s="22">
        <f t="shared" si="5"/>
        <v>0.67449056603773583</v>
      </c>
      <c r="S65" s="22">
        <f t="shared" si="6"/>
        <v>0.6007496922904777</v>
      </c>
    </row>
    <row r="66" spans="1:19">
      <c r="A66">
        <v>131</v>
      </c>
      <c r="B66">
        <v>1</v>
      </c>
      <c r="C66">
        <v>1</v>
      </c>
      <c r="D66" t="s">
        <v>463</v>
      </c>
      <c r="E66">
        <f t="shared" ref="E66:E87" si="8">B66*5</f>
        <v>5</v>
      </c>
      <c r="F66">
        <v>142.21</v>
      </c>
      <c r="G66">
        <v>2.48</v>
      </c>
      <c r="I66" s="21" t="s">
        <v>463</v>
      </c>
      <c r="J66" s="21">
        <v>2.3199999999999998</v>
      </c>
      <c r="K66" s="21">
        <v>97.7</v>
      </c>
      <c r="L66" s="21">
        <v>139.72999999999999</v>
      </c>
      <c r="M66" s="21">
        <f t="shared" ref="M66:M129" si="9">K66-J66</f>
        <v>95.38000000000001</v>
      </c>
      <c r="N66" s="21">
        <f t="shared" ref="N66:N129" si="10">(L66-M66)/M66</f>
        <v>0.46498217655692992</v>
      </c>
      <c r="O66" s="21">
        <f t="shared" ref="O66:O129" si="11">(L66-M66)/100</f>
        <v>0.44349999999999978</v>
      </c>
      <c r="P66" s="21"/>
      <c r="Q66" s="22">
        <f t="shared" ref="Q66:Q129" si="12">M66/100</f>
        <v>0.95380000000000009</v>
      </c>
      <c r="R66" s="22">
        <f t="shared" ref="R66:R129" si="13">1-(Q66/2.65)</f>
        <v>0.64007547169811319</v>
      </c>
      <c r="S66" s="22">
        <f t="shared" ref="S66:S129" si="14">O66/R66</f>
        <v>0.69288704162244985</v>
      </c>
    </row>
    <row r="67" spans="1:19">
      <c r="A67">
        <v>131</v>
      </c>
      <c r="B67">
        <v>1</v>
      </c>
      <c r="C67">
        <v>2</v>
      </c>
      <c r="D67" t="s">
        <v>464</v>
      </c>
      <c r="E67">
        <f t="shared" si="8"/>
        <v>5</v>
      </c>
      <c r="F67">
        <v>136.46</v>
      </c>
      <c r="G67">
        <v>2.48</v>
      </c>
      <c r="I67" s="21" t="s">
        <v>464</v>
      </c>
      <c r="J67" s="21">
        <v>2.72</v>
      </c>
      <c r="K67" s="21">
        <v>96.71</v>
      </c>
      <c r="L67" s="21">
        <v>133.97999999999999</v>
      </c>
      <c r="M67" s="21">
        <f t="shared" si="9"/>
        <v>93.99</v>
      </c>
      <c r="N67" s="21">
        <f t="shared" si="10"/>
        <v>0.42547079476540056</v>
      </c>
      <c r="O67" s="21">
        <f t="shared" si="11"/>
        <v>0.39989999999999992</v>
      </c>
      <c r="P67" s="21"/>
      <c r="Q67" s="22">
        <f t="shared" si="12"/>
        <v>0.93989999999999996</v>
      </c>
      <c r="R67" s="22">
        <f t="shared" si="13"/>
        <v>0.64532075471698114</v>
      </c>
      <c r="S67" s="22">
        <f t="shared" si="14"/>
        <v>0.61969183088708246</v>
      </c>
    </row>
    <row r="68" spans="1:19">
      <c r="A68">
        <v>131</v>
      </c>
      <c r="B68">
        <v>2</v>
      </c>
      <c r="C68">
        <v>1</v>
      </c>
      <c r="D68" t="s">
        <v>465</v>
      </c>
      <c r="E68">
        <f t="shared" si="8"/>
        <v>10</v>
      </c>
      <c r="F68">
        <v>154.96</v>
      </c>
      <c r="G68">
        <v>2.48</v>
      </c>
      <c r="I68" s="21" t="s">
        <v>465</v>
      </c>
      <c r="J68" s="21">
        <v>2.6</v>
      </c>
      <c r="K68" s="21">
        <v>111.48</v>
      </c>
      <c r="L68" s="21">
        <v>152.47999999999999</v>
      </c>
      <c r="M68" s="21">
        <f t="shared" si="9"/>
        <v>108.88000000000001</v>
      </c>
      <c r="N68" s="21">
        <f t="shared" si="10"/>
        <v>0.40044085231447446</v>
      </c>
      <c r="O68" s="21">
        <f t="shared" si="11"/>
        <v>0.43599999999999978</v>
      </c>
      <c r="P68" s="21"/>
      <c r="Q68" s="22">
        <f t="shared" si="12"/>
        <v>1.0888</v>
      </c>
      <c r="R68" s="22">
        <f t="shared" si="13"/>
        <v>0.5891320754716981</v>
      </c>
      <c r="S68" s="22">
        <f t="shared" si="14"/>
        <v>0.74007173968741957</v>
      </c>
    </row>
    <row r="69" spans="1:19">
      <c r="A69">
        <v>131</v>
      </c>
      <c r="B69">
        <v>2</v>
      </c>
      <c r="C69">
        <v>2</v>
      </c>
      <c r="D69" t="s">
        <v>466</v>
      </c>
      <c r="E69">
        <f t="shared" si="8"/>
        <v>10</v>
      </c>
      <c r="F69">
        <v>155.53</v>
      </c>
      <c r="G69">
        <v>2.48</v>
      </c>
      <c r="I69" s="21" t="s">
        <v>466</v>
      </c>
      <c r="J69" s="21">
        <v>2.8</v>
      </c>
      <c r="K69" s="21">
        <v>114.07</v>
      </c>
      <c r="L69" s="21">
        <v>153.05000000000001</v>
      </c>
      <c r="M69" s="21">
        <f t="shared" si="9"/>
        <v>111.27</v>
      </c>
      <c r="N69" s="21">
        <f t="shared" si="10"/>
        <v>0.37548305922530795</v>
      </c>
      <c r="O69" s="21">
        <f t="shared" si="11"/>
        <v>0.41780000000000017</v>
      </c>
      <c r="P69" s="21"/>
      <c r="Q69" s="22">
        <f t="shared" si="12"/>
        <v>1.1127</v>
      </c>
      <c r="R69" s="22">
        <f t="shared" si="13"/>
        <v>0.58011320754716977</v>
      </c>
      <c r="S69" s="22">
        <f t="shared" si="14"/>
        <v>0.72020425421193035</v>
      </c>
    </row>
    <row r="70" spans="1:19">
      <c r="A70">
        <v>131</v>
      </c>
      <c r="B70">
        <v>3</v>
      </c>
      <c r="C70">
        <v>1</v>
      </c>
      <c r="D70" t="s">
        <v>467</v>
      </c>
      <c r="E70">
        <f t="shared" si="8"/>
        <v>15</v>
      </c>
      <c r="F70">
        <v>162.44</v>
      </c>
      <c r="G70">
        <v>2.48</v>
      </c>
      <c r="I70" s="21" t="s">
        <v>467</v>
      </c>
      <c r="J70" s="21">
        <v>2.15</v>
      </c>
      <c r="K70" s="21">
        <v>111.92</v>
      </c>
      <c r="L70" s="21">
        <v>159.96</v>
      </c>
      <c r="M70" s="21">
        <f t="shared" si="9"/>
        <v>109.77</v>
      </c>
      <c r="N70" s="21">
        <f t="shared" si="10"/>
        <v>0.45722875102487032</v>
      </c>
      <c r="O70" s="21">
        <f t="shared" si="11"/>
        <v>0.50190000000000012</v>
      </c>
      <c r="P70" s="21"/>
      <c r="Q70" s="22">
        <f t="shared" si="12"/>
        <v>1.0976999999999999</v>
      </c>
      <c r="R70" s="22">
        <f t="shared" si="13"/>
        <v>0.58577358490566045</v>
      </c>
      <c r="S70" s="22">
        <f t="shared" si="14"/>
        <v>0.8568156928428784</v>
      </c>
    </row>
    <row r="71" spans="1:19">
      <c r="A71">
        <v>131</v>
      </c>
      <c r="B71">
        <v>3</v>
      </c>
      <c r="C71">
        <v>2</v>
      </c>
      <c r="D71" t="s">
        <v>468</v>
      </c>
      <c r="E71">
        <f t="shared" si="8"/>
        <v>15</v>
      </c>
      <c r="F71">
        <v>167.37</v>
      </c>
      <c r="G71">
        <v>2.48</v>
      </c>
      <c r="I71" s="21" t="s">
        <v>468</v>
      </c>
      <c r="J71" s="21">
        <v>2.23</v>
      </c>
      <c r="K71" s="21">
        <v>118.98</v>
      </c>
      <c r="L71" s="21">
        <v>164.89</v>
      </c>
      <c r="M71" s="21">
        <f t="shared" si="9"/>
        <v>116.75</v>
      </c>
      <c r="N71" s="21">
        <f t="shared" si="10"/>
        <v>0.41233404710920757</v>
      </c>
      <c r="O71" s="21">
        <f t="shared" si="11"/>
        <v>0.48139999999999988</v>
      </c>
      <c r="P71" s="21"/>
      <c r="Q71" s="22">
        <f t="shared" si="12"/>
        <v>1.1675</v>
      </c>
      <c r="R71" s="22">
        <f t="shared" si="13"/>
        <v>0.55943396226415087</v>
      </c>
      <c r="S71" s="22">
        <f t="shared" si="14"/>
        <v>0.86051264755480594</v>
      </c>
    </row>
    <row r="72" spans="1:19">
      <c r="A72">
        <v>131</v>
      </c>
      <c r="B72">
        <v>4</v>
      </c>
      <c r="C72">
        <v>1</v>
      </c>
      <c r="D72" t="s">
        <v>469</v>
      </c>
      <c r="E72">
        <f t="shared" si="8"/>
        <v>20</v>
      </c>
      <c r="F72">
        <v>163.12</v>
      </c>
      <c r="G72">
        <v>2.48</v>
      </c>
      <c r="I72" s="21" t="s">
        <v>469</v>
      </c>
      <c r="J72" s="21">
        <v>2.2400000000000002</v>
      </c>
      <c r="K72" s="21">
        <v>109.05</v>
      </c>
      <c r="L72" s="21">
        <v>160.63999999999999</v>
      </c>
      <c r="M72" s="21">
        <f t="shared" si="9"/>
        <v>106.81</v>
      </c>
      <c r="N72" s="21">
        <f t="shared" si="10"/>
        <v>0.50397902818088181</v>
      </c>
      <c r="O72" s="21">
        <f t="shared" si="11"/>
        <v>0.53829999999999989</v>
      </c>
      <c r="P72" s="21"/>
      <c r="Q72" s="22">
        <f t="shared" si="12"/>
        <v>1.0681</v>
      </c>
      <c r="R72" s="22">
        <f t="shared" si="13"/>
        <v>0.59694339622641501</v>
      </c>
      <c r="S72" s="22">
        <f t="shared" si="14"/>
        <v>0.90176054112143622</v>
      </c>
    </row>
    <row r="73" spans="1:19">
      <c r="A73">
        <v>131</v>
      </c>
      <c r="B73">
        <v>4</v>
      </c>
      <c r="C73">
        <v>2</v>
      </c>
      <c r="D73" t="s">
        <v>470</v>
      </c>
      <c r="E73">
        <f t="shared" si="8"/>
        <v>20</v>
      </c>
      <c r="F73">
        <v>165.7</v>
      </c>
      <c r="G73">
        <v>2.48</v>
      </c>
      <c r="I73" s="21" t="s">
        <v>470</v>
      </c>
      <c r="J73" s="21">
        <v>2.29</v>
      </c>
      <c r="K73" s="21">
        <v>108.96</v>
      </c>
      <c r="L73" s="21">
        <v>163.22</v>
      </c>
      <c r="M73" s="21">
        <f t="shared" si="9"/>
        <v>106.66999999999999</v>
      </c>
      <c r="N73" s="21">
        <f t="shared" si="10"/>
        <v>0.53013968313490223</v>
      </c>
      <c r="O73" s="21">
        <f t="shared" si="11"/>
        <v>0.56550000000000011</v>
      </c>
      <c r="P73" s="21"/>
      <c r="Q73" s="22">
        <f t="shared" si="12"/>
        <v>1.0667</v>
      </c>
      <c r="R73" s="22">
        <f t="shared" si="13"/>
        <v>0.59747169811320755</v>
      </c>
      <c r="S73" s="22">
        <f t="shared" si="14"/>
        <v>0.94648834712309748</v>
      </c>
    </row>
    <row r="74" spans="1:19">
      <c r="A74">
        <v>131</v>
      </c>
      <c r="B74">
        <v>5</v>
      </c>
      <c r="C74">
        <v>1</v>
      </c>
      <c r="D74" t="s">
        <v>471</v>
      </c>
      <c r="E74">
        <f t="shared" si="8"/>
        <v>25</v>
      </c>
      <c r="F74">
        <v>158.63</v>
      </c>
      <c r="G74">
        <v>3.93</v>
      </c>
      <c r="I74" s="21" t="s">
        <v>471</v>
      </c>
      <c r="J74" s="21">
        <v>2.62</v>
      </c>
      <c r="K74" s="21">
        <v>101.42</v>
      </c>
      <c r="L74" s="21">
        <v>154.69999999999999</v>
      </c>
      <c r="M74" s="21">
        <f t="shared" si="9"/>
        <v>98.8</v>
      </c>
      <c r="N74" s="21">
        <f t="shared" si="10"/>
        <v>0.56578947368421051</v>
      </c>
      <c r="O74" s="21">
        <f t="shared" si="11"/>
        <v>0.55899999999999994</v>
      </c>
      <c r="P74" s="21"/>
      <c r="Q74" s="22">
        <f t="shared" si="12"/>
        <v>0.98799999999999999</v>
      </c>
      <c r="R74" s="22">
        <f t="shared" si="13"/>
        <v>0.62716981132075467</v>
      </c>
      <c r="S74" s="22">
        <f t="shared" si="14"/>
        <v>0.89130565583634169</v>
      </c>
    </row>
    <row r="75" spans="1:19">
      <c r="A75">
        <v>131</v>
      </c>
      <c r="B75">
        <v>5</v>
      </c>
      <c r="C75">
        <v>2</v>
      </c>
      <c r="D75" t="s">
        <v>472</v>
      </c>
      <c r="E75">
        <f t="shared" si="8"/>
        <v>25</v>
      </c>
      <c r="F75">
        <v>160.91</v>
      </c>
      <c r="G75">
        <v>3.93</v>
      </c>
      <c r="I75" s="21" t="s">
        <v>472</v>
      </c>
      <c r="J75" s="21">
        <v>2.39</v>
      </c>
      <c r="K75" s="21">
        <v>99.89</v>
      </c>
      <c r="L75" s="21">
        <v>156.97999999999999</v>
      </c>
      <c r="M75" s="21">
        <f t="shared" si="9"/>
        <v>97.5</v>
      </c>
      <c r="N75" s="21">
        <f t="shared" si="10"/>
        <v>0.6100512820512819</v>
      </c>
      <c r="O75" s="21">
        <f t="shared" si="11"/>
        <v>0.59479999999999988</v>
      </c>
      <c r="P75" s="21"/>
      <c r="Q75" s="22">
        <f t="shared" si="12"/>
        <v>0.97499999999999998</v>
      </c>
      <c r="R75" s="22">
        <f t="shared" si="13"/>
        <v>0.63207547169811318</v>
      </c>
      <c r="S75" s="22">
        <f t="shared" si="14"/>
        <v>0.94102686567164162</v>
      </c>
    </row>
    <row r="76" spans="1:19">
      <c r="A76">
        <v>136</v>
      </c>
      <c r="B76">
        <v>0</v>
      </c>
      <c r="C76">
        <v>1</v>
      </c>
      <c r="D76" t="s">
        <v>473</v>
      </c>
      <c r="E76">
        <f t="shared" si="8"/>
        <v>0</v>
      </c>
      <c r="F76">
        <v>156.44999999999999</v>
      </c>
      <c r="G76">
        <v>2.7149999999999999</v>
      </c>
      <c r="I76" s="21" t="s">
        <v>473</v>
      </c>
      <c r="J76" s="21">
        <v>2.66</v>
      </c>
      <c r="K76" s="21">
        <v>124.19</v>
      </c>
      <c r="L76" s="21">
        <v>153.72999999999999</v>
      </c>
      <c r="M76" s="21">
        <f t="shared" si="9"/>
        <v>121.53</v>
      </c>
      <c r="N76" s="21">
        <f t="shared" si="10"/>
        <v>0.26495515510573514</v>
      </c>
      <c r="O76" s="21">
        <f t="shared" si="11"/>
        <v>0.3219999999999999</v>
      </c>
      <c r="P76" s="21"/>
      <c r="Q76" s="22">
        <f t="shared" si="12"/>
        <v>1.2153</v>
      </c>
      <c r="R76" s="22">
        <f t="shared" si="13"/>
        <v>0.54139622641509433</v>
      </c>
      <c r="S76" s="22">
        <f t="shared" si="14"/>
        <v>0.59475848609465376</v>
      </c>
    </row>
    <row r="77" spans="1:19">
      <c r="A77">
        <v>136</v>
      </c>
      <c r="B77">
        <v>0</v>
      </c>
      <c r="C77">
        <v>2</v>
      </c>
      <c r="D77" t="s">
        <v>474</v>
      </c>
      <c r="E77">
        <f t="shared" si="8"/>
        <v>0</v>
      </c>
      <c r="F77">
        <v>129.38999999999999</v>
      </c>
      <c r="G77">
        <v>2.7149999999999999</v>
      </c>
      <c r="I77" s="21" t="s">
        <v>474</v>
      </c>
      <c r="J77" s="21">
        <v>2.58</v>
      </c>
      <c r="K77" s="21">
        <v>100.27</v>
      </c>
      <c r="L77" s="21">
        <v>126.67</v>
      </c>
      <c r="M77" s="21">
        <f t="shared" si="9"/>
        <v>97.69</v>
      </c>
      <c r="N77" s="21">
        <f t="shared" si="10"/>
        <v>0.29665267683488589</v>
      </c>
      <c r="O77" s="21">
        <f t="shared" si="11"/>
        <v>0.28980000000000006</v>
      </c>
      <c r="P77" s="21"/>
      <c r="Q77" s="22">
        <f t="shared" si="12"/>
        <v>0.97689999999999999</v>
      </c>
      <c r="R77" s="22">
        <f t="shared" si="13"/>
        <v>0.63135849056603766</v>
      </c>
      <c r="S77" s="22">
        <f t="shared" si="14"/>
        <v>0.45901022054868224</v>
      </c>
    </row>
    <row r="78" spans="1:19">
      <c r="A78">
        <v>136</v>
      </c>
      <c r="B78">
        <v>1</v>
      </c>
      <c r="C78">
        <v>1</v>
      </c>
      <c r="D78" t="s">
        <v>475</v>
      </c>
      <c r="E78">
        <f t="shared" si="8"/>
        <v>5</v>
      </c>
      <c r="F78">
        <v>162.08000000000001</v>
      </c>
      <c r="G78">
        <v>2.7149999999999999</v>
      </c>
      <c r="I78" s="21" t="s">
        <v>475</v>
      </c>
      <c r="J78" s="21">
        <v>2.39</v>
      </c>
      <c r="K78" s="21">
        <v>131.19</v>
      </c>
      <c r="L78" s="21">
        <v>159.36000000000001</v>
      </c>
      <c r="M78" s="21">
        <f t="shared" si="9"/>
        <v>128.80000000000001</v>
      </c>
      <c r="N78" s="21">
        <f t="shared" si="10"/>
        <v>0.23726708074534161</v>
      </c>
      <c r="O78" s="21">
        <f t="shared" si="11"/>
        <v>0.30560000000000004</v>
      </c>
      <c r="P78" s="21"/>
      <c r="Q78" s="22">
        <f t="shared" si="12"/>
        <v>1.288</v>
      </c>
      <c r="R78" s="22">
        <f t="shared" si="13"/>
        <v>0.51396226415094337</v>
      </c>
      <c r="S78" s="22">
        <f t="shared" si="14"/>
        <v>0.59459618208516896</v>
      </c>
    </row>
    <row r="79" spans="1:19">
      <c r="A79">
        <v>136</v>
      </c>
      <c r="B79">
        <v>1</v>
      </c>
      <c r="C79">
        <v>2</v>
      </c>
      <c r="D79" t="s">
        <v>476</v>
      </c>
      <c r="E79">
        <f t="shared" si="8"/>
        <v>5</v>
      </c>
      <c r="F79">
        <v>162.05000000000001</v>
      </c>
      <c r="G79">
        <v>2.7149999999999999</v>
      </c>
      <c r="I79" s="21" t="s">
        <v>476</v>
      </c>
      <c r="J79" s="21">
        <v>2.7</v>
      </c>
      <c r="K79" s="21">
        <v>130.77000000000001</v>
      </c>
      <c r="L79" s="21">
        <v>159.33000000000001</v>
      </c>
      <c r="M79" s="21">
        <f t="shared" si="9"/>
        <v>128.07000000000002</v>
      </c>
      <c r="N79" s="21">
        <f t="shared" si="10"/>
        <v>0.24408526587022711</v>
      </c>
      <c r="O79" s="21">
        <f t="shared" si="11"/>
        <v>0.31259999999999993</v>
      </c>
      <c r="P79" s="21"/>
      <c r="Q79" s="22">
        <f t="shared" si="12"/>
        <v>1.2807000000000002</v>
      </c>
      <c r="R79" s="22">
        <f t="shared" si="13"/>
        <v>0.51671698113207531</v>
      </c>
      <c r="S79" s="22">
        <f t="shared" si="14"/>
        <v>0.60497334404440228</v>
      </c>
    </row>
    <row r="80" spans="1:19">
      <c r="A80">
        <v>136</v>
      </c>
      <c r="B80">
        <v>2</v>
      </c>
      <c r="C80">
        <v>1</v>
      </c>
      <c r="D80" t="s">
        <v>477</v>
      </c>
      <c r="E80">
        <f t="shared" si="8"/>
        <v>10</v>
      </c>
      <c r="F80">
        <v>163.16</v>
      </c>
      <c r="G80">
        <v>2.7149999999999999</v>
      </c>
      <c r="I80" s="21" t="s">
        <v>477</v>
      </c>
      <c r="J80" s="21">
        <v>2.7</v>
      </c>
      <c r="K80" s="21">
        <v>127.2</v>
      </c>
      <c r="L80" s="21">
        <v>160.44</v>
      </c>
      <c r="M80" s="21">
        <f t="shared" si="9"/>
        <v>124.5</v>
      </c>
      <c r="N80" s="21">
        <f t="shared" si="10"/>
        <v>0.28867469879518071</v>
      </c>
      <c r="O80" s="21">
        <f t="shared" si="11"/>
        <v>0.3594</v>
      </c>
      <c r="P80" s="21"/>
      <c r="Q80" s="22">
        <f t="shared" si="12"/>
        <v>1.2450000000000001</v>
      </c>
      <c r="R80" s="22">
        <f t="shared" si="13"/>
        <v>0.53018867924528301</v>
      </c>
      <c r="S80" s="22">
        <f t="shared" si="14"/>
        <v>0.67787188612099647</v>
      </c>
    </row>
    <row r="81" spans="1:19">
      <c r="A81">
        <v>136</v>
      </c>
      <c r="B81">
        <v>2</v>
      </c>
      <c r="C81">
        <v>2</v>
      </c>
      <c r="D81" t="s">
        <v>478</v>
      </c>
      <c r="E81">
        <f t="shared" si="8"/>
        <v>10</v>
      </c>
      <c r="F81">
        <v>166.85</v>
      </c>
      <c r="G81">
        <v>2.7149999999999999</v>
      </c>
      <c r="I81" s="21" t="s">
        <v>478</v>
      </c>
      <c r="J81" s="21">
        <v>2.37</v>
      </c>
      <c r="K81" s="21">
        <v>133.46</v>
      </c>
      <c r="L81" s="21">
        <v>164.13</v>
      </c>
      <c r="M81" s="21">
        <f t="shared" si="9"/>
        <v>131.09</v>
      </c>
      <c r="N81" s="21">
        <f t="shared" si="10"/>
        <v>0.25204058280570596</v>
      </c>
      <c r="O81" s="21">
        <f t="shared" si="11"/>
        <v>0.33039999999999992</v>
      </c>
      <c r="P81" s="21"/>
      <c r="Q81" s="22">
        <f t="shared" si="12"/>
        <v>1.3109</v>
      </c>
      <c r="R81" s="22">
        <f t="shared" si="13"/>
        <v>0.50532075471698112</v>
      </c>
      <c r="S81" s="22">
        <f t="shared" si="14"/>
        <v>0.65384213277574477</v>
      </c>
    </row>
    <row r="82" spans="1:19">
      <c r="A82">
        <v>136</v>
      </c>
      <c r="B82">
        <v>3</v>
      </c>
      <c r="C82">
        <v>1</v>
      </c>
      <c r="D82" t="s">
        <v>479</v>
      </c>
      <c r="E82">
        <f t="shared" si="8"/>
        <v>15</v>
      </c>
      <c r="F82">
        <v>176.23</v>
      </c>
      <c r="G82">
        <v>2.7149999999999999</v>
      </c>
      <c r="I82" s="21" t="s">
        <v>479</v>
      </c>
      <c r="J82" s="21">
        <v>2.27</v>
      </c>
      <c r="K82" s="21">
        <v>143.38</v>
      </c>
      <c r="L82" s="21">
        <v>173.51</v>
      </c>
      <c r="M82" s="21">
        <f t="shared" si="9"/>
        <v>141.10999999999999</v>
      </c>
      <c r="N82" s="21">
        <f t="shared" si="10"/>
        <v>0.22960810715045007</v>
      </c>
      <c r="O82" s="21">
        <f t="shared" si="11"/>
        <v>0.32400000000000007</v>
      </c>
      <c r="P82" s="21"/>
      <c r="Q82" s="22">
        <f t="shared" si="12"/>
        <v>1.4110999999999998</v>
      </c>
      <c r="R82" s="22">
        <f t="shared" si="13"/>
        <v>0.46750943396226419</v>
      </c>
      <c r="S82" s="22">
        <f t="shared" si="14"/>
        <v>0.693034143191541</v>
      </c>
    </row>
    <row r="83" spans="1:19">
      <c r="A83">
        <v>136</v>
      </c>
      <c r="B83">
        <v>3</v>
      </c>
      <c r="C83">
        <v>2</v>
      </c>
      <c r="D83" t="s">
        <v>480</v>
      </c>
      <c r="E83">
        <f t="shared" si="8"/>
        <v>15</v>
      </c>
      <c r="F83">
        <v>185.21</v>
      </c>
      <c r="G83">
        <v>2.7149999999999999</v>
      </c>
      <c r="I83" s="21" t="s">
        <v>480</v>
      </c>
      <c r="J83" s="21">
        <v>3.29</v>
      </c>
      <c r="K83" s="21">
        <v>154.12</v>
      </c>
      <c r="L83" s="21">
        <v>182.49</v>
      </c>
      <c r="M83" s="21">
        <f t="shared" si="9"/>
        <v>150.83000000000001</v>
      </c>
      <c r="N83" s="21">
        <f t="shared" si="10"/>
        <v>0.20990519127494525</v>
      </c>
      <c r="O83" s="21">
        <f t="shared" si="11"/>
        <v>0.31659999999999999</v>
      </c>
      <c r="P83" s="21"/>
      <c r="Q83" s="22">
        <f t="shared" si="12"/>
        <v>1.5083000000000002</v>
      </c>
      <c r="R83" s="22">
        <f t="shared" si="13"/>
        <v>0.43083018867924516</v>
      </c>
      <c r="S83" s="22">
        <f t="shared" si="14"/>
        <v>0.73486029604975056</v>
      </c>
    </row>
    <row r="84" spans="1:19">
      <c r="A84">
        <v>136</v>
      </c>
      <c r="B84">
        <v>4</v>
      </c>
      <c r="C84">
        <v>1</v>
      </c>
      <c r="D84" t="s">
        <v>481</v>
      </c>
      <c r="E84">
        <f t="shared" si="8"/>
        <v>20</v>
      </c>
      <c r="F84">
        <v>185.16</v>
      </c>
      <c r="G84">
        <v>2.7149999999999999</v>
      </c>
      <c r="I84" s="21" t="s">
        <v>481</v>
      </c>
      <c r="J84" s="21">
        <v>2.83</v>
      </c>
      <c r="K84" s="21">
        <v>151.74</v>
      </c>
      <c r="L84" s="21">
        <v>182.44</v>
      </c>
      <c r="M84" s="21">
        <f t="shared" si="9"/>
        <v>148.91</v>
      </c>
      <c r="N84" s="21">
        <f t="shared" si="10"/>
        <v>0.22516956550936809</v>
      </c>
      <c r="O84" s="21">
        <f t="shared" si="11"/>
        <v>0.33529999999999999</v>
      </c>
      <c r="P84" s="21"/>
      <c r="Q84" s="22">
        <f t="shared" si="12"/>
        <v>1.4890999999999999</v>
      </c>
      <c r="R84" s="22">
        <f t="shared" si="13"/>
        <v>0.43807547169811323</v>
      </c>
      <c r="S84" s="22">
        <f t="shared" si="14"/>
        <v>0.76539322939098964</v>
      </c>
    </row>
    <row r="85" spans="1:19">
      <c r="A85">
        <v>136</v>
      </c>
      <c r="B85">
        <v>4</v>
      </c>
      <c r="C85">
        <v>2</v>
      </c>
      <c r="D85" t="s">
        <v>482</v>
      </c>
      <c r="E85">
        <f t="shared" si="8"/>
        <v>20</v>
      </c>
      <c r="F85">
        <v>188</v>
      </c>
      <c r="G85">
        <v>2.7149999999999999</v>
      </c>
      <c r="I85" s="21" t="s">
        <v>482</v>
      </c>
      <c r="J85" s="21">
        <v>2.46</v>
      </c>
      <c r="K85" s="21">
        <v>157.38999999999999</v>
      </c>
      <c r="L85" s="21">
        <v>185.28</v>
      </c>
      <c r="M85" s="21">
        <f t="shared" si="9"/>
        <v>154.92999999999998</v>
      </c>
      <c r="N85" s="21">
        <f t="shared" si="10"/>
        <v>0.1958949202865812</v>
      </c>
      <c r="O85" s="21">
        <f t="shared" si="11"/>
        <v>0.30350000000000021</v>
      </c>
      <c r="P85" s="21"/>
      <c r="Q85" s="22">
        <f t="shared" si="12"/>
        <v>1.5492999999999997</v>
      </c>
      <c r="R85" s="22">
        <f t="shared" si="13"/>
        <v>0.4153584905660378</v>
      </c>
      <c r="S85" s="22">
        <f t="shared" si="14"/>
        <v>0.73069410375215815</v>
      </c>
    </row>
    <row r="86" spans="1:19">
      <c r="A86">
        <v>136</v>
      </c>
      <c r="B86">
        <v>5</v>
      </c>
      <c r="C86">
        <v>1</v>
      </c>
      <c r="D86" t="s">
        <v>483</v>
      </c>
      <c r="E86">
        <f t="shared" si="8"/>
        <v>25</v>
      </c>
      <c r="F86">
        <v>185.09</v>
      </c>
      <c r="G86">
        <v>2.7149999999999999</v>
      </c>
      <c r="I86" s="21" t="s">
        <v>483</v>
      </c>
      <c r="J86" s="21">
        <v>2.84</v>
      </c>
      <c r="K86" s="21">
        <v>152.38</v>
      </c>
      <c r="L86" s="21">
        <v>182.37</v>
      </c>
      <c r="M86" s="21">
        <f t="shared" si="9"/>
        <v>149.54</v>
      </c>
      <c r="N86" s="21">
        <f t="shared" si="10"/>
        <v>0.2195399224287817</v>
      </c>
      <c r="O86" s="21">
        <f t="shared" si="11"/>
        <v>0.32830000000000015</v>
      </c>
      <c r="P86" s="21"/>
      <c r="Q86" s="22">
        <f t="shared" si="12"/>
        <v>1.4953999999999998</v>
      </c>
      <c r="R86" s="22">
        <f t="shared" si="13"/>
        <v>0.43569811320754726</v>
      </c>
      <c r="S86" s="22">
        <f t="shared" si="14"/>
        <v>0.75350337779317533</v>
      </c>
    </row>
    <row r="87" spans="1:19">
      <c r="A87">
        <v>136</v>
      </c>
      <c r="B87">
        <v>5</v>
      </c>
      <c r="C87">
        <v>2</v>
      </c>
      <c r="D87" t="s">
        <v>484</v>
      </c>
      <c r="E87">
        <f t="shared" si="8"/>
        <v>25</v>
      </c>
      <c r="F87">
        <v>172.11</v>
      </c>
      <c r="G87">
        <v>2.7149999999999999</v>
      </c>
      <c r="I87" s="21" t="s">
        <v>484</v>
      </c>
      <c r="J87" s="21">
        <v>2.2400000000000002</v>
      </c>
      <c r="K87" s="21">
        <v>143.6</v>
      </c>
      <c r="L87" s="21">
        <v>169.39</v>
      </c>
      <c r="M87" s="21">
        <f t="shared" si="9"/>
        <v>141.35999999999999</v>
      </c>
      <c r="N87" s="21">
        <f t="shared" si="10"/>
        <v>0.19828805885681949</v>
      </c>
      <c r="O87" s="21">
        <f t="shared" si="11"/>
        <v>0.28029999999999999</v>
      </c>
      <c r="P87" s="21"/>
      <c r="Q87" s="22">
        <f t="shared" si="12"/>
        <v>1.4135999999999997</v>
      </c>
      <c r="R87" s="22">
        <f t="shared" si="13"/>
        <v>0.46656603773584915</v>
      </c>
      <c r="S87" s="22">
        <f t="shared" si="14"/>
        <v>0.6007724037528307</v>
      </c>
    </row>
    <row r="88" spans="1:19">
      <c r="A88">
        <v>209</v>
      </c>
      <c r="B88">
        <v>5</v>
      </c>
      <c r="C88">
        <v>1</v>
      </c>
      <c r="D88" t="s">
        <v>495</v>
      </c>
      <c r="E88">
        <f t="shared" ref="E88:E135" si="15">B88-5</f>
        <v>0</v>
      </c>
      <c r="F88">
        <v>74.290000000000006</v>
      </c>
      <c r="G88">
        <v>6.9466666666666663</v>
      </c>
      <c r="I88" s="21" t="s">
        <v>495</v>
      </c>
      <c r="J88" s="21">
        <v>1.69</v>
      </c>
      <c r="K88" s="21">
        <v>26.21</v>
      </c>
      <c r="L88" s="21">
        <v>67.34</v>
      </c>
      <c r="M88" s="21">
        <f t="shared" si="9"/>
        <v>24.52</v>
      </c>
      <c r="N88" s="21">
        <f t="shared" si="10"/>
        <v>1.7463295269168029</v>
      </c>
      <c r="O88" s="21">
        <f t="shared" si="11"/>
        <v>0.42820000000000008</v>
      </c>
      <c r="P88" s="21"/>
      <c r="Q88" s="22">
        <f t="shared" si="12"/>
        <v>0.2452</v>
      </c>
      <c r="R88" s="22">
        <f t="shared" si="13"/>
        <v>0.9074716981132076</v>
      </c>
      <c r="S88" s="22">
        <f t="shared" si="14"/>
        <v>0.47186044577511649</v>
      </c>
    </row>
    <row r="89" spans="1:19">
      <c r="A89">
        <v>209</v>
      </c>
      <c r="B89">
        <v>5</v>
      </c>
      <c r="C89">
        <v>2</v>
      </c>
      <c r="D89" t="s">
        <v>496</v>
      </c>
      <c r="E89">
        <f t="shared" si="15"/>
        <v>0</v>
      </c>
      <c r="F89">
        <v>92.32</v>
      </c>
      <c r="G89">
        <v>6.9466666666666663</v>
      </c>
      <c r="I89" s="21" t="s">
        <v>496</v>
      </c>
      <c r="J89" s="21">
        <v>2.09</v>
      </c>
      <c r="K89" s="21">
        <v>30.22</v>
      </c>
      <c r="L89" s="21">
        <v>85.37</v>
      </c>
      <c r="M89" s="21">
        <f t="shared" si="9"/>
        <v>28.13</v>
      </c>
      <c r="N89" s="21">
        <f t="shared" si="10"/>
        <v>2.0348382509776042</v>
      </c>
      <c r="O89" s="21">
        <f t="shared" si="11"/>
        <v>0.57240000000000013</v>
      </c>
      <c r="P89" s="21"/>
      <c r="Q89" s="22">
        <f t="shared" si="12"/>
        <v>0.28129999999999999</v>
      </c>
      <c r="R89" s="22">
        <f t="shared" si="13"/>
        <v>0.89384905660377356</v>
      </c>
      <c r="S89" s="22">
        <f t="shared" si="14"/>
        <v>0.64037657786971769</v>
      </c>
    </row>
    <row r="90" spans="1:19">
      <c r="A90">
        <v>209</v>
      </c>
      <c r="B90">
        <v>10</v>
      </c>
      <c r="C90">
        <v>1</v>
      </c>
      <c r="D90" t="s">
        <v>485</v>
      </c>
      <c r="E90">
        <f t="shared" si="15"/>
        <v>5</v>
      </c>
      <c r="F90">
        <v>113.17</v>
      </c>
      <c r="G90">
        <v>6.9466666666666663</v>
      </c>
      <c r="I90" s="21" t="s">
        <v>485</v>
      </c>
      <c r="J90" s="21">
        <v>2.4900000000000002</v>
      </c>
      <c r="K90" s="21">
        <v>34.479999999999997</v>
      </c>
      <c r="L90" s="21">
        <v>106.22</v>
      </c>
      <c r="M90" s="21">
        <f t="shared" si="9"/>
        <v>31.989999999999995</v>
      </c>
      <c r="N90" s="21">
        <f t="shared" si="10"/>
        <v>2.3204126289465461</v>
      </c>
      <c r="O90" s="21">
        <f t="shared" si="11"/>
        <v>0.74230000000000007</v>
      </c>
      <c r="P90" s="21"/>
      <c r="Q90" s="22">
        <f t="shared" si="12"/>
        <v>0.31989999999999996</v>
      </c>
      <c r="R90" s="22">
        <f t="shared" si="13"/>
        <v>0.87928301886792459</v>
      </c>
      <c r="S90" s="22">
        <f t="shared" si="14"/>
        <v>0.84421054890348057</v>
      </c>
    </row>
    <row r="91" spans="1:19">
      <c r="A91">
        <v>209</v>
      </c>
      <c r="B91">
        <v>10</v>
      </c>
      <c r="C91">
        <v>2</v>
      </c>
      <c r="D91" t="s">
        <v>486</v>
      </c>
      <c r="E91">
        <f t="shared" si="15"/>
        <v>5</v>
      </c>
      <c r="F91">
        <v>108.37</v>
      </c>
      <c r="G91">
        <v>6.9466666666666663</v>
      </c>
      <c r="I91" s="21" t="s">
        <v>486</v>
      </c>
      <c r="J91" s="21">
        <v>2.1</v>
      </c>
      <c r="K91" s="21">
        <v>32.15</v>
      </c>
      <c r="L91" s="21">
        <v>101.42</v>
      </c>
      <c r="M91" s="21">
        <f t="shared" si="9"/>
        <v>30.049999999999997</v>
      </c>
      <c r="N91" s="21">
        <f t="shared" si="10"/>
        <v>2.3750415973377708</v>
      </c>
      <c r="O91" s="21">
        <f t="shared" si="11"/>
        <v>0.7137</v>
      </c>
      <c r="P91" s="21"/>
      <c r="Q91" s="22">
        <f t="shared" si="12"/>
        <v>0.30049999999999999</v>
      </c>
      <c r="R91" s="22">
        <f t="shared" si="13"/>
        <v>0.88660377358490572</v>
      </c>
      <c r="S91" s="22">
        <f t="shared" si="14"/>
        <v>0.80498191104490313</v>
      </c>
    </row>
    <row r="92" spans="1:19">
      <c r="A92">
        <v>209</v>
      </c>
      <c r="B92">
        <v>15</v>
      </c>
      <c r="C92">
        <v>1</v>
      </c>
      <c r="D92" t="s">
        <v>487</v>
      </c>
      <c r="E92">
        <f t="shared" si="15"/>
        <v>10</v>
      </c>
      <c r="F92">
        <v>106.88</v>
      </c>
      <c r="G92">
        <v>6.9466666666666663</v>
      </c>
      <c r="I92" s="21" t="s">
        <v>487</v>
      </c>
      <c r="J92" s="21">
        <v>126.62</v>
      </c>
      <c r="K92" s="21">
        <v>147.37</v>
      </c>
      <c r="L92" s="21">
        <v>99.93</v>
      </c>
      <c r="M92" s="21">
        <f t="shared" si="9"/>
        <v>20.75</v>
      </c>
      <c r="N92" s="21">
        <f t="shared" si="10"/>
        <v>3.8159036144578318</v>
      </c>
      <c r="O92" s="21">
        <f t="shared" si="11"/>
        <v>0.79180000000000006</v>
      </c>
      <c r="P92" s="21"/>
      <c r="Q92" s="22">
        <f t="shared" si="12"/>
        <v>0.20749999999999999</v>
      </c>
      <c r="R92" s="22">
        <f t="shared" si="13"/>
        <v>0.92169811320754713</v>
      </c>
      <c r="S92" s="22">
        <f t="shared" si="14"/>
        <v>0.85906653019447299</v>
      </c>
    </row>
    <row r="93" spans="1:19">
      <c r="A93">
        <v>209</v>
      </c>
      <c r="B93">
        <v>15</v>
      </c>
      <c r="C93">
        <v>2</v>
      </c>
      <c r="D93" t="s">
        <v>488</v>
      </c>
      <c r="E93">
        <f t="shared" si="15"/>
        <v>10</v>
      </c>
      <c r="F93">
        <v>113.23</v>
      </c>
      <c r="G93">
        <v>6.9466666666666663</v>
      </c>
      <c r="I93" s="21" t="s">
        <v>488</v>
      </c>
      <c r="J93" s="21">
        <v>2.14</v>
      </c>
      <c r="K93" s="21">
        <v>29.11</v>
      </c>
      <c r="L93" s="21">
        <v>106.28</v>
      </c>
      <c r="M93" s="21">
        <f t="shared" si="9"/>
        <v>26.97</v>
      </c>
      <c r="N93" s="21">
        <f t="shared" si="10"/>
        <v>2.9406748238783837</v>
      </c>
      <c r="O93" s="21">
        <f t="shared" si="11"/>
        <v>0.79310000000000003</v>
      </c>
      <c r="P93" s="21"/>
      <c r="Q93" s="22">
        <f t="shared" si="12"/>
        <v>0.2697</v>
      </c>
      <c r="R93" s="22">
        <f t="shared" si="13"/>
        <v>0.89822641509433965</v>
      </c>
      <c r="S93" s="22">
        <f t="shared" si="14"/>
        <v>0.88296223165147247</v>
      </c>
    </row>
    <row r="94" spans="1:19">
      <c r="A94">
        <v>209</v>
      </c>
      <c r="B94">
        <v>20</v>
      </c>
      <c r="C94">
        <v>1</v>
      </c>
      <c r="D94" t="s">
        <v>489</v>
      </c>
      <c r="E94">
        <f t="shared" si="15"/>
        <v>15</v>
      </c>
      <c r="F94">
        <v>101.07</v>
      </c>
      <c r="G94">
        <v>6.9466666666666663</v>
      </c>
      <c r="I94" s="21" t="s">
        <v>489</v>
      </c>
      <c r="J94" s="21">
        <v>1.49</v>
      </c>
      <c r="K94" s="21">
        <v>16.28</v>
      </c>
      <c r="L94" s="21">
        <v>94.12</v>
      </c>
      <c r="M94" s="21">
        <f t="shared" si="9"/>
        <v>14.790000000000001</v>
      </c>
      <c r="N94" s="21">
        <f t="shared" si="10"/>
        <v>5.3637592968221766</v>
      </c>
      <c r="O94" s="21">
        <f t="shared" si="11"/>
        <v>0.79330000000000001</v>
      </c>
      <c r="P94" s="21"/>
      <c r="Q94" s="22">
        <f t="shared" si="12"/>
        <v>0.1479</v>
      </c>
      <c r="R94" s="22">
        <f t="shared" si="13"/>
        <v>0.94418867924528305</v>
      </c>
      <c r="S94" s="22">
        <f t="shared" si="14"/>
        <v>0.84019223851964353</v>
      </c>
    </row>
    <row r="95" spans="1:19">
      <c r="A95">
        <v>209</v>
      </c>
      <c r="B95">
        <v>20</v>
      </c>
      <c r="C95">
        <v>2</v>
      </c>
      <c r="D95" t="s">
        <v>490</v>
      </c>
      <c r="E95">
        <f t="shared" si="15"/>
        <v>15</v>
      </c>
      <c r="F95">
        <v>106.37</v>
      </c>
      <c r="G95">
        <v>6.9466666666666663</v>
      </c>
      <c r="I95" s="21" t="s">
        <v>490</v>
      </c>
      <c r="J95" s="21">
        <v>2.2000000000000002</v>
      </c>
      <c r="K95" s="21">
        <v>16.96</v>
      </c>
      <c r="L95" s="21">
        <v>99.42</v>
      </c>
      <c r="M95" s="21">
        <f t="shared" si="9"/>
        <v>14.760000000000002</v>
      </c>
      <c r="N95" s="21">
        <f t="shared" si="10"/>
        <v>5.735772357723576</v>
      </c>
      <c r="O95" s="21">
        <f t="shared" si="11"/>
        <v>0.84660000000000002</v>
      </c>
      <c r="P95" s="21"/>
      <c r="Q95" s="22">
        <f t="shared" si="12"/>
        <v>0.14760000000000001</v>
      </c>
      <c r="R95" s="22">
        <f t="shared" si="13"/>
        <v>0.94430188679245286</v>
      </c>
      <c r="S95" s="22">
        <f t="shared" si="14"/>
        <v>0.89653532608695652</v>
      </c>
    </row>
    <row r="96" spans="1:19">
      <c r="A96">
        <v>209</v>
      </c>
      <c r="B96">
        <v>25</v>
      </c>
      <c r="C96">
        <v>1</v>
      </c>
      <c r="D96" t="s">
        <v>491</v>
      </c>
      <c r="E96">
        <f t="shared" si="15"/>
        <v>20</v>
      </c>
      <c r="F96">
        <v>101.47</v>
      </c>
      <c r="G96">
        <v>6.9466666666666663</v>
      </c>
      <c r="I96" s="21" t="s">
        <v>491</v>
      </c>
      <c r="J96" s="21">
        <v>130.16999999999999</v>
      </c>
      <c r="K96" s="21">
        <v>143.43</v>
      </c>
      <c r="L96" s="21">
        <v>94.52</v>
      </c>
      <c r="M96" s="21">
        <f t="shared" si="9"/>
        <v>13.260000000000019</v>
      </c>
      <c r="N96" s="21">
        <f t="shared" si="10"/>
        <v>6.1282051282051171</v>
      </c>
      <c r="O96" s="21">
        <f t="shared" si="11"/>
        <v>0.81259999999999977</v>
      </c>
      <c r="P96" s="21"/>
      <c r="Q96" s="22">
        <f t="shared" si="12"/>
        <v>0.13260000000000019</v>
      </c>
      <c r="R96" s="22">
        <f t="shared" si="13"/>
        <v>0.94996226415094331</v>
      </c>
      <c r="S96" s="22">
        <f t="shared" si="14"/>
        <v>0.85540239930086581</v>
      </c>
    </row>
    <row r="97" spans="1:19">
      <c r="A97">
        <v>209</v>
      </c>
      <c r="B97">
        <v>25</v>
      </c>
      <c r="C97">
        <v>2</v>
      </c>
      <c r="D97" t="s">
        <v>492</v>
      </c>
      <c r="E97">
        <f t="shared" si="15"/>
        <v>20</v>
      </c>
      <c r="F97">
        <v>104.16</v>
      </c>
      <c r="G97">
        <v>6.9466666666666663</v>
      </c>
      <c r="I97" s="21" t="s">
        <v>492</v>
      </c>
      <c r="J97" s="21">
        <v>130.72999999999999</v>
      </c>
      <c r="K97" s="21">
        <v>143.32</v>
      </c>
      <c r="L97" s="21">
        <v>97.21</v>
      </c>
      <c r="M97" s="21">
        <f t="shared" si="9"/>
        <v>12.590000000000003</v>
      </c>
      <c r="N97" s="21">
        <f t="shared" si="10"/>
        <v>6.7212073073868126</v>
      </c>
      <c r="O97" s="21">
        <f t="shared" si="11"/>
        <v>0.84619999999999995</v>
      </c>
      <c r="P97" s="21"/>
      <c r="Q97" s="22">
        <f t="shared" si="12"/>
        <v>0.12590000000000004</v>
      </c>
      <c r="R97" s="22">
        <f t="shared" si="13"/>
        <v>0.95249056603773585</v>
      </c>
      <c r="S97" s="22">
        <f t="shared" si="14"/>
        <v>0.88840774929677901</v>
      </c>
    </row>
    <row r="98" spans="1:19">
      <c r="A98">
        <v>209</v>
      </c>
      <c r="B98">
        <v>30</v>
      </c>
      <c r="C98">
        <v>1</v>
      </c>
      <c r="D98" t="s">
        <v>493</v>
      </c>
      <c r="E98">
        <f t="shared" si="15"/>
        <v>25</v>
      </c>
      <c r="F98">
        <v>103.98</v>
      </c>
      <c r="G98">
        <v>6.9466666666666663</v>
      </c>
      <c r="I98" s="21" t="s">
        <v>493</v>
      </c>
      <c r="J98" s="21">
        <v>128.97999999999999</v>
      </c>
      <c r="K98" s="21">
        <v>140.58000000000001</v>
      </c>
      <c r="L98" s="21">
        <v>97.03</v>
      </c>
      <c r="M98" s="21">
        <f t="shared" si="9"/>
        <v>11.600000000000023</v>
      </c>
      <c r="N98" s="21">
        <f t="shared" si="10"/>
        <v>7.3646551724137765</v>
      </c>
      <c r="O98" s="21">
        <f t="shared" si="11"/>
        <v>0.85429999999999984</v>
      </c>
      <c r="P98" s="21"/>
      <c r="Q98" s="22">
        <f t="shared" si="12"/>
        <v>0.11600000000000023</v>
      </c>
      <c r="R98" s="22">
        <f t="shared" si="13"/>
        <v>0.95622641509433959</v>
      </c>
      <c r="S98" s="22">
        <f t="shared" si="14"/>
        <v>0.89340765588003146</v>
      </c>
    </row>
    <row r="99" spans="1:19">
      <c r="A99">
        <v>209</v>
      </c>
      <c r="B99">
        <v>30</v>
      </c>
      <c r="C99">
        <v>2</v>
      </c>
      <c r="D99" t="s">
        <v>494</v>
      </c>
      <c r="E99">
        <f t="shared" si="15"/>
        <v>25</v>
      </c>
      <c r="F99">
        <v>95.41</v>
      </c>
      <c r="G99">
        <v>6.9466666666666663</v>
      </c>
      <c r="I99" s="21" t="s">
        <v>494</v>
      </c>
      <c r="J99" s="21">
        <v>2.17</v>
      </c>
      <c r="K99" s="21">
        <v>12.76</v>
      </c>
      <c r="L99" s="21">
        <v>88.46</v>
      </c>
      <c r="M99" s="21">
        <f t="shared" si="9"/>
        <v>10.59</v>
      </c>
      <c r="N99" s="21">
        <f t="shared" si="10"/>
        <v>7.3531633616619443</v>
      </c>
      <c r="O99" s="21">
        <f t="shared" si="11"/>
        <v>0.77869999999999995</v>
      </c>
      <c r="P99" s="21"/>
      <c r="Q99" s="22">
        <f t="shared" si="12"/>
        <v>0.10589999999999999</v>
      </c>
      <c r="R99" s="22">
        <f t="shared" si="13"/>
        <v>0.96003773584905661</v>
      </c>
      <c r="S99" s="22">
        <f t="shared" si="14"/>
        <v>0.81111394992335206</v>
      </c>
    </row>
    <row r="100" spans="1:19">
      <c r="A100">
        <v>218</v>
      </c>
      <c r="B100">
        <v>5</v>
      </c>
      <c r="C100">
        <v>1</v>
      </c>
      <c r="D100" t="s">
        <v>507</v>
      </c>
      <c r="E100">
        <f t="shared" si="15"/>
        <v>0</v>
      </c>
      <c r="F100">
        <v>74.88</v>
      </c>
      <c r="G100">
        <v>6.9466666666666663</v>
      </c>
      <c r="I100" s="21" t="s">
        <v>507</v>
      </c>
      <c r="J100" s="21">
        <v>2.02</v>
      </c>
      <c r="K100" s="21">
        <v>44.82</v>
      </c>
      <c r="L100" s="21">
        <v>67.930000000000007</v>
      </c>
      <c r="M100" s="21">
        <f t="shared" si="9"/>
        <v>42.8</v>
      </c>
      <c r="N100" s="21">
        <f t="shared" si="10"/>
        <v>0.58714953271028059</v>
      </c>
      <c r="O100" s="21">
        <f t="shared" si="11"/>
        <v>0.25130000000000008</v>
      </c>
      <c r="P100" s="21"/>
      <c r="Q100" s="22">
        <f t="shared" si="12"/>
        <v>0.42799999999999999</v>
      </c>
      <c r="R100" s="22">
        <f t="shared" si="13"/>
        <v>0.83849056603773586</v>
      </c>
      <c r="S100" s="22">
        <f t="shared" si="14"/>
        <v>0.29970522052205228</v>
      </c>
    </row>
    <row r="101" spans="1:19">
      <c r="A101">
        <v>218</v>
      </c>
      <c r="B101">
        <v>5</v>
      </c>
      <c r="C101">
        <v>2</v>
      </c>
      <c r="D101" t="s">
        <v>508</v>
      </c>
      <c r="E101">
        <f t="shared" si="15"/>
        <v>0</v>
      </c>
      <c r="F101">
        <v>99.6</v>
      </c>
      <c r="G101">
        <v>6.9466666666666663</v>
      </c>
      <c r="I101" s="21" t="s">
        <v>508</v>
      </c>
      <c r="J101" s="21">
        <v>2.52</v>
      </c>
      <c r="K101" s="21">
        <v>63.75</v>
      </c>
      <c r="L101" s="21">
        <v>92.65</v>
      </c>
      <c r="M101" s="21">
        <f t="shared" si="9"/>
        <v>61.23</v>
      </c>
      <c r="N101" s="21">
        <f t="shared" si="10"/>
        <v>0.51314715008982537</v>
      </c>
      <c r="O101" s="21">
        <f t="shared" si="11"/>
        <v>0.31420000000000009</v>
      </c>
      <c r="P101" s="21"/>
      <c r="Q101" s="22">
        <f t="shared" si="12"/>
        <v>0.61229999999999996</v>
      </c>
      <c r="R101" s="22">
        <f t="shared" si="13"/>
        <v>0.76894339622641517</v>
      </c>
      <c r="S101" s="22">
        <f t="shared" si="14"/>
        <v>0.40861265151886939</v>
      </c>
    </row>
    <row r="102" spans="1:19">
      <c r="A102">
        <v>218</v>
      </c>
      <c r="B102">
        <v>10</v>
      </c>
      <c r="C102">
        <v>1</v>
      </c>
      <c r="D102" t="s">
        <v>497</v>
      </c>
      <c r="E102">
        <f t="shared" si="15"/>
        <v>5</v>
      </c>
      <c r="F102">
        <v>144.93</v>
      </c>
      <c r="G102">
        <v>6.9466666666666663</v>
      </c>
      <c r="I102" s="21" t="s">
        <v>497</v>
      </c>
      <c r="J102" s="21">
        <v>2.73</v>
      </c>
      <c r="K102" s="21">
        <v>120.8</v>
      </c>
      <c r="L102" s="21">
        <v>137.97999999999999</v>
      </c>
      <c r="M102" s="21">
        <f t="shared" si="9"/>
        <v>118.07</v>
      </c>
      <c r="N102" s="21">
        <f t="shared" si="10"/>
        <v>0.16862877953756245</v>
      </c>
      <c r="O102" s="21">
        <f t="shared" si="11"/>
        <v>0.19909999999999997</v>
      </c>
      <c r="P102" s="21"/>
      <c r="Q102" s="22">
        <f t="shared" si="12"/>
        <v>1.1806999999999999</v>
      </c>
      <c r="R102" s="22">
        <f t="shared" si="13"/>
        <v>0.5544528301886793</v>
      </c>
      <c r="S102" s="22">
        <f t="shared" si="14"/>
        <v>0.35909276526236977</v>
      </c>
    </row>
    <row r="103" spans="1:19">
      <c r="A103">
        <v>218</v>
      </c>
      <c r="B103">
        <v>10</v>
      </c>
      <c r="C103">
        <v>2</v>
      </c>
      <c r="D103" t="s">
        <v>498</v>
      </c>
      <c r="E103">
        <f t="shared" si="15"/>
        <v>5</v>
      </c>
      <c r="F103">
        <v>165.49</v>
      </c>
      <c r="G103">
        <v>6.9466666666666663</v>
      </c>
      <c r="I103" s="21" t="s">
        <v>498</v>
      </c>
      <c r="J103" s="21">
        <v>2.44</v>
      </c>
      <c r="K103" s="21">
        <v>139.16999999999999</v>
      </c>
      <c r="L103" s="21">
        <v>158.54</v>
      </c>
      <c r="M103" s="21">
        <f t="shared" si="9"/>
        <v>136.72999999999999</v>
      </c>
      <c r="N103" s="21">
        <f t="shared" si="10"/>
        <v>0.15951144591530758</v>
      </c>
      <c r="O103" s="21">
        <f t="shared" si="11"/>
        <v>0.21810000000000002</v>
      </c>
      <c r="P103" s="21"/>
      <c r="Q103" s="22">
        <f t="shared" si="12"/>
        <v>1.3673</v>
      </c>
      <c r="R103" s="22">
        <f t="shared" si="13"/>
        <v>0.48403773584905663</v>
      </c>
      <c r="S103" s="22">
        <f t="shared" si="14"/>
        <v>0.45058470413970531</v>
      </c>
    </row>
    <row r="104" spans="1:19">
      <c r="A104">
        <v>218</v>
      </c>
      <c r="B104">
        <v>15</v>
      </c>
      <c r="C104">
        <v>1</v>
      </c>
      <c r="D104" t="s">
        <v>499</v>
      </c>
      <c r="E104">
        <f t="shared" si="15"/>
        <v>10</v>
      </c>
      <c r="F104">
        <v>162.13999999999999</v>
      </c>
      <c r="G104">
        <v>6.9466666666666663</v>
      </c>
      <c r="I104" s="21" t="s">
        <v>499</v>
      </c>
      <c r="J104" s="21">
        <v>2.2599999999999998</v>
      </c>
      <c r="K104" s="21">
        <v>134.57</v>
      </c>
      <c r="L104" s="21">
        <v>155.19</v>
      </c>
      <c r="M104" s="21">
        <f t="shared" si="9"/>
        <v>132.31</v>
      </c>
      <c r="N104" s="21">
        <f t="shared" si="10"/>
        <v>0.17292721638576067</v>
      </c>
      <c r="O104" s="21">
        <f t="shared" si="11"/>
        <v>0.22879999999999995</v>
      </c>
      <c r="P104" s="21"/>
      <c r="Q104" s="22">
        <f t="shared" si="12"/>
        <v>1.3230999999999999</v>
      </c>
      <c r="R104" s="22">
        <f t="shared" si="13"/>
        <v>0.50071698113207552</v>
      </c>
      <c r="S104" s="22">
        <f t="shared" si="14"/>
        <v>0.45694475845956728</v>
      </c>
    </row>
    <row r="105" spans="1:19">
      <c r="A105">
        <v>218</v>
      </c>
      <c r="B105">
        <v>15</v>
      </c>
      <c r="C105">
        <v>2</v>
      </c>
      <c r="D105" t="s">
        <v>500</v>
      </c>
      <c r="E105">
        <f t="shared" si="15"/>
        <v>10</v>
      </c>
      <c r="F105">
        <v>163.59</v>
      </c>
      <c r="G105">
        <v>6.9466666666666663</v>
      </c>
      <c r="I105" s="21" t="s">
        <v>500</v>
      </c>
      <c r="J105" s="21">
        <v>2.4300000000000002</v>
      </c>
      <c r="K105" s="21">
        <v>133.41999999999999</v>
      </c>
      <c r="L105" s="21">
        <v>156.63999999999999</v>
      </c>
      <c r="M105" s="21">
        <f t="shared" si="9"/>
        <v>130.98999999999998</v>
      </c>
      <c r="N105" s="21">
        <f t="shared" si="10"/>
        <v>0.19581647454004131</v>
      </c>
      <c r="O105" s="21">
        <f t="shared" si="11"/>
        <v>0.25650000000000006</v>
      </c>
      <c r="P105" s="21"/>
      <c r="Q105" s="22">
        <f t="shared" si="12"/>
        <v>1.3098999999999998</v>
      </c>
      <c r="R105" s="22">
        <f t="shared" si="13"/>
        <v>0.50569811320754721</v>
      </c>
      <c r="S105" s="22">
        <f t="shared" si="14"/>
        <v>0.50721961047683017</v>
      </c>
    </row>
    <row r="106" spans="1:19">
      <c r="A106">
        <v>218</v>
      </c>
      <c r="B106">
        <v>20</v>
      </c>
      <c r="C106">
        <v>1</v>
      </c>
      <c r="D106" t="s">
        <v>501</v>
      </c>
      <c r="E106">
        <f t="shared" si="15"/>
        <v>15</v>
      </c>
      <c r="F106">
        <v>187.7</v>
      </c>
      <c r="G106">
        <v>6.9466666666666663</v>
      </c>
      <c r="I106" s="21" t="s">
        <v>501</v>
      </c>
      <c r="J106" s="21">
        <v>2.6</v>
      </c>
      <c r="K106" s="21">
        <v>159.35</v>
      </c>
      <c r="L106" s="21">
        <v>180.75</v>
      </c>
      <c r="M106" s="21">
        <f t="shared" si="9"/>
        <v>156.75</v>
      </c>
      <c r="N106" s="21">
        <f t="shared" si="10"/>
        <v>0.15311004784688995</v>
      </c>
      <c r="O106" s="21">
        <f t="shared" si="11"/>
        <v>0.24</v>
      </c>
      <c r="P106" s="21"/>
      <c r="Q106" s="22">
        <f t="shared" si="12"/>
        <v>1.5674999999999999</v>
      </c>
      <c r="R106" s="22">
        <f t="shared" si="13"/>
        <v>0.40849056603773592</v>
      </c>
      <c r="S106" s="22">
        <f t="shared" si="14"/>
        <v>0.58752886836027696</v>
      </c>
    </row>
    <row r="107" spans="1:19">
      <c r="A107">
        <v>218</v>
      </c>
      <c r="B107">
        <v>20</v>
      </c>
      <c r="C107">
        <v>2</v>
      </c>
      <c r="D107" t="s">
        <v>502</v>
      </c>
      <c r="E107">
        <f t="shared" si="15"/>
        <v>15</v>
      </c>
      <c r="F107">
        <v>182.89</v>
      </c>
      <c r="G107">
        <v>6.9466666666666663</v>
      </c>
      <c r="I107" s="21" t="s">
        <v>502</v>
      </c>
      <c r="J107" s="21">
        <v>2.2799999999999998</v>
      </c>
      <c r="K107" s="21">
        <v>150.79</v>
      </c>
      <c r="L107" s="21">
        <v>175.94</v>
      </c>
      <c r="M107" s="21">
        <f t="shared" si="9"/>
        <v>148.51</v>
      </c>
      <c r="N107" s="21">
        <f t="shared" si="10"/>
        <v>0.18470136691131916</v>
      </c>
      <c r="O107" s="21">
        <f t="shared" si="11"/>
        <v>0.27430000000000004</v>
      </c>
      <c r="P107" s="21"/>
      <c r="Q107" s="22">
        <f t="shared" si="12"/>
        <v>1.4850999999999999</v>
      </c>
      <c r="R107" s="22">
        <f t="shared" si="13"/>
        <v>0.43958490566037745</v>
      </c>
      <c r="S107" s="22">
        <f t="shared" si="14"/>
        <v>0.6239977680487595</v>
      </c>
    </row>
    <row r="108" spans="1:19">
      <c r="A108">
        <v>218</v>
      </c>
      <c r="B108">
        <v>25</v>
      </c>
      <c r="C108">
        <v>1</v>
      </c>
      <c r="D108" t="s">
        <v>503</v>
      </c>
      <c r="E108">
        <f t="shared" si="15"/>
        <v>20</v>
      </c>
      <c r="F108">
        <v>182.06</v>
      </c>
      <c r="G108">
        <v>6.9466666666666663</v>
      </c>
      <c r="I108" s="21" t="s">
        <v>503</v>
      </c>
      <c r="J108" s="21">
        <v>2.66</v>
      </c>
      <c r="K108" s="21">
        <v>152.9</v>
      </c>
      <c r="L108" s="21">
        <v>175.11</v>
      </c>
      <c r="M108" s="21">
        <f t="shared" si="9"/>
        <v>150.24</v>
      </c>
      <c r="N108" s="21">
        <f t="shared" si="10"/>
        <v>0.16553514376996808</v>
      </c>
      <c r="O108" s="21">
        <f t="shared" si="11"/>
        <v>0.24870000000000003</v>
      </c>
      <c r="P108" s="21"/>
      <c r="Q108" s="22">
        <f t="shared" si="12"/>
        <v>1.5024000000000002</v>
      </c>
      <c r="R108" s="22">
        <f t="shared" si="13"/>
        <v>0.43305660377358479</v>
      </c>
      <c r="S108" s="22">
        <f t="shared" si="14"/>
        <v>0.57428982223771374</v>
      </c>
    </row>
    <row r="109" spans="1:19">
      <c r="A109">
        <v>218</v>
      </c>
      <c r="B109">
        <v>25</v>
      </c>
      <c r="C109">
        <v>2</v>
      </c>
      <c r="D109" t="s">
        <v>504</v>
      </c>
      <c r="E109">
        <f t="shared" si="15"/>
        <v>20</v>
      </c>
      <c r="F109">
        <v>179.8</v>
      </c>
      <c r="G109">
        <v>6.9466666666666663</v>
      </c>
      <c r="I109" s="21" t="s">
        <v>504</v>
      </c>
      <c r="J109" s="21">
        <v>2.4500000000000002</v>
      </c>
      <c r="K109" s="21">
        <v>148.41</v>
      </c>
      <c r="L109" s="21">
        <v>172.85</v>
      </c>
      <c r="M109" s="21">
        <f t="shared" si="9"/>
        <v>145.96</v>
      </c>
      <c r="N109" s="21">
        <f t="shared" si="10"/>
        <v>0.18422855576870364</v>
      </c>
      <c r="O109" s="21">
        <f t="shared" si="11"/>
        <v>0.26889999999999986</v>
      </c>
      <c r="P109" s="21"/>
      <c r="Q109" s="22">
        <f t="shared" si="12"/>
        <v>1.4596</v>
      </c>
      <c r="R109" s="22">
        <f t="shared" si="13"/>
        <v>0.44920754716981126</v>
      </c>
      <c r="S109" s="22">
        <f t="shared" si="14"/>
        <v>0.59860971102150518</v>
      </c>
    </row>
    <row r="110" spans="1:19">
      <c r="A110">
        <v>218</v>
      </c>
      <c r="B110">
        <v>30</v>
      </c>
      <c r="C110">
        <v>1</v>
      </c>
      <c r="D110" t="s">
        <v>505</v>
      </c>
      <c r="E110">
        <f t="shared" si="15"/>
        <v>25</v>
      </c>
      <c r="F110">
        <v>169.62</v>
      </c>
      <c r="G110">
        <v>6.9466666666666663</v>
      </c>
      <c r="I110" s="21" t="s">
        <v>505</v>
      </c>
      <c r="J110" s="21">
        <v>2.96</v>
      </c>
      <c r="K110" s="21">
        <v>140.27000000000001</v>
      </c>
      <c r="L110" s="21">
        <v>162.66999999999999</v>
      </c>
      <c r="M110" s="21">
        <f t="shared" si="9"/>
        <v>137.31</v>
      </c>
      <c r="N110" s="21">
        <f t="shared" si="10"/>
        <v>0.18469157381108431</v>
      </c>
      <c r="O110" s="21">
        <f t="shared" si="11"/>
        <v>0.25359999999999983</v>
      </c>
      <c r="P110" s="21"/>
      <c r="Q110" s="22">
        <f t="shared" si="12"/>
        <v>1.3731</v>
      </c>
      <c r="R110" s="22">
        <f t="shared" si="13"/>
        <v>0.48184905660377353</v>
      </c>
      <c r="S110" s="22">
        <f t="shared" si="14"/>
        <v>0.52630589709452547</v>
      </c>
    </row>
    <row r="111" spans="1:19">
      <c r="A111">
        <v>218</v>
      </c>
      <c r="B111">
        <v>30</v>
      </c>
      <c r="C111">
        <v>2</v>
      </c>
      <c r="D111" t="s">
        <v>506</v>
      </c>
      <c r="E111">
        <f t="shared" si="15"/>
        <v>25</v>
      </c>
      <c r="F111">
        <v>177.04</v>
      </c>
      <c r="G111">
        <v>6.9466666666666663</v>
      </c>
      <c r="I111" s="21" t="s">
        <v>506</v>
      </c>
      <c r="J111" s="21">
        <v>2.42</v>
      </c>
      <c r="K111" s="21">
        <v>145.06</v>
      </c>
      <c r="L111" s="21">
        <v>170.09</v>
      </c>
      <c r="M111" s="21">
        <f t="shared" si="9"/>
        <v>142.64000000000001</v>
      </c>
      <c r="N111" s="21">
        <f t="shared" si="10"/>
        <v>0.19244251261918105</v>
      </c>
      <c r="O111" s="21">
        <f t="shared" si="11"/>
        <v>0.27449999999999991</v>
      </c>
      <c r="P111" s="21"/>
      <c r="Q111" s="22">
        <f t="shared" si="12"/>
        <v>1.4264000000000001</v>
      </c>
      <c r="R111" s="22">
        <f t="shared" si="13"/>
        <v>0.4617358490566037</v>
      </c>
      <c r="S111" s="22">
        <f t="shared" si="14"/>
        <v>0.59449575024517809</v>
      </c>
    </row>
    <row r="112" spans="1:19">
      <c r="A112">
        <v>223</v>
      </c>
      <c r="B112">
        <v>5</v>
      </c>
      <c r="C112">
        <v>1</v>
      </c>
      <c r="D112" t="s">
        <v>519</v>
      </c>
      <c r="E112">
        <f t="shared" si="15"/>
        <v>0</v>
      </c>
      <c r="F112">
        <v>117.56</v>
      </c>
      <c r="G112">
        <v>6.9466666666666663</v>
      </c>
      <c r="I112" s="21" t="s">
        <v>519</v>
      </c>
      <c r="J112" s="21">
        <v>2.41</v>
      </c>
      <c r="K112" s="21">
        <v>58.6</v>
      </c>
      <c r="L112" s="21">
        <v>110.61</v>
      </c>
      <c r="M112" s="21">
        <f t="shared" si="9"/>
        <v>56.19</v>
      </c>
      <c r="N112" s="21">
        <f t="shared" si="10"/>
        <v>0.96849973304858528</v>
      </c>
      <c r="O112" s="21">
        <f t="shared" si="11"/>
        <v>0.54420000000000002</v>
      </c>
      <c r="P112" s="21"/>
      <c r="Q112" s="22">
        <f t="shared" si="12"/>
        <v>0.56189999999999996</v>
      </c>
      <c r="R112" s="22">
        <f t="shared" si="13"/>
        <v>0.78796226415094339</v>
      </c>
      <c r="S112" s="22">
        <f t="shared" si="14"/>
        <v>0.69064221062209663</v>
      </c>
    </row>
    <row r="113" spans="1:19">
      <c r="A113">
        <v>223</v>
      </c>
      <c r="B113">
        <v>5</v>
      </c>
      <c r="C113">
        <v>2</v>
      </c>
      <c r="D113" t="s">
        <v>520</v>
      </c>
      <c r="E113">
        <f t="shared" si="15"/>
        <v>0</v>
      </c>
      <c r="F113">
        <v>97.57</v>
      </c>
      <c r="G113">
        <v>6.9466666666666663</v>
      </c>
      <c r="I113" s="21" t="s">
        <v>520</v>
      </c>
      <c r="J113" s="21">
        <v>2.4300000000000002</v>
      </c>
      <c r="K113" s="21">
        <v>72.67</v>
      </c>
      <c r="L113" s="21">
        <v>90.62</v>
      </c>
      <c r="M113" s="21">
        <f t="shared" si="9"/>
        <v>70.239999999999995</v>
      </c>
      <c r="N113" s="21">
        <f t="shared" si="10"/>
        <v>0.29014806378132135</v>
      </c>
      <c r="O113" s="21">
        <f t="shared" si="11"/>
        <v>0.20380000000000009</v>
      </c>
      <c r="P113" s="21"/>
      <c r="Q113" s="22">
        <f t="shared" si="12"/>
        <v>0.70239999999999991</v>
      </c>
      <c r="R113" s="22">
        <f t="shared" si="13"/>
        <v>0.73494339622641514</v>
      </c>
      <c r="S113" s="22">
        <f t="shared" si="14"/>
        <v>0.27730026699527632</v>
      </c>
    </row>
    <row r="114" spans="1:19">
      <c r="A114">
        <v>223</v>
      </c>
      <c r="B114">
        <v>10</v>
      </c>
      <c r="C114">
        <v>1</v>
      </c>
      <c r="D114" t="s">
        <v>509</v>
      </c>
      <c r="E114">
        <f t="shared" si="15"/>
        <v>5</v>
      </c>
      <c r="F114">
        <v>159.83000000000001</v>
      </c>
      <c r="G114">
        <v>6.9466666666666663</v>
      </c>
      <c r="I114" s="21" t="s">
        <v>509</v>
      </c>
      <c r="J114" s="21">
        <v>1.97</v>
      </c>
      <c r="K114" s="21">
        <v>107.41</v>
      </c>
      <c r="L114" s="21">
        <v>152.88</v>
      </c>
      <c r="M114" s="21">
        <f t="shared" si="9"/>
        <v>105.44</v>
      </c>
      <c r="N114" s="21">
        <f t="shared" si="10"/>
        <v>0.44992412746585736</v>
      </c>
      <c r="O114" s="21">
        <f t="shared" si="11"/>
        <v>0.47439999999999999</v>
      </c>
      <c r="P114" s="21"/>
      <c r="Q114" s="22">
        <f t="shared" si="12"/>
        <v>1.0544</v>
      </c>
      <c r="R114" s="22">
        <f t="shared" si="13"/>
        <v>0.60211320754716979</v>
      </c>
      <c r="S114" s="22">
        <f t="shared" si="14"/>
        <v>0.7878917021809978</v>
      </c>
    </row>
    <row r="115" spans="1:19">
      <c r="A115">
        <v>223</v>
      </c>
      <c r="B115">
        <v>10</v>
      </c>
      <c r="C115">
        <v>2</v>
      </c>
      <c r="D115" t="s">
        <v>510</v>
      </c>
      <c r="E115">
        <f t="shared" si="15"/>
        <v>5</v>
      </c>
      <c r="F115">
        <v>149.21</v>
      </c>
      <c r="G115">
        <v>6.9466666666666663</v>
      </c>
      <c r="I115" s="21" t="s">
        <v>510</v>
      </c>
      <c r="J115" s="21">
        <v>2.17</v>
      </c>
      <c r="K115" s="21">
        <v>94.93</v>
      </c>
      <c r="L115" s="21">
        <v>142.26</v>
      </c>
      <c r="M115" s="21">
        <f t="shared" si="9"/>
        <v>92.76</v>
      </c>
      <c r="N115" s="21">
        <f t="shared" si="10"/>
        <v>0.5336351875808536</v>
      </c>
      <c r="O115" s="21">
        <f t="shared" si="11"/>
        <v>0.49499999999999988</v>
      </c>
      <c r="P115" s="21"/>
      <c r="Q115" s="22">
        <f t="shared" si="12"/>
        <v>0.92760000000000009</v>
      </c>
      <c r="R115" s="22">
        <f t="shared" si="13"/>
        <v>0.64996226415094327</v>
      </c>
      <c r="S115" s="22">
        <f t="shared" si="14"/>
        <v>0.7615826753367394</v>
      </c>
    </row>
    <row r="116" spans="1:19">
      <c r="A116">
        <v>223</v>
      </c>
      <c r="B116">
        <v>15</v>
      </c>
      <c r="C116">
        <v>1</v>
      </c>
      <c r="D116" t="s">
        <v>511</v>
      </c>
      <c r="E116">
        <f t="shared" si="15"/>
        <v>10</v>
      </c>
      <c r="F116">
        <v>184.32</v>
      </c>
      <c r="G116">
        <v>6.9466666666666663</v>
      </c>
      <c r="I116" s="21" t="s">
        <v>511</v>
      </c>
      <c r="J116" s="21">
        <v>1.88</v>
      </c>
      <c r="K116" s="21">
        <v>131.65</v>
      </c>
      <c r="L116" s="21">
        <v>177.37</v>
      </c>
      <c r="M116" s="21">
        <f t="shared" si="9"/>
        <v>129.77000000000001</v>
      </c>
      <c r="N116" s="21">
        <f t="shared" si="10"/>
        <v>0.36680280496262613</v>
      </c>
      <c r="O116" s="21">
        <f t="shared" si="11"/>
        <v>0.47599999999999992</v>
      </c>
      <c r="P116" s="21"/>
      <c r="Q116" s="22">
        <f t="shared" si="12"/>
        <v>1.2977000000000001</v>
      </c>
      <c r="R116" s="22">
        <f t="shared" si="13"/>
        <v>0.51030188679245281</v>
      </c>
      <c r="S116" s="22">
        <f t="shared" si="14"/>
        <v>0.93278118760630024</v>
      </c>
    </row>
    <row r="117" spans="1:19">
      <c r="A117">
        <v>223</v>
      </c>
      <c r="B117">
        <v>15</v>
      </c>
      <c r="C117">
        <v>2</v>
      </c>
      <c r="D117" t="s">
        <v>512</v>
      </c>
      <c r="E117">
        <f t="shared" si="15"/>
        <v>10</v>
      </c>
      <c r="F117">
        <v>186.19</v>
      </c>
      <c r="G117">
        <v>6.9466666666666663</v>
      </c>
      <c r="I117" s="21" t="s">
        <v>512</v>
      </c>
      <c r="J117" s="21">
        <v>2.62</v>
      </c>
      <c r="K117" s="21">
        <v>135.61000000000001</v>
      </c>
      <c r="L117" s="21">
        <v>179.24</v>
      </c>
      <c r="M117" s="21">
        <f t="shared" si="9"/>
        <v>132.99</v>
      </c>
      <c r="N117" s="21">
        <f t="shared" si="10"/>
        <v>0.34777050906083162</v>
      </c>
      <c r="O117" s="21">
        <f t="shared" si="11"/>
        <v>0.46250000000000002</v>
      </c>
      <c r="P117" s="21"/>
      <c r="Q117" s="22">
        <f t="shared" si="12"/>
        <v>1.3299000000000001</v>
      </c>
      <c r="R117" s="22">
        <f t="shared" si="13"/>
        <v>0.49815094339622634</v>
      </c>
      <c r="S117" s="22">
        <f t="shared" si="14"/>
        <v>0.92843345201121141</v>
      </c>
    </row>
    <row r="118" spans="1:19">
      <c r="A118">
        <v>223</v>
      </c>
      <c r="B118">
        <v>20</v>
      </c>
      <c r="C118">
        <v>1</v>
      </c>
      <c r="D118" t="s">
        <v>513</v>
      </c>
      <c r="E118">
        <f t="shared" si="15"/>
        <v>15</v>
      </c>
      <c r="F118">
        <v>201.83</v>
      </c>
      <c r="G118">
        <v>6.9466666666666663</v>
      </c>
      <c r="I118" s="21" t="s">
        <v>513</v>
      </c>
      <c r="J118" s="21">
        <v>2.2599999999999998</v>
      </c>
      <c r="K118" s="21">
        <v>145.47</v>
      </c>
      <c r="L118" s="21">
        <v>194.88</v>
      </c>
      <c r="M118" s="21">
        <f t="shared" si="9"/>
        <v>143.21</v>
      </c>
      <c r="N118" s="21">
        <f t="shared" si="10"/>
        <v>0.36079882689756293</v>
      </c>
      <c r="O118" s="21">
        <f t="shared" si="11"/>
        <v>0.51669999999999983</v>
      </c>
      <c r="P118" s="21"/>
      <c r="Q118" s="22">
        <f t="shared" si="12"/>
        <v>1.4321000000000002</v>
      </c>
      <c r="R118" s="22">
        <f t="shared" si="13"/>
        <v>0.45958490566037724</v>
      </c>
      <c r="S118" s="22">
        <f t="shared" si="14"/>
        <v>1.1242753920683142</v>
      </c>
    </row>
    <row r="119" spans="1:19">
      <c r="A119">
        <v>223</v>
      </c>
      <c r="B119">
        <v>20</v>
      </c>
      <c r="C119">
        <v>2</v>
      </c>
      <c r="D119" t="s">
        <v>514</v>
      </c>
      <c r="E119">
        <f t="shared" si="15"/>
        <v>15</v>
      </c>
      <c r="F119">
        <v>188.95</v>
      </c>
      <c r="G119">
        <v>6.9466666666666663</v>
      </c>
      <c r="I119" s="21" t="s">
        <v>514</v>
      </c>
      <c r="J119" s="21">
        <v>2.59</v>
      </c>
      <c r="K119" s="21">
        <v>134.62</v>
      </c>
      <c r="L119" s="21">
        <v>182</v>
      </c>
      <c r="M119" s="21">
        <f t="shared" si="9"/>
        <v>132.03</v>
      </c>
      <c r="N119" s="21">
        <f t="shared" si="10"/>
        <v>0.37847458910853593</v>
      </c>
      <c r="O119" s="21">
        <f t="shared" si="11"/>
        <v>0.49969999999999998</v>
      </c>
      <c r="P119" s="21"/>
      <c r="Q119" s="22">
        <f t="shared" si="12"/>
        <v>1.3203</v>
      </c>
      <c r="R119" s="22">
        <f t="shared" si="13"/>
        <v>0.50177358490566037</v>
      </c>
      <c r="S119" s="22">
        <f t="shared" si="14"/>
        <v>0.99586748890727228</v>
      </c>
    </row>
    <row r="120" spans="1:19">
      <c r="A120">
        <v>223</v>
      </c>
      <c r="B120">
        <v>25</v>
      </c>
      <c r="C120">
        <v>1</v>
      </c>
      <c r="D120" t="s">
        <v>515</v>
      </c>
      <c r="E120">
        <f t="shared" si="15"/>
        <v>20</v>
      </c>
      <c r="F120">
        <v>184.54</v>
      </c>
      <c r="G120">
        <v>6.9466666666666663</v>
      </c>
      <c r="I120" s="21" t="s">
        <v>515</v>
      </c>
      <c r="J120" s="21">
        <v>1.94</v>
      </c>
      <c r="K120" s="21">
        <v>129.09</v>
      </c>
      <c r="L120" s="21">
        <v>177.59</v>
      </c>
      <c r="M120" s="21">
        <f t="shared" si="9"/>
        <v>127.15</v>
      </c>
      <c r="N120" s="21">
        <f t="shared" si="10"/>
        <v>0.39669681478568614</v>
      </c>
      <c r="O120" s="21">
        <f t="shared" si="11"/>
        <v>0.50439999999999996</v>
      </c>
      <c r="P120" s="21"/>
      <c r="Q120" s="22">
        <f t="shared" si="12"/>
        <v>1.2715000000000001</v>
      </c>
      <c r="R120" s="22">
        <f t="shared" si="13"/>
        <v>0.520188679245283</v>
      </c>
      <c r="S120" s="22">
        <f t="shared" si="14"/>
        <v>0.96964816829887557</v>
      </c>
    </row>
    <row r="121" spans="1:19">
      <c r="A121">
        <v>223</v>
      </c>
      <c r="B121">
        <v>25</v>
      </c>
      <c r="C121">
        <v>2</v>
      </c>
      <c r="D121" t="s">
        <v>516</v>
      </c>
      <c r="E121">
        <f t="shared" si="15"/>
        <v>20</v>
      </c>
      <c r="F121">
        <v>186.49</v>
      </c>
      <c r="G121">
        <v>6.9466666666666663</v>
      </c>
      <c r="I121" s="21" t="s">
        <v>516</v>
      </c>
      <c r="J121" s="21">
        <v>2.59</v>
      </c>
      <c r="K121" s="21">
        <v>132.24</v>
      </c>
      <c r="L121" s="21">
        <v>179.54</v>
      </c>
      <c r="M121" s="21">
        <f t="shared" si="9"/>
        <v>129.65</v>
      </c>
      <c r="N121" s="21">
        <f t="shared" si="10"/>
        <v>0.3848052448900886</v>
      </c>
      <c r="O121" s="21">
        <f t="shared" si="11"/>
        <v>0.49889999999999984</v>
      </c>
      <c r="P121" s="21"/>
      <c r="Q121" s="22">
        <f t="shared" si="12"/>
        <v>1.2965</v>
      </c>
      <c r="R121" s="22">
        <f t="shared" si="13"/>
        <v>0.51075471698113206</v>
      </c>
      <c r="S121" s="22">
        <f t="shared" si="14"/>
        <v>0.97678980421130379</v>
      </c>
    </row>
    <row r="122" spans="1:19">
      <c r="A122">
        <v>223</v>
      </c>
      <c r="B122">
        <v>30</v>
      </c>
      <c r="C122">
        <v>1</v>
      </c>
      <c r="D122" t="s">
        <v>517</v>
      </c>
      <c r="E122">
        <f t="shared" si="15"/>
        <v>25</v>
      </c>
      <c r="F122">
        <v>183.1</v>
      </c>
      <c r="G122">
        <v>6.9466666666666663</v>
      </c>
      <c r="I122" s="21" t="s">
        <v>517</v>
      </c>
      <c r="J122" s="21">
        <v>2.14</v>
      </c>
      <c r="K122" s="21">
        <v>126.75</v>
      </c>
      <c r="L122" s="21">
        <v>176.15</v>
      </c>
      <c r="M122" s="21">
        <f t="shared" si="9"/>
        <v>124.61</v>
      </c>
      <c r="N122" s="21">
        <f t="shared" si="10"/>
        <v>0.41361046464970713</v>
      </c>
      <c r="O122" s="21">
        <f t="shared" si="11"/>
        <v>0.51540000000000008</v>
      </c>
      <c r="P122" s="21"/>
      <c r="Q122" s="22">
        <f t="shared" si="12"/>
        <v>1.2461</v>
      </c>
      <c r="R122" s="22">
        <f t="shared" si="13"/>
        <v>0.5297735849056604</v>
      </c>
      <c r="S122" s="22">
        <f t="shared" si="14"/>
        <v>0.9728684379229291</v>
      </c>
    </row>
    <row r="123" spans="1:19">
      <c r="A123">
        <v>223</v>
      </c>
      <c r="B123">
        <v>30</v>
      </c>
      <c r="C123">
        <v>2</v>
      </c>
      <c r="D123" t="s">
        <v>518</v>
      </c>
      <c r="E123">
        <f t="shared" si="15"/>
        <v>25</v>
      </c>
      <c r="F123">
        <v>186.03</v>
      </c>
      <c r="G123">
        <v>6.9466666666666663</v>
      </c>
      <c r="I123" s="21" t="s">
        <v>518</v>
      </c>
      <c r="J123" s="21">
        <v>2.2599999999999998</v>
      </c>
      <c r="K123" s="21">
        <v>131.88999999999999</v>
      </c>
      <c r="L123" s="21">
        <v>179.08</v>
      </c>
      <c r="M123" s="21">
        <f t="shared" si="9"/>
        <v>129.63</v>
      </c>
      <c r="N123" s="21">
        <f t="shared" si="10"/>
        <v>0.38147033865617541</v>
      </c>
      <c r="O123" s="21">
        <f t="shared" si="11"/>
        <v>0.49450000000000016</v>
      </c>
      <c r="P123" s="21"/>
      <c r="Q123" s="22">
        <f t="shared" si="12"/>
        <v>1.2963</v>
      </c>
      <c r="R123" s="22">
        <f t="shared" si="13"/>
        <v>0.51083018867924523</v>
      </c>
      <c r="S123" s="22">
        <f t="shared" si="14"/>
        <v>0.96803206027923505</v>
      </c>
    </row>
    <row r="124" spans="1:19">
      <c r="A124">
        <v>232</v>
      </c>
      <c r="B124">
        <v>5</v>
      </c>
      <c r="C124">
        <v>1</v>
      </c>
      <c r="D124" t="s">
        <v>531</v>
      </c>
      <c r="E124">
        <f t="shared" si="15"/>
        <v>0</v>
      </c>
      <c r="F124">
        <v>138.94999999999999</v>
      </c>
      <c r="G124">
        <v>6.9466666666666663</v>
      </c>
      <c r="I124" s="21" t="s">
        <v>531</v>
      </c>
      <c r="J124" s="21">
        <v>2.42</v>
      </c>
      <c r="K124" s="21">
        <v>66.09</v>
      </c>
      <c r="L124" s="21">
        <v>132</v>
      </c>
      <c r="M124" s="21">
        <f t="shared" si="9"/>
        <v>63.67</v>
      </c>
      <c r="N124" s="21">
        <f t="shared" si="10"/>
        <v>1.0731898853463169</v>
      </c>
      <c r="O124" s="21">
        <f t="shared" si="11"/>
        <v>0.68330000000000002</v>
      </c>
      <c r="P124" s="21"/>
      <c r="Q124" s="22">
        <f t="shared" si="12"/>
        <v>0.63670000000000004</v>
      </c>
      <c r="R124" s="22">
        <f t="shared" si="13"/>
        <v>0.75973584905660374</v>
      </c>
      <c r="S124" s="22">
        <f t="shared" si="14"/>
        <v>0.89939154621765272</v>
      </c>
    </row>
    <row r="125" spans="1:19">
      <c r="A125">
        <v>232</v>
      </c>
      <c r="B125">
        <v>5</v>
      </c>
      <c r="C125">
        <v>2</v>
      </c>
      <c r="D125" t="s">
        <v>532</v>
      </c>
      <c r="E125">
        <f t="shared" si="15"/>
        <v>0</v>
      </c>
      <c r="F125">
        <v>136.63999999999999</v>
      </c>
      <c r="G125">
        <v>6.9466666666666663</v>
      </c>
      <c r="I125" s="21" t="s">
        <v>532</v>
      </c>
      <c r="J125" s="21">
        <v>2.11</v>
      </c>
      <c r="K125" s="21">
        <v>64.61</v>
      </c>
      <c r="L125" s="21">
        <v>129.69</v>
      </c>
      <c r="M125" s="21">
        <f t="shared" si="9"/>
        <v>62.5</v>
      </c>
      <c r="N125" s="21">
        <f t="shared" si="10"/>
        <v>1.07504</v>
      </c>
      <c r="O125" s="21">
        <f t="shared" si="11"/>
        <v>0.67189999999999994</v>
      </c>
      <c r="P125" s="21"/>
      <c r="Q125" s="22">
        <f t="shared" si="12"/>
        <v>0.625</v>
      </c>
      <c r="R125" s="22">
        <f t="shared" si="13"/>
        <v>0.76415094339622636</v>
      </c>
      <c r="S125" s="22">
        <f t="shared" si="14"/>
        <v>0.87927654320987658</v>
      </c>
    </row>
    <row r="126" spans="1:19">
      <c r="A126">
        <v>232</v>
      </c>
      <c r="B126">
        <v>10</v>
      </c>
      <c r="C126">
        <v>1</v>
      </c>
      <c r="D126" t="s">
        <v>521</v>
      </c>
      <c r="E126">
        <f t="shared" si="15"/>
        <v>5</v>
      </c>
      <c r="F126">
        <v>175.27</v>
      </c>
      <c r="G126">
        <v>6.9466666666666663</v>
      </c>
      <c r="I126" s="21" t="s">
        <v>521</v>
      </c>
      <c r="J126" s="21">
        <v>2.9</v>
      </c>
      <c r="K126" s="21">
        <v>116.12</v>
      </c>
      <c r="L126" s="21">
        <v>168.32</v>
      </c>
      <c r="M126" s="21">
        <f t="shared" si="9"/>
        <v>113.22</v>
      </c>
      <c r="N126" s="21">
        <f t="shared" si="10"/>
        <v>0.48666313372195719</v>
      </c>
      <c r="O126" s="21">
        <f t="shared" si="11"/>
        <v>0.55099999999999993</v>
      </c>
      <c r="P126" s="21"/>
      <c r="Q126" s="22">
        <f t="shared" si="12"/>
        <v>1.1322000000000001</v>
      </c>
      <c r="R126" s="22">
        <f t="shared" si="13"/>
        <v>0.57275471698113201</v>
      </c>
      <c r="S126" s="22">
        <f t="shared" si="14"/>
        <v>0.96201739359599425</v>
      </c>
    </row>
    <row r="127" spans="1:19">
      <c r="A127">
        <v>232</v>
      </c>
      <c r="B127">
        <v>10</v>
      </c>
      <c r="C127">
        <v>2</v>
      </c>
      <c r="D127" t="s">
        <v>522</v>
      </c>
      <c r="E127">
        <f t="shared" si="15"/>
        <v>5</v>
      </c>
      <c r="F127">
        <v>148.62</v>
      </c>
      <c r="G127">
        <v>6.9466666666666663</v>
      </c>
      <c r="I127" s="21" t="s">
        <v>522</v>
      </c>
      <c r="J127" s="21">
        <v>2.38</v>
      </c>
      <c r="K127" s="21">
        <v>84.32</v>
      </c>
      <c r="L127" s="21">
        <v>141.66999999999999</v>
      </c>
      <c r="M127" s="21">
        <f t="shared" si="9"/>
        <v>81.94</v>
      </c>
      <c r="N127" s="21">
        <f t="shared" si="10"/>
        <v>0.72894801073956539</v>
      </c>
      <c r="O127" s="21">
        <f t="shared" si="11"/>
        <v>0.59729999999999994</v>
      </c>
      <c r="P127" s="21"/>
      <c r="Q127" s="22">
        <f t="shared" si="12"/>
        <v>0.81940000000000002</v>
      </c>
      <c r="R127" s="22">
        <f t="shared" si="13"/>
        <v>0.69079245283018864</v>
      </c>
      <c r="S127" s="22">
        <f t="shared" si="14"/>
        <v>0.86465912815470336</v>
      </c>
    </row>
    <row r="128" spans="1:19">
      <c r="A128">
        <v>232</v>
      </c>
      <c r="B128">
        <v>15</v>
      </c>
      <c r="C128">
        <v>1</v>
      </c>
      <c r="D128" t="s">
        <v>523</v>
      </c>
      <c r="E128">
        <f t="shared" si="15"/>
        <v>10</v>
      </c>
      <c r="F128">
        <v>197.53</v>
      </c>
      <c r="G128">
        <v>3.93</v>
      </c>
      <c r="I128" s="21" t="s">
        <v>523</v>
      </c>
      <c r="J128" s="21">
        <v>2.15</v>
      </c>
      <c r="K128" s="21">
        <v>153.36000000000001</v>
      </c>
      <c r="L128" s="21">
        <v>193.6</v>
      </c>
      <c r="M128" s="21">
        <f t="shared" si="9"/>
        <v>151.21</v>
      </c>
      <c r="N128" s="21">
        <f t="shared" si="10"/>
        <v>0.28033860194431576</v>
      </c>
      <c r="O128" s="21">
        <f t="shared" si="11"/>
        <v>0.42389999999999989</v>
      </c>
      <c r="P128" s="21"/>
      <c r="Q128" s="22">
        <f t="shared" si="12"/>
        <v>1.5121</v>
      </c>
      <c r="R128" s="22">
        <f t="shared" si="13"/>
        <v>0.42939622641509434</v>
      </c>
      <c r="S128" s="22">
        <f t="shared" si="14"/>
        <v>0.98720010545742132</v>
      </c>
    </row>
    <row r="129" spans="1:19">
      <c r="A129">
        <v>232</v>
      </c>
      <c r="B129">
        <v>15</v>
      </c>
      <c r="C129">
        <v>2</v>
      </c>
      <c r="D129" t="s">
        <v>524</v>
      </c>
      <c r="E129">
        <f t="shared" si="15"/>
        <v>10</v>
      </c>
      <c r="F129">
        <v>187.87</v>
      </c>
      <c r="G129">
        <v>3.93</v>
      </c>
      <c r="I129" s="21" t="s">
        <v>524</v>
      </c>
      <c r="J129" s="21">
        <v>2.35</v>
      </c>
      <c r="K129" s="21">
        <v>155.07</v>
      </c>
      <c r="L129" s="21">
        <v>183.94</v>
      </c>
      <c r="M129" s="21">
        <f t="shared" si="9"/>
        <v>152.72</v>
      </c>
      <c r="N129" s="21">
        <f t="shared" si="10"/>
        <v>0.20442640125720271</v>
      </c>
      <c r="O129" s="21">
        <f t="shared" si="11"/>
        <v>0.31219999999999998</v>
      </c>
      <c r="P129" s="21"/>
      <c r="Q129" s="22">
        <f t="shared" si="12"/>
        <v>1.5271999999999999</v>
      </c>
      <c r="R129" s="22">
        <f t="shared" si="13"/>
        <v>0.42369811320754724</v>
      </c>
      <c r="S129" s="22">
        <f t="shared" si="14"/>
        <v>0.7368453865336656</v>
      </c>
    </row>
    <row r="130" spans="1:19">
      <c r="A130">
        <v>232</v>
      </c>
      <c r="B130">
        <v>20</v>
      </c>
      <c r="C130">
        <v>1</v>
      </c>
      <c r="D130" t="s">
        <v>525</v>
      </c>
      <c r="E130">
        <f t="shared" si="15"/>
        <v>15</v>
      </c>
      <c r="F130">
        <v>208.46</v>
      </c>
      <c r="G130">
        <v>3.93</v>
      </c>
      <c r="I130" s="21" t="s">
        <v>525</v>
      </c>
      <c r="J130" s="21">
        <v>1.99</v>
      </c>
      <c r="K130" s="21">
        <v>171.67</v>
      </c>
      <c r="L130" s="21">
        <v>204.53</v>
      </c>
      <c r="M130" s="21">
        <f t="shared" ref="M130:M193" si="16">K130-J130</f>
        <v>169.67999999999998</v>
      </c>
      <c r="N130" s="21">
        <f t="shared" ref="N130:N193" si="17">(L130-M130)/M130</f>
        <v>0.20538661008958053</v>
      </c>
      <c r="O130" s="21">
        <f t="shared" ref="O130:O193" si="18">(L130-M130)/100</f>
        <v>0.34850000000000025</v>
      </c>
      <c r="P130" s="21"/>
      <c r="Q130" s="22">
        <f t="shared" ref="Q130:Q193" si="19">M130/100</f>
        <v>1.6967999999999999</v>
      </c>
      <c r="R130" s="22">
        <f t="shared" ref="R130:R193" si="20">1-(Q130/2.65)</f>
        <v>0.35969811320754719</v>
      </c>
      <c r="S130" s="22">
        <f t="shared" ref="S130:S193" si="21">O130/R130</f>
        <v>0.96886802349979084</v>
      </c>
    </row>
    <row r="131" spans="1:19">
      <c r="A131">
        <v>232</v>
      </c>
      <c r="B131">
        <v>20</v>
      </c>
      <c r="C131">
        <v>2</v>
      </c>
      <c r="D131" t="s">
        <v>526</v>
      </c>
      <c r="E131">
        <f t="shared" si="15"/>
        <v>15</v>
      </c>
      <c r="F131">
        <v>203.51</v>
      </c>
      <c r="G131">
        <v>3.93</v>
      </c>
      <c r="I131" s="21" t="s">
        <v>526</v>
      </c>
      <c r="J131" s="21">
        <v>2.39</v>
      </c>
      <c r="K131" s="21">
        <v>164.01</v>
      </c>
      <c r="L131" s="21">
        <v>199.58</v>
      </c>
      <c r="M131" s="21">
        <f t="shared" si="16"/>
        <v>161.62</v>
      </c>
      <c r="N131" s="21">
        <f t="shared" si="17"/>
        <v>0.23487192179185748</v>
      </c>
      <c r="O131" s="21">
        <f t="shared" si="18"/>
        <v>0.3796000000000001</v>
      </c>
      <c r="P131" s="21"/>
      <c r="Q131" s="22">
        <f t="shared" si="19"/>
        <v>1.6162000000000001</v>
      </c>
      <c r="R131" s="22">
        <f t="shared" si="20"/>
        <v>0.39011320754716972</v>
      </c>
      <c r="S131" s="22">
        <f t="shared" si="21"/>
        <v>0.97305088024763065</v>
      </c>
    </row>
    <row r="132" spans="1:19">
      <c r="A132">
        <v>232</v>
      </c>
      <c r="B132">
        <v>25</v>
      </c>
      <c r="C132">
        <v>1</v>
      </c>
      <c r="D132" t="s">
        <v>527</v>
      </c>
      <c r="E132">
        <f t="shared" si="15"/>
        <v>20</v>
      </c>
      <c r="F132">
        <v>203.58</v>
      </c>
      <c r="G132">
        <v>3.93</v>
      </c>
      <c r="I132" s="21" t="s">
        <v>527</v>
      </c>
      <c r="J132" s="21">
        <v>2.0699999999999998</v>
      </c>
      <c r="K132" s="21">
        <v>163.27000000000001</v>
      </c>
      <c r="L132" s="21">
        <v>199.65</v>
      </c>
      <c r="M132" s="21">
        <f t="shared" si="16"/>
        <v>161.20000000000002</v>
      </c>
      <c r="N132" s="21">
        <f t="shared" si="17"/>
        <v>0.23852357320099246</v>
      </c>
      <c r="O132" s="21">
        <f t="shared" si="18"/>
        <v>0.3844999999999999</v>
      </c>
      <c r="P132" s="21"/>
      <c r="Q132" s="22">
        <f t="shared" si="19"/>
        <v>1.6120000000000001</v>
      </c>
      <c r="R132" s="22">
        <f t="shared" si="20"/>
        <v>0.39169811320754711</v>
      </c>
      <c r="S132" s="22">
        <f t="shared" si="21"/>
        <v>0.98162331406551051</v>
      </c>
    </row>
    <row r="133" spans="1:19">
      <c r="A133">
        <v>232</v>
      </c>
      <c r="B133">
        <v>25</v>
      </c>
      <c r="C133">
        <v>2</v>
      </c>
      <c r="D133" t="s">
        <v>528</v>
      </c>
      <c r="E133">
        <f t="shared" si="15"/>
        <v>20</v>
      </c>
      <c r="F133">
        <v>207.57</v>
      </c>
      <c r="G133">
        <v>3.93</v>
      </c>
      <c r="I133" s="21" t="s">
        <v>528</v>
      </c>
      <c r="J133" s="21">
        <v>2.3199999999999998</v>
      </c>
      <c r="K133" s="21">
        <v>167.21</v>
      </c>
      <c r="L133" s="21">
        <v>203.64</v>
      </c>
      <c r="M133" s="21">
        <f t="shared" si="16"/>
        <v>164.89000000000001</v>
      </c>
      <c r="N133" s="21">
        <f t="shared" si="17"/>
        <v>0.23500515495178584</v>
      </c>
      <c r="O133" s="21">
        <f t="shared" si="18"/>
        <v>0.38749999999999973</v>
      </c>
      <c r="P133" s="21"/>
      <c r="Q133" s="22">
        <f t="shared" si="19"/>
        <v>1.6489000000000003</v>
      </c>
      <c r="R133" s="22">
        <f t="shared" si="20"/>
        <v>0.37777358490566026</v>
      </c>
      <c r="S133" s="22">
        <f t="shared" si="21"/>
        <v>1.0257466786534808</v>
      </c>
    </row>
    <row r="134" spans="1:19">
      <c r="A134">
        <v>232</v>
      </c>
      <c r="B134">
        <v>30</v>
      </c>
      <c r="C134">
        <v>1</v>
      </c>
      <c r="D134" t="s">
        <v>529</v>
      </c>
      <c r="E134">
        <f t="shared" si="15"/>
        <v>25</v>
      </c>
      <c r="F134">
        <v>194.7</v>
      </c>
      <c r="G134">
        <v>3.93</v>
      </c>
      <c r="I134" s="21" t="s">
        <v>529</v>
      </c>
      <c r="J134" s="21">
        <v>2.0699999999999998</v>
      </c>
      <c r="K134" s="21">
        <v>146.51</v>
      </c>
      <c r="L134" s="21">
        <v>190.77</v>
      </c>
      <c r="M134" s="21">
        <f t="shared" si="16"/>
        <v>144.44</v>
      </c>
      <c r="N134" s="21">
        <f t="shared" si="17"/>
        <v>0.32075602326225433</v>
      </c>
      <c r="O134" s="21">
        <f t="shared" si="18"/>
        <v>0.4633000000000001</v>
      </c>
      <c r="P134" s="21"/>
      <c r="Q134" s="22">
        <f t="shared" si="19"/>
        <v>1.4443999999999999</v>
      </c>
      <c r="R134" s="22">
        <f t="shared" si="20"/>
        <v>0.45494339622641511</v>
      </c>
      <c r="S134" s="22">
        <f t="shared" si="21"/>
        <v>1.0183684472461847</v>
      </c>
    </row>
    <row r="135" spans="1:19">
      <c r="A135">
        <v>232</v>
      </c>
      <c r="B135">
        <v>30</v>
      </c>
      <c r="C135">
        <v>2</v>
      </c>
      <c r="D135" t="s">
        <v>530</v>
      </c>
      <c r="E135">
        <f t="shared" si="15"/>
        <v>25</v>
      </c>
      <c r="F135">
        <v>193.35</v>
      </c>
      <c r="G135">
        <v>3.93</v>
      </c>
      <c r="I135" s="21" t="s">
        <v>530</v>
      </c>
      <c r="J135" s="21">
        <v>2.21</v>
      </c>
      <c r="K135" s="21">
        <v>146.79</v>
      </c>
      <c r="L135" s="21">
        <v>189.42</v>
      </c>
      <c r="M135" s="21">
        <f t="shared" si="16"/>
        <v>144.57999999999998</v>
      </c>
      <c r="N135" s="21">
        <f t="shared" si="17"/>
        <v>0.31013971503665794</v>
      </c>
      <c r="O135" s="21">
        <f t="shared" si="18"/>
        <v>0.44840000000000002</v>
      </c>
      <c r="P135" s="21"/>
      <c r="Q135" s="22">
        <f t="shared" si="19"/>
        <v>1.4457999999999998</v>
      </c>
      <c r="R135" s="22">
        <f t="shared" si="20"/>
        <v>0.45441509433962268</v>
      </c>
      <c r="S135" s="22">
        <f t="shared" si="21"/>
        <v>0.98676299618003649</v>
      </c>
    </row>
    <row r="136" spans="1:19">
      <c r="A136">
        <v>301</v>
      </c>
      <c r="B136">
        <v>0</v>
      </c>
      <c r="C136">
        <v>1</v>
      </c>
      <c r="D136" t="s">
        <v>533</v>
      </c>
      <c r="E136">
        <f t="shared" ref="E136:E149" si="22">B136*5</f>
        <v>0</v>
      </c>
      <c r="F136">
        <v>142.13</v>
      </c>
      <c r="G136">
        <v>3.93</v>
      </c>
      <c r="I136" s="21" t="s">
        <v>533</v>
      </c>
      <c r="J136" s="21">
        <v>1.79</v>
      </c>
      <c r="K136" s="21">
        <v>107.42</v>
      </c>
      <c r="L136" s="21">
        <v>138.19999999999999</v>
      </c>
      <c r="M136" s="21">
        <f t="shared" si="16"/>
        <v>105.63</v>
      </c>
      <c r="N136" s="21">
        <f t="shared" si="17"/>
        <v>0.30834043358894248</v>
      </c>
      <c r="O136" s="21">
        <f t="shared" si="18"/>
        <v>0.32569999999999993</v>
      </c>
      <c r="P136" s="21"/>
      <c r="Q136" s="22">
        <f t="shared" si="19"/>
        <v>1.0563</v>
      </c>
      <c r="R136" s="22">
        <f t="shared" si="20"/>
        <v>0.60139622641509427</v>
      </c>
      <c r="S136" s="22">
        <f t="shared" si="21"/>
        <v>0.54157306895902613</v>
      </c>
    </row>
    <row r="137" spans="1:19">
      <c r="A137">
        <v>301</v>
      </c>
      <c r="B137">
        <v>0</v>
      </c>
      <c r="C137">
        <v>2</v>
      </c>
      <c r="D137" t="s">
        <v>534</v>
      </c>
      <c r="E137">
        <f t="shared" si="22"/>
        <v>0</v>
      </c>
      <c r="F137">
        <v>167.38</v>
      </c>
      <c r="G137">
        <v>3.93</v>
      </c>
      <c r="I137" s="21" t="s">
        <v>534</v>
      </c>
      <c r="J137" s="21">
        <v>2.4700000000000002</v>
      </c>
      <c r="K137" s="21">
        <v>136.07</v>
      </c>
      <c r="L137" s="21">
        <v>163.44999999999999</v>
      </c>
      <c r="M137" s="21">
        <f t="shared" si="16"/>
        <v>133.6</v>
      </c>
      <c r="N137" s="21">
        <f t="shared" si="17"/>
        <v>0.22342814371257483</v>
      </c>
      <c r="O137" s="21">
        <f t="shared" si="18"/>
        <v>0.29849999999999993</v>
      </c>
      <c r="P137" s="21"/>
      <c r="Q137" s="22">
        <f t="shared" si="19"/>
        <v>1.3359999999999999</v>
      </c>
      <c r="R137" s="22">
        <f t="shared" si="20"/>
        <v>0.49584905660377365</v>
      </c>
      <c r="S137" s="22">
        <f t="shared" si="21"/>
        <v>0.60199771689497694</v>
      </c>
    </row>
    <row r="138" spans="1:19">
      <c r="A138">
        <v>301</v>
      </c>
      <c r="B138">
        <v>1</v>
      </c>
      <c r="C138">
        <v>1</v>
      </c>
      <c r="D138" t="s">
        <v>535</v>
      </c>
      <c r="E138">
        <f t="shared" si="22"/>
        <v>5</v>
      </c>
      <c r="F138">
        <v>195.97</v>
      </c>
      <c r="G138">
        <v>3.93</v>
      </c>
      <c r="I138" s="21" t="s">
        <v>535</v>
      </c>
      <c r="J138" s="21">
        <v>2.65</v>
      </c>
      <c r="K138" s="21">
        <v>166.92</v>
      </c>
      <c r="L138" s="21">
        <v>192.04</v>
      </c>
      <c r="M138" s="21">
        <f t="shared" si="16"/>
        <v>164.26999999999998</v>
      </c>
      <c r="N138" s="21">
        <f t="shared" si="17"/>
        <v>0.16905095269982354</v>
      </c>
      <c r="O138" s="21">
        <f t="shared" si="18"/>
        <v>0.27770000000000011</v>
      </c>
      <c r="P138" s="21"/>
      <c r="Q138" s="22">
        <f t="shared" si="19"/>
        <v>1.6426999999999998</v>
      </c>
      <c r="R138" s="22">
        <f t="shared" si="20"/>
        <v>0.38011320754716982</v>
      </c>
      <c r="S138" s="22">
        <f t="shared" si="21"/>
        <v>0.73057182567259038</v>
      </c>
    </row>
    <row r="139" spans="1:19">
      <c r="A139">
        <v>301</v>
      </c>
      <c r="B139">
        <v>1</v>
      </c>
      <c r="C139">
        <v>2</v>
      </c>
      <c r="D139" t="s">
        <v>536</v>
      </c>
      <c r="E139">
        <f t="shared" si="22"/>
        <v>5</v>
      </c>
      <c r="F139">
        <v>221.22</v>
      </c>
      <c r="G139">
        <v>3.93</v>
      </c>
      <c r="I139" s="21" t="s">
        <v>536</v>
      </c>
      <c r="J139" s="21">
        <v>2.52</v>
      </c>
      <c r="K139" s="21">
        <v>191.41</v>
      </c>
      <c r="L139" s="21">
        <v>217.29</v>
      </c>
      <c r="M139" s="21">
        <f t="shared" si="16"/>
        <v>188.89</v>
      </c>
      <c r="N139" s="21">
        <f t="shared" si="17"/>
        <v>0.15035205675260738</v>
      </c>
      <c r="O139" s="21">
        <f t="shared" si="18"/>
        <v>0.28400000000000003</v>
      </c>
      <c r="P139" s="21"/>
      <c r="Q139" s="22">
        <f t="shared" si="19"/>
        <v>1.8888999999999998</v>
      </c>
      <c r="R139" s="22">
        <f t="shared" si="20"/>
        <v>0.28720754716981134</v>
      </c>
      <c r="S139" s="22">
        <f t="shared" si="21"/>
        <v>0.98883195375114974</v>
      </c>
    </row>
    <row r="140" spans="1:19">
      <c r="A140">
        <v>301</v>
      </c>
      <c r="B140">
        <v>2</v>
      </c>
      <c r="C140">
        <v>1</v>
      </c>
      <c r="D140" t="s">
        <v>537</v>
      </c>
      <c r="E140">
        <f t="shared" si="22"/>
        <v>10</v>
      </c>
      <c r="F140">
        <v>198.43</v>
      </c>
      <c r="G140">
        <v>3.93</v>
      </c>
      <c r="I140" s="21" t="s">
        <v>537</v>
      </c>
      <c r="J140" s="21">
        <v>2.63</v>
      </c>
      <c r="K140" s="21">
        <v>168.98</v>
      </c>
      <c r="L140" s="21">
        <v>194.5</v>
      </c>
      <c r="M140" s="21">
        <f t="shared" si="16"/>
        <v>166.35</v>
      </c>
      <c r="N140" s="21">
        <f t="shared" si="17"/>
        <v>0.16922152088969045</v>
      </c>
      <c r="O140" s="21">
        <f t="shared" si="18"/>
        <v>0.28150000000000008</v>
      </c>
      <c r="P140" s="21"/>
      <c r="Q140" s="22">
        <f t="shared" si="19"/>
        <v>1.6635</v>
      </c>
      <c r="R140" s="22">
        <f t="shared" si="20"/>
        <v>0.37226415094339627</v>
      </c>
      <c r="S140" s="22">
        <f t="shared" si="21"/>
        <v>0.75618347693867227</v>
      </c>
    </row>
    <row r="141" spans="1:19">
      <c r="A141">
        <v>301</v>
      </c>
      <c r="B141">
        <v>2</v>
      </c>
      <c r="C141">
        <v>2</v>
      </c>
      <c r="D141" t="s">
        <v>538</v>
      </c>
      <c r="E141">
        <f t="shared" si="22"/>
        <v>10</v>
      </c>
      <c r="F141">
        <v>186.49</v>
      </c>
      <c r="G141">
        <v>3.93</v>
      </c>
      <c r="H141" t="s">
        <v>21</v>
      </c>
      <c r="I141" s="21" t="s">
        <v>538</v>
      </c>
      <c r="J141" s="21">
        <v>2.39</v>
      </c>
      <c r="K141" s="21">
        <v>157.62</v>
      </c>
      <c r="L141" s="21">
        <v>182.56</v>
      </c>
      <c r="M141" s="21">
        <f t="shared" si="16"/>
        <v>155.23000000000002</v>
      </c>
      <c r="N141" s="21">
        <f t="shared" si="17"/>
        <v>0.17606132835147834</v>
      </c>
      <c r="O141" s="21">
        <f t="shared" si="18"/>
        <v>0.27329999999999982</v>
      </c>
      <c r="P141" s="21"/>
      <c r="Q141" s="22">
        <f t="shared" si="19"/>
        <v>1.5523000000000002</v>
      </c>
      <c r="R141" s="22">
        <f t="shared" si="20"/>
        <v>0.41422641509433955</v>
      </c>
      <c r="S141" s="22">
        <f t="shared" si="21"/>
        <v>0.65978409401475779</v>
      </c>
    </row>
    <row r="142" spans="1:19">
      <c r="A142">
        <v>301</v>
      </c>
      <c r="B142">
        <v>3</v>
      </c>
      <c r="C142">
        <v>1</v>
      </c>
      <c r="D142" t="s">
        <v>539</v>
      </c>
      <c r="E142">
        <f t="shared" si="22"/>
        <v>15</v>
      </c>
      <c r="F142">
        <v>208.47</v>
      </c>
      <c r="G142">
        <v>3.93</v>
      </c>
      <c r="I142" s="21" t="s">
        <v>539</v>
      </c>
      <c r="J142" s="21">
        <v>2.73</v>
      </c>
      <c r="K142" s="21">
        <v>174.31</v>
      </c>
      <c r="L142" s="21">
        <v>204.54</v>
      </c>
      <c r="M142" s="21">
        <f t="shared" si="16"/>
        <v>171.58</v>
      </c>
      <c r="N142" s="21">
        <f t="shared" si="17"/>
        <v>0.19209698100011643</v>
      </c>
      <c r="O142" s="21">
        <f t="shared" si="18"/>
        <v>0.32959999999999978</v>
      </c>
      <c r="P142" s="21"/>
      <c r="Q142" s="22">
        <f t="shared" si="19"/>
        <v>1.7158000000000002</v>
      </c>
      <c r="R142" s="22">
        <f t="shared" si="20"/>
        <v>0.35252830188679241</v>
      </c>
      <c r="S142" s="22">
        <f t="shared" si="21"/>
        <v>0.93496039391993102</v>
      </c>
    </row>
    <row r="143" spans="1:19">
      <c r="A143">
        <v>301</v>
      </c>
      <c r="B143">
        <v>3</v>
      </c>
      <c r="C143">
        <v>2</v>
      </c>
      <c r="D143" t="s">
        <v>540</v>
      </c>
      <c r="E143">
        <f t="shared" si="22"/>
        <v>15</v>
      </c>
      <c r="F143">
        <v>211.73</v>
      </c>
      <c r="G143">
        <v>3.93</v>
      </c>
      <c r="I143" s="21" t="s">
        <v>540</v>
      </c>
      <c r="J143" s="21">
        <v>2.5499999999999998</v>
      </c>
      <c r="K143" s="21">
        <v>180.61</v>
      </c>
      <c r="L143" s="21">
        <v>207.8</v>
      </c>
      <c r="M143" s="21">
        <f t="shared" si="16"/>
        <v>178.06</v>
      </c>
      <c r="N143" s="21">
        <f t="shared" si="17"/>
        <v>0.16702235201617438</v>
      </c>
      <c r="O143" s="21">
        <f t="shared" si="18"/>
        <v>0.29740000000000011</v>
      </c>
      <c r="P143" s="21"/>
      <c r="Q143" s="22">
        <f t="shared" si="19"/>
        <v>1.7806</v>
      </c>
      <c r="R143" s="22">
        <f t="shared" si="20"/>
        <v>0.32807547169811324</v>
      </c>
      <c r="S143" s="22">
        <f t="shared" si="21"/>
        <v>0.90649873475960452</v>
      </c>
    </row>
    <row r="144" spans="1:19">
      <c r="A144">
        <v>301</v>
      </c>
      <c r="B144">
        <v>4</v>
      </c>
      <c r="C144">
        <v>1</v>
      </c>
      <c r="D144" t="s">
        <v>541</v>
      </c>
      <c r="E144">
        <f t="shared" si="22"/>
        <v>20</v>
      </c>
      <c r="F144">
        <v>187.05</v>
      </c>
      <c r="G144">
        <v>3.93</v>
      </c>
      <c r="I144" s="21" t="s">
        <v>541</v>
      </c>
      <c r="J144" s="21">
        <v>2.39</v>
      </c>
      <c r="K144" s="21">
        <v>155.66999999999999</v>
      </c>
      <c r="L144" s="21">
        <v>183.12</v>
      </c>
      <c r="M144" s="21">
        <f t="shared" si="16"/>
        <v>153.28</v>
      </c>
      <c r="N144" s="21">
        <f t="shared" si="17"/>
        <v>0.19467640918580378</v>
      </c>
      <c r="O144" s="21">
        <f t="shared" si="18"/>
        <v>0.29840000000000005</v>
      </c>
      <c r="P144" s="21"/>
      <c r="Q144" s="22">
        <f t="shared" si="19"/>
        <v>1.5327999999999999</v>
      </c>
      <c r="R144" s="22">
        <f t="shared" si="20"/>
        <v>0.42158490566037732</v>
      </c>
      <c r="S144" s="22">
        <f t="shared" si="21"/>
        <v>0.70780522735409968</v>
      </c>
    </row>
    <row r="145" spans="1:19">
      <c r="A145">
        <v>301</v>
      </c>
      <c r="B145">
        <v>4</v>
      </c>
      <c r="C145">
        <v>2</v>
      </c>
      <c r="D145" t="s">
        <v>542</v>
      </c>
      <c r="E145">
        <f t="shared" si="22"/>
        <v>20</v>
      </c>
      <c r="F145">
        <v>191.88</v>
      </c>
      <c r="G145">
        <v>3.93</v>
      </c>
      <c r="I145" s="21" t="s">
        <v>542</v>
      </c>
      <c r="J145" s="21">
        <v>2.64</v>
      </c>
      <c r="K145" s="21">
        <v>159.72999999999999</v>
      </c>
      <c r="L145" s="21">
        <v>187.95</v>
      </c>
      <c r="M145" s="21">
        <f t="shared" si="16"/>
        <v>157.09</v>
      </c>
      <c r="N145" s="21">
        <f t="shared" si="17"/>
        <v>0.19644789611050981</v>
      </c>
      <c r="O145" s="21">
        <f t="shared" si="18"/>
        <v>0.30859999999999987</v>
      </c>
      <c r="P145" s="21"/>
      <c r="Q145" s="22">
        <f t="shared" si="19"/>
        <v>1.5709</v>
      </c>
      <c r="R145" s="22">
        <f t="shared" si="20"/>
        <v>0.40720754716981133</v>
      </c>
      <c r="S145" s="22">
        <f t="shared" si="21"/>
        <v>0.75784450004633452</v>
      </c>
    </row>
    <row r="146" spans="1:19">
      <c r="A146">
        <v>301</v>
      </c>
      <c r="B146">
        <v>5</v>
      </c>
      <c r="C146">
        <v>1</v>
      </c>
      <c r="D146" t="s">
        <v>543</v>
      </c>
      <c r="E146">
        <f t="shared" si="22"/>
        <v>25</v>
      </c>
      <c r="F146">
        <v>215.19</v>
      </c>
      <c r="G146">
        <v>3.93</v>
      </c>
      <c r="I146" s="21" t="s">
        <v>543</v>
      </c>
      <c r="J146" s="21">
        <v>2.5499999999999998</v>
      </c>
      <c r="K146" s="21">
        <v>181.62</v>
      </c>
      <c r="L146" s="21">
        <v>211.26</v>
      </c>
      <c r="M146" s="21">
        <f t="shared" si="16"/>
        <v>179.07</v>
      </c>
      <c r="N146" s="21">
        <f t="shared" si="17"/>
        <v>0.17976210420505948</v>
      </c>
      <c r="O146" s="21">
        <f t="shared" si="18"/>
        <v>0.32189999999999996</v>
      </c>
      <c r="P146" s="21"/>
      <c r="Q146" s="22">
        <f t="shared" si="19"/>
        <v>1.7907</v>
      </c>
      <c r="R146" s="22">
        <f t="shared" si="20"/>
        <v>0.32426415094339622</v>
      </c>
      <c r="S146" s="22">
        <f t="shared" si="21"/>
        <v>0.99270918189223778</v>
      </c>
    </row>
    <row r="147" spans="1:19">
      <c r="A147">
        <v>301</v>
      </c>
      <c r="B147">
        <v>5</v>
      </c>
      <c r="C147">
        <v>2</v>
      </c>
      <c r="D147" t="s">
        <v>544</v>
      </c>
      <c r="E147">
        <f t="shared" si="22"/>
        <v>25</v>
      </c>
      <c r="F147">
        <v>203.58</v>
      </c>
      <c r="G147">
        <v>3.93</v>
      </c>
      <c r="I147" s="21" t="s">
        <v>544</v>
      </c>
      <c r="J147" s="21">
        <v>2.5099999999999998</v>
      </c>
      <c r="K147" s="21">
        <v>167.37</v>
      </c>
      <c r="L147" s="21">
        <v>199.65</v>
      </c>
      <c r="M147" s="21">
        <f t="shared" si="16"/>
        <v>164.86</v>
      </c>
      <c r="N147" s="21">
        <f t="shared" si="17"/>
        <v>0.21102753851752995</v>
      </c>
      <c r="O147" s="21">
        <f t="shared" si="18"/>
        <v>0.34789999999999993</v>
      </c>
      <c r="P147" s="21"/>
      <c r="Q147" s="22">
        <f t="shared" si="19"/>
        <v>1.6486000000000001</v>
      </c>
      <c r="R147" s="22">
        <f t="shared" si="20"/>
        <v>0.37788679245283019</v>
      </c>
      <c r="S147" s="22">
        <f t="shared" si="21"/>
        <v>0.9206460954663469</v>
      </c>
    </row>
    <row r="148" spans="1:19">
      <c r="A148">
        <v>301</v>
      </c>
      <c r="B148">
        <v>6</v>
      </c>
      <c r="C148">
        <v>1</v>
      </c>
      <c r="D148" t="s">
        <v>545</v>
      </c>
      <c r="E148">
        <f t="shared" si="22"/>
        <v>30</v>
      </c>
      <c r="F148">
        <v>210.71</v>
      </c>
      <c r="G148">
        <v>3.93</v>
      </c>
      <c r="I148" s="21" t="s">
        <v>545</v>
      </c>
      <c r="J148" s="21">
        <v>1.97</v>
      </c>
      <c r="K148" s="21">
        <v>173.93</v>
      </c>
      <c r="L148" s="21">
        <v>206.78</v>
      </c>
      <c r="M148" s="21">
        <f t="shared" si="16"/>
        <v>171.96</v>
      </c>
      <c r="N148" s="21">
        <f t="shared" si="17"/>
        <v>0.20248895091881827</v>
      </c>
      <c r="O148" s="21">
        <f t="shared" si="18"/>
        <v>0.34819999999999995</v>
      </c>
      <c r="P148" s="21"/>
      <c r="Q148" s="22">
        <f t="shared" si="19"/>
        <v>1.7196</v>
      </c>
      <c r="R148" s="22">
        <f t="shared" si="20"/>
        <v>0.35109433962264147</v>
      </c>
      <c r="S148" s="22">
        <f t="shared" si="21"/>
        <v>0.9917562338779019</v>
      </c>
    </row>
    <row r="149" spans="1:19">
      <c r="A149">
        <v>301</v>
      </c>
      <c r="B149">
        <v>6</v>
      </c>
      <c r="C149">
        <v>2</v>
      </c>
      <c r="D149" t="s">
        <v>546</v>
      </c>
      <c r="E149">
        <f t="shared" si="22"/>
        <v>30</v>
      </c>
      <c r="F149">
        <v>224.79</v>
      </c>
      <c r="G149">
        <v>3.93</v>
      </c>
      <c r="I149" s="21" t="s">
        <v>546</v>
      </c>
      <c r="J149" s="21">
        <v>2.4</v>
      </c>
      <c r="K149" s="21">
        <v>194.63</v>
      </c>
      <c r="L149" s="21">
        <v>220.86</v>
      </c>
      <c r="M149" s="21">
        <f t="shared" si="16"/>
        <v>192.23</v>
      </c>
      <c r="N149" s="21">
        <f t="shared" si="17"/>
        <v>0.14893617021276609</v>
      </c>
      <c r="O149" s="21">
        <f t="shared" si="18"/>
        <v>0.28630000000000022</v>
      </c>
      <c r="P149" s="21"/>
      <c r="Q149" s="22">
        <f t="shared" si="19"/>
        <v>1.9222999999999999</v>
      </c>
      <c r="R149" s="22">
        <f t="shared" si="20"/>
        <v>0.27460377358490562</v>
      </c>
      <c r="S149" s="22">
        <f t="shared" si="21"/>
        <v>1.0425931015528387</v>
      </c>
    </row>
    <row r="150" spans="1:19">
      <c r="A150">
        <v>306</v>
      </c>
      <c r="B150">
        <v>0</v>
      </c>
      <c r="C150">
        <v>1</v>
      </c>
      <c r="D150" t="s">
        <v>547</v>
      </c>
      <c r="E150">
        <f t="shared" ref="E150:E181" si="23">B150</f>
        <v>0</v>
      </c>
      <c r="F150">
        <v>151.94999999999999</v>
      </c>
      <c r="G150">
        <v>3.93</v>
      </c>
      <c r="H150" t="s">
        <v>17</v>
      </c>
      <c r="I150" s="21" t="s">
        <v>547</v>
      </c>
      <c r="J150" s="21">
        <v>2.21</v>
      </c>
      <c r="K150" s="21">
        <v>102.22</v>
      </c>
      <c r="L150" s="21">
        <v>148.02000000000001</v>
      </c>
      <c r="M150" s="21">
        <f t="shared" si="16"/>
        <v>100.01</v>
      </c>
      <c r="N150" s="21">
        <f t="shared" si="17"/>
        <v>0.48005199480051997</v>
      </c>
      <c r="O150" s="21">
        <f t="shared" si="18"/>
        <v>0.48010000000000003</v>
      </c>
      <c r="P150" s="21"/>
      <c r="Q150" s="22">
        <f t="shared" si="19"/>
        <v>1.0001</v>
      </c>
      <c r="R150" s="22">
        <f t="shared" si="20"/>
        <v>0.62260377358490571</v>
      </c>
      <c r="S150" s="22">
        <f t="shared" si="21"/>
        <v>0.77111643129886653</v>
      </c>
    </row>
    <row r="151" spans="1:19">
      <c r="A151">
        <v>306</v>
      </c>
      <c r="B151">
        <v>0</v>
      </c>
      <c r="C151">
        <v>2</v>
      </c>
      <c r="D151" t="s">
        <v>548</v>
      </c>
      <c r="E151">
        <f t="shared" si="23"/>
        <v>0</v>
      </c>
      <c r="F151">
        <v>150.99</v>
      </c>
      <c r="G151">
        <v>3.93</v>
      </c>
      <c r="H151" t="s">
        <v>22</v>
      </c>
      <c r="I151" s="21" t="s">
        <v>548</v>
      </c>
      <c r="J151" s="21">
        <v>2.54</v>
      </c>
      <c r="K151" s="21">
        <v>113.18</v>
      </c>
      <c r="L151" s="21">
        <v>147.06</v>
      </c>
      <c r="M151" s="21">
        <f t="shared" si="16"/>
        <v>110.64</v>
      </c>
      <c r="N151" s="21">
        <f t="shared" si="17"/>
        <v>0.32917570498915405</v>
      </c>
      <c r="O151" s="21">
        <f t="shared" si="18"/>
        <v>0.36420000000000002</v>
      </c>
      <c r="P151" s="21"/>
      <c r="Q151" s="22">
        <f t="shared" si="19"/>
        <v>1.1064000000000001</v>
      </c>
      <c r="R151" s="22">
        <f t="shared" si="20"/>
        <v>0.58249056603773575</v>
      </c>
      <c r="S151" s="22">
        <f t="shared" si="21"/>
        <v>0.62524617776626079</v>
      </c>
    </row>
    <row r="152" spans="1:19">
      <c r="A152">
        <v>306</v>
      </c>
      <c r="B152">
        <v>8</v>
      </c>
      <c r="C152">
        <v>1</v>
      </c>
      <c r="D152" t="s">
        <v>557</v>
      </c>
      <c r="E152">
        <f t="shared" si="23"/>
        <v>8</v>
      </c>
      <c r="F152">
        <v>148.28</v>
      </c>
      <c r="G152">
        <v>3.93</v>
      </c>
      <c r="I152" s="21" t="s">
        <v>557</v>
      </c>
      <c r="J152" s="21">
        <v>2.36</v>
      </c>
      <c r="K152" s="21">
        <v>114.43</v>
      </c>
      <c r="L152" s="21">
        <v>144.35</v>
      </c>
      <c r="M152" s="21">
        <f t="shared" si="16"/>
        <v>112.07000000000001</v>
      </c>
      <c r="N152" s="21">
        <f t="shared" si="17"/>
        <v>0.28803426429909862</v>
      </c>
      <c r="O152" s="21">
        <f t="shared" si="18"/>
        <v>0.32279999999999986</v>
      </c>
      <c r="P152" s="21"/>
      <c r="Q152" s="22">
        <f t="shared" si="19"/>
        <v>1.1207</v>
      </c>
      <c r="R152" s="22">
        <f t="shared" si="20"/>
        <v>0.57709433962264156</v>
      </c>
      <c r="S152" s="22">
        <f t="shared" si="21"/>
        <v>0.55935395278885736</v>
      </c>
    </row>
    <row r="153" spans="1:19">
      <c r="A153">
        <v>306</v>
      </c>
      <c r="B153">
        <v>8</v>
      </c>
      <c r="C153">
        <v>2</v>
      </c>
      <c r="D153" t="s">
        <v>558</v>
      </c>
      <c r="E153">
        <f t="shared" si="23"/>
        <v>8</v>
      </c>
      <c r="F153">
        <v>177.28</v>
      </c>
      <c r="G153">
        <v>3.93</v>
      </c>
      <c r="I153" s="21" t="s">
        <v>558</v>
      </c>
      <c r="J153" s="21">
        <v>2.4900000000000002</v>
      </c>
      <c r="K153" s="21">
        <v>141.30000000000001</v>
      </c>
      <c r="L153" s="21">
        <v>173.35</v>
      </c>
      <c r="M153" s="21">
        <f t="shared" si="16"/>
        <v>138.81</v>
      </c>
      <c r="N153" s="21">
        <f t="shared" si="17"/>
        <v>0.24882933506231533</v>
      </c>
      <c r="O153" s="21">
        <f t="shared" si="18"/>
        <v>0.34539999999999993</v>
      </c>
      <c r="P153" s="21"/>
      <c r="Q153" s="22">
        <f t="shared" si="19"/>
        <v>1.3881000000000001</v>
      </c>
      <c r="R153" s="22">
        <f t="shared" si="20"/>
        <v>0.47618867924528296</v>
      </c>
      <c r="S153" s="22">
        <f t="shared" si="21"/>
        <v>0.72534273714240427</v>
      </c>
    </row>
    <row r="154" spans="1:19">
      <c r="A154">
        <v>306</v>
      </c>
      <c r="B154">
        <v>12</v>
      </c>
      <c r="C154">
        <v>1</v>
      </c>
      <c r="D154" t="s">
        <v>549</v>
      </c>
      <c r="E154">
        <f t="shared" si="23"/>
        <v>12</v>
      </c>
      <c r="F154">
        <v>153.15</v>
      </c>
      <c r="G154">
        <v>3.93</v>
      </c>
      <c r="I154" s="21" t="s">
        <v>549</v>
      </c>
      <c r="J154" s="21">
        <v>2.13</v>
      </c>
      <c r="K154" s="21">
        <v>132.59</v>
      </c>
      <c r="L154" s="21">
        <v>149.22</v>
      </c>
      <c r="M154" s="21">
        <f t="shared" si="16"/>
        <v>130.46</v>
      </c>
      <c r="N154" s="21">
        <f t="shared" si="17"/>
        <v>0.14379886555265975</v>
      </c>
      <c r="O154" s="21">
        <f t="shared" si="18"/>
        <v>0.18759999999999991</v>
      </c>
      <c r="P154" s="21"/>
      <c r="Q154" s="22">
        <f t="shared" si="19"/>
        <v>1.3046</v>
      </c>
      <c r="R154" s="22">
        <f t="shared" si="20"/>
        <v>0.5076981132075471</v>
      </c>
      <c r="S154" s="22">
        <f t="shared" si="21"/>
        <v>0.36951092611862629</v>
      </c>
    </row>
    <row r="155" spans="1:19">
      <c r="A155">
        <v>306</v>
      </c>
      <c r="B155">
        <v>12</v>
      </c>
      <c r="C155">
        <v>2</v>
      </c>
      <c r="D155" t="s">
        <v>550</v>
      </c>
      <c r="E155">
        <f t="shared" si="23"/>
        <v>12</v>
      </c>
      <c r="F155">
        <v>152.86000000000001</v>
      </c>
      <c r="G155">
        <v>3.93</v>
      </c>
      <c r="I155" s="21" t="s">
        <v>550</v>
      </c>
      <c r="J155" s="21">
        <v>2.46</v>
      </c>
      <c r="K155" s="21">
        <v>135.88999999999999</v>
      </c>
      <c r="L155" s="21">
        <v>148.93</v>
      </c>
      <c r="M155" s="21">
        <f t="shared" si="16"/>
        <v>133.42999999999998</v>
      </c>
      <c r="N155" s="21">
        <f t="shared" si="17"/>
        <v>0.11616577980963824</v>
      </c>
      <c r="O155" s="21">
        <f t="shared" si="18"/>
        <v>0.15500000000000028</v>
      </c>
      <c r="P155" s="21"/>
      <c r="Q155" s="22">
        <f t="shared" si="19"/>
        <v>1.3342999999999998</v>
      </c>
      <c r="R155" s="22">
        <f t="shared" si="20"/>
        <v>0.49649056603773589</v>
      </c>
      <c r="S155" s="22">
        <f t="shared" si="21"/>
        <v>0.31219122900357277</v>
      </c>
    </row>
    <row r="156" spans="1:19">
      <c r="A156">
        <v>306</v>
      </c>
      <c r="B156">
        <v>18</v>
      </c>
      <c r="C156">
        <v>1</v>
      </c>
      <c r="D156" t="s">
        <v>551</v>
      </c>
      <c r="E156">
        <f t="shared" si="23"/>
        <v>18</v>
      </c>
      <c r="F156">
        <v>182.14</v>
      </c>
      <c r="G156">
        <v>3.93</v>
      </c>
      <c r="I156" s="21" t="s">
        <v>551</v>
      </c>
      <c r="J156" s="21">
        <v>2.87</v>
      </c>
      <c r="K156" s="21">
        <v>158.97999999999999</v>
      </c>
      <c r="L156" s="21">
        <v>178.21</v>
      </c>
      <c r="M156" s="21">
        <f t="shared" si="16"/>
        <v>156.10999999999999</v>
      </c>
      <c r="N156" s="21">
        <f t="shared" si="17"/>
        <v>0.14156684389212751</v>
      </c>
      <c r="O156" s="21">
        <f t="shared" si="18"/>
        <v>0.22100000000000022</v>
      </c>
      <c r="P156" s="21"/>
      <c r="Q156" s="22">
        <f t="shared" si="19"/>
        <v>1.5610999999999999</v>
      </c>
      <c r="R156" s="22">
        <f t="shared" si="20"/>
        <v>0.41090566037735854</v>
      </c>
      <c r="S156" s="22">
        <f t="shared" si="21"/>
        <v>0.53783634860868812</v>
      </c>
    </row>
    <row r="157" spans="1:19">
      <c r="A157">
        <v>306</v>
      </c>
      <c r="B157">
        <v>18</v>
      </c>
      <c r="C157">
        <v>2</v>
      </c>
      <c r="D157" t="s">
        <v>552</v>
      </c>
      <c r="E157">
        <f t="shared" si="23"/>
        <v>18</v>
      </c>
      <c r="F157">
        <v>177.98</v>
      </c>
      <c r="G157">
        <v>3.93</v>
      </c>
      <c r="I157" s="21" t="s">
        <v>552</v>
      </c>
      <c r="J157" s="21">
        <v>2.5299999999999998</v>
      </c>
      <c r="K157" s="21">
        <v>154.68</v>
      </c>
      <c r="L157" s="21">
        <v>174.05</v>
      </c>
      <c r="M157" s="21">
        <f t="shared" si="16"/>
        <v>152.15</v>
      </c>
      <c r="N157" s="21">
        <f t="shared" si="17"/>
        <v>0.14393690437068685</v>
      </c>
      <c r="O157" s="21">
        <f t="shared" si="18"/>
        <v>0.21900000000000006</v>
      </c>
      <c r="P157" s="21"/>
      <c r="Q157" s="22">
        <f t="shared" si="19"/>
        <v>1.5215000000000001</v>
      </c>
      <c r="R157" s="22">
        <f t="shared" si="20"/>
        <v>0.42584905660377359</v>
      </c>
      <c r="S157" s="22">
        <f t="shared" si="21"/>
        <v>0.51426672574213572</v>
      </c>
    </row>
    <row r="158" spans="1:19">
      <c r="A158">
        <v>306</v>
      </c>
      <c r="B158">
        <v>23</v>
      </c>
      <c r="C158">
        <v>1</v>
      </c>
      <c r="D158" t="s">
        <v>553</v>
      </c>
      <c r="E158">
        <f t="shared" si="23"/>
        <v>23</v>
      </c>
      <c r="F158">
        <v>193.62</v>
      </c>
      <c r="G158">
        <v>3.93</v>
      </c>
      <c r="I158" s="21" t="s">
        <v>553</v>
      </c>
      <c r="J158" s="21">
        <v>2.75</v>
      </c>
      <c r="K158" s="21">
        <v>163.16</v>
      </c>
      <c r="L158" s="21">
        <v>189.69</v>
      </c>
      <c r="M158" s="21">
        <f t="shared" si="16"/>
        <v>160.41</v>
      </c>
      <c r="N158" s="21">
        <f t="shared" si="17"/>
        <v>0.18253226108098</v>
      </c>
      <c r="O158" s="21">
        <f t="shared" si="18"/>
        <v>0.2928</v>
      </c>
      <c r="P158" s="21"/>
      <c r="Q158" s="22">
        <f t="shared" si="19"/>
        <v>1.6040999999999999</v>
      </c>
      <c r="R158" s="22">
        <f t="shared" si="20"/>
        <v>0.3946792452830189</v>
      </c>
      <c r="S158" s="22">
        <f t="shared" si="21"/>
        <v>0.7418682474423941</v>
      </c>
    </row>
    <row r="159" spans="1:19">
      <c r="A159">
        <v>306</v>
      </c>
      <c r="B159">
        <v>23</v>
      </c>
      <c r="C159">
        <v>2</v>
      </c>
      <c r="D159" t="s">
        <v>554</v>
      </c>
      <c r="E159">
        <f t="shared" si="23"/>
        <v>23</v>
      </c>
      <c r="F159">
        <v>183.72</v>
      </c>
      <c r="G159">
        <v>3.93</v>
      </c>
      <c r="I159" s="21" t="s">
        <v>554</v>
      </c>
      <c r="J159" s="21">
        <v>2.33</v>
      </c>
      <c r="K159" s="21">
        <v>154.68</v>
      </c>
      <c r="L159" s="21">
        <v>179.79</v>
      </c>
      <c r="M159" s="21">
        <f t="shared" si="16"/>
        <v>152.35</v>
      </c>
      <c r="N159" s="21">
        <f t="shared" si="17"/>
        <v>0.18011158516573678</v>
      </c>
      <c r="O159" s="21">
        <f t="shared" si="18"/>
        <v>0.27439999999999998</v>
      </c>
      <c r="P159" s="21"/>
      <c r="Q159" s="22">
        <f t="shared" si="19"/>
        <v>1.5234999999999999</v>
      </c>
      <c r="R159" s="22">
        <f t="shared" si="20"/>
        <v>0.42509433962264154</v>
      </c>
      <c r="S159" s="22">
        <f t="shared" si="21"/>
        <v>0.64550377274744775</v>
      </c>
    </row>
    <row r="160" spans="1:19">
      <c r="A160">
        <v>306</v>
      </c>
      <c r="B160">
        <v>28</v>
      </c>
      <c r="C160">
        <v>1</v>
      </c>
      <c r="D160" t="s">
        <v>555</v>
      </c>
      <c r="E160">
        <f t="shared" si="23"/>
        <v>28</v>
      </c>
      <c r="F160">
        <v>190.7</v>
      </c>
      <c r="G160">
        <v>3.93</v>
      </c>
      <c r="I160" s="21" t="s">
        <v>555</v>
      </c>
      <c r="J160" s="21">
        <v>2.69</v>
      </c>
      <c r="K160" s="21">
        <v>154.9</v>
      </c>
      <c r="L160" s="21">
        <v>186.77</v>
      </c>
      <c r="M160" s="21">
        <f t="shared" si="16"/>
        <v>152.21</v>
      </c>
      <c r="N160" s="21">
        <f t="shared" si="17"/>
        <v>0.22705472702187768</v>
      </c>
      <c r="O160" s="21">
        <f t="shared" si="18"/>
        <v>0.34560000000000002</v>
      </c>
      <c r="P160" s="21"/>
      <c r="Q160" s="22">
        <f t="shared" si="19"/>
        <v>1.5221</v>
      </c>
      <c r="R160" s="22">
        <f t="shared" si="20"/>
        <v>0.42562264150943396</v>
      </c>
      <c r="S160" s="22">
        <f t="shared" si="21"/>
        <v>0.81198687826935012</v>
      </c>
    </row>
    <row r="161" spans="1:19">
      <c r="A161">
        <v>306</v>
      </c>
      <c r="B161">
        <v>28</v>
      </c>
      <c r="C161">
        <v>2</v>
      </c>
      <c r="D161" t="s">
        <v>556</v>
      </c>
      <c r="E161">
        <f t="shared" si="23"/>
        <v>28</v>
      </c>
      <c r="F161">
        <v>194.66</v>
      </c>
      <c r="G161">
        <v>3.93</v>
      </c>
      <c r="I161" s="21" t="s">
        <v>556</v>
      </c>
      <c r="J161" s="21">
        <v>2.39</v>
      </c>
      <c r="K161" s="21">
        <v>158.88</v>
      </c>
      <c r="L161" s="21">
        <v>190.73</v>
      </c>
      <c r="M161" s="21">
        <f t="shared" si="16"/>
        <v>156.49</v>
      </c>
      <c r="N161" s="21">
        <f t="shared" si="17"/>
        <v>0.21879992331778375</v>
      </c>
      <c r="O161" s="21">
        <f t="shared" si="18"/>
        <v>0.34239999999999982</v>
      </c>
      <c r="P161" s="21"/>
      <c r="Q161" s="22">
        <f t="shared" si="19"/>
        <v>1.5649000000000002</v>
      </c>
      <c r="R161" s="22">
        <f t="shared" si="20"/>
        <v>0.40947169811320749</v>
      </c>
      <c r="S161" s="22">
        <f t="shared" si="21"/>
        <v>0.83619942862408958</v>
      </c>
    </row>
    <row r="162" spans="1:19">
      <c r="A162">
        <v>317</v>
      </c>
      <c r="B162">
        <v>0</v>
      </c>
      <c r="C162">
        <v>1</v>
      </c>
      <c r="D162" t="s">
        <v>559</v>
      </c>
      <c r="E162">
        <f t="shared" si="23"/>
        <v>0</v>
      </c>
      <c r="F162">
        <v>50.56</v>
      </c>
      <c r="G162">
        <v>3.93</v>
      </c>
      <c r="I162" s="21" t="s">
        <v>559</v>
      </c>
      <c r="J162" s="21">
        <v>1.49</v>
      </c>
      <c r="K162" s="21">
        <v>29.14</v>
      </c>
      <c r="L162" s="21">
        <v>46.63</v>
      </c>
      <c r="M162" s="21">
        <f t="shared" si="16"/>
        <v>27.650000000000002</v>
      </c>
      <c r="N162" s="21">
        <f t="shared" si="17"/>
        <v>0.68643761301989148</v>
      </c>
      <c r="O162" s="21">
        <f t="shared" si="18"/>
        <v>0.1898</v>
      </c>
      <c r="P162" s="21"/>
      <c r="Q162" s="22">
        <f t="shared" si="19"/>
        <v>0.27650000000000002</v>
      </c>
      <c r="R162" s="22">
        <f t="shared" si="20"/>
        <v>0.89566037735849058</v>
      </c>
      <c r="S162" s="22">
        <f t="shared" si="21"/>
        <v>0.21191068042974509</v>
      </c>
    </row>
    <row r="163" spans="1:19">
      <c r="A163">
        <v>317</v>
      </c>
      <c r="B163">
        <v>0</v>
      </c>
      <c r="C163">
        <v>2</v>
      </c>
      <c r="D163" t="s">
        <v>560</v>
      </c>
      <c r="E163">
        <f t="shared" si="23"/>
        <v>0</v>
      </c>
      <c r="F163">
        <v>70.22</v>
      </c>
      <c r="G163">
        <v>3.93</v>
      </c>
      <c r="I163" s="21" t="s">
        <v>560</v>
      </c>
      <c r="J163" s="21">
        <v>2.39</v>
      </c>
      <c r="K163" s="21">
        <v>41.9</v>
      </c>
      <c r="L163" s="21">
        <v>66.290000000000006</v>
      </c>
      <c r="M163" s="21">
        <f t="shared" si="16"/>
        <v>39.51</v>
      </c>
      <c r="N163" s="21">
        <f t="shared" si="17"/>
        <v>0.67780308782586707</v>
      </c>
      <c r="O163" s="21">
        <f t="shared" si="18"/>
        <v>0.26780000000000009</v>
      </c>
      <c r="P163" s="21"/>
      <c r="Q163" s="22">
        <f t="shared" si="19"/>
        <v>0.39510000000000001</v>
      </c>
      <c r="R163" s="22">
        <f t="shared" si="20"/>
        <v>0.85090566037735849</v>
      </c>
      <c r="S163" s="22">
        <f t="shared" si="21"/>
        <v>0.3147234910639054</v>
      </c>
    </row>
    <row r="164" spans="1:19">
      <c r="A164">
        <v>317</v>
      </c>
      <c r="B164">
        <v>5</v>
      </c>
      <c r="C164">
        <v>1</v>
      </c>
      <c r="D164" t="s">
        <v>569</v>
      </c>
      <c r="E164">
        <f t="shared" si="23"/>
        <v>5</v>
      </c>
      <c r="F164">
        <v>123.47</v>
      </c>
      <c r="G164">
        <v>3.93</v>
      </c>
      <c r="I164" s="21" t="s">
        <v>569</v>
      </c>
      <c r="J164" s="21">
        <v>1.92</v>
      </c>
      <c r="K164" s="21">
        <v>101.36</v>
      </c>
      <c r="L164" s="21">
        <v>119.54</v>
      </c>
      <c r="M164" s="21">
        <f t="shared" si="16"/>
        <v>99.44</v>
      </c>
      <c r="N164" s="21">
        <f t="shared" si="17"/>
        <v>0.20213193885760267</v>
      </c>
      <c r="O164" s="21">
        <f t="shared" si="18"/>
        <v>0.2010000000000001</v>
      </c>
      <c r="P164" s="21"/>
      <c r="Q164" s="22">
        <f t="shared" si="19"/>
        <v>0.99439999999999995</v>
      </c>
      <c r="R164" s="22">
        <f t="shared" si="20"/>
        <v>0.62475471698113205</v>
      </c>
      <c r="S164" s="22">
        <f t="shared" si="21"/>
        <v>0.32172626238221808</v>
      </c>
    </row>
    <row r="165" spans="1:19">
      <c r="A165">
        <v>317</v>
      </c>
      <c r="B165">
        <v>5</v>
      </c>
      <c r="C165">
        <v>2</v>
      </c>
      <c r="D165" t="s">
        <v>570</v>
      </c>
      <c r="E165">
        <f t="shared" si="23"/>
        <v>5</v>
      </c>
      <c r="F165">
        <v>144</v>
      </c>
      <c r="G165">
        <v>3.93</v>
      </c>
      <c r="I165" s="21" t="s">
        <v>570</v>
      </c>
      <c r="J165" s="21">
        <v>2.54</v>
      </c>
      <c r="K165" s="21">
        <v>122.81</v>
      </c>
      <c r="L165" s="21">
        <v>140.07</v>
      </c>
      <c r="M165" s="21">
        <f t="shared" si="16"/>
        <v>120.27</v>
      </c>
      <c r="N165" s="21">
        <f t="shared" si="17"/>
        <v>0.16462958343726614</v>
      </c>
      <c r="O165" s="21">
        <f t="shared" si="18"/>
        <v>0.19799999999999998</v>
      </c>
      <c r="P165" s="21"/>
      <c r="Q165" s="22">
        <f t="shared" si="19"/>
        <v>1.2026999999999999</v>
      </c>
      <c r="R165" s="22">
        <f t="shared" si="20"/>
        <v>0.54615094339622638</v>
      </c>
      <c r="S165" s="22">
        <f t="shared" si="21"/>
        <v>0.36253713811925653</v>
      </c>
    </row>
    <row r="166" spans="1:19">
      <c r="A166">
        <v>317</v>
      </c>
      <c r="B166">
        <v>15</v>
      </c>
      <c r="C166">
        <v>1</v>
      </c>
      <c r="D166" t="s">
        <v>561</v>
      </c>
      <c r="E166">
        <f t="shared" si="23"/>
        <v>15</v>
      </c>
      <c r="F166">
        <v>113.66</v>
      </c>
      <c r="G166">
        <v>3.93</v>
      </c>
      <c r="I166" s="21" t="s">
        <v>561</v>
      </c>
      <c r="J166" s="21">
        <v>2.33</v>
      </c>
      <c r="K166" s="21">
        <v>92.82</v>
      </c>
      <c r="L166" s="21">
        <v>109.73</v>
      </c>
      <c r="M166" s="21">
        <f t="shared" si="16"/>
        <v>90.49</v>
      </c>
      <c r="N166" s="21">
        <f t="shared" si="17"/>
        <v>0.21262017902530678</v>
      </c>
      <c r="O166" s="21">
        <f t="shared" si="18"/>
        <v>0.1924000000000001</v>
      </c>
      <c r="P166" s="21"/>
      <c r="Q166" s="22">
        <f t="shared" si="19"/>
        <v>0.90489999999999993</v>
      </c>
      <c r="R166" s="22">
        <f t="shared" si="20"/>
        <v>0.65852830188679246</v>
      </c>
      <c r="S166" s="22">
        <f t="shared" si="21"/>
        <v>0.29216663801501364</v>
      </c>
    </row>
    <row r="167" spans="1:19">
      <c r="A167">
        <v>317</v>
      </c>
      <c r="B167">
        <v>15</v>
      </c>
      <c r="C167">
        <v>2</v>
      </c>
      <c r="D167" t="s">
        <v>562</v>
      </c>
      <c r="E167">
        <f t="shared" si="23"/>
        <v>15</v>
      </c>
      <c r="F167">
        <v>152.65</v>
      </c>
      <c r="G167">
        <v>3.93</v>
      </c>
      <c r="I167" s="21" t="s">
        <v>562</v>
      </c>
      <c r="J167" s="21">
        <v>2.4900000000000002</v>
      </c>
      <c r="K167" s="21">
        <v>126.09</v>
      </c>
      <c r="L167" s="21">
        <v>148.72</v>
      </c>
      <c r="M167" s="21">
        <f t="shared" si="16"/>
        <v>123.60000000000001</v>
      </c>
      <c r="N167" s="21">
        <f t="shared" si="17"/>
        <v>0.20323624595469247</v>
      </c>
      <c r="O167" s="21">
        <f t="shared" si="18"/>
        <v>0.25119999999999992</v>
      </c>
      <c r="P167" s="21"/>
      <c r="Q167" s="22">
        <f t="shared" si="19"/>
        <v>1.236</v>
      </c>
      <c r="R167" s="22">
        <f t="shared" si="20"/>
        <v>0.53358490566037742</v>
      </c>
      <c r="S167" s="22">
        <f t="shared" si="21"/>
        <v>0.47077793493635056</v>
      </c>
    </row>
    <row r="168" spans="1:19">
      <c r="A168">
        <v>317</v>
      </c>
      <c r="B168">
        <v>17</v>
      </c>
      <c r="C168">
        <v>1</v>
      </c>
      <c r="D168" t="s">
        <v>563</v>
      </c>
      <c r="E168">
        <f t="shared" si="23"/>
        <v>17</v>
      </c>
      <c r="F168">
        <v>155.07</v>
      </c>
      <c r="G168">
        <v>3.93</v>
      </c>
      <c r="I168" s="21" t="s">
        <v>563</v>
      </c>
      <c r="J168" s="21">
        <v>2.5499999999999998</v>
      </c>
      <c r="K168" s="21">
        <v>126.33</v>
      </c>
      <c r="L168" s="21">
        <v>151.13999999999999</v>
      </c>
      <c r="M168" s="21">
        <f t="shared" si="16"/>
        <v>123.78</v>
      </c>
      <c r="N168" s="21">
        <f t="shared" si="17"/>
        <v>0.22103732428502168</v>
      </c>
      <c r="O168" s="21">
        <f t="shared" si="18"/>
        <v>0.27359999999999984</v>
      </c>
      <c r="P168" s="21"/>
      <c r="Q168" s="22">
        <f t="shared" si="19"/>
        <v>1.2378</v>
      </c>
      <c r="R168" s="22">
        <f t="shared" si="20"/>
        <v>0.53290566037735854</v>
      </c>
      <c r="S168" s="22">
        <f t="shared" si="21"/>
        <v>0.51341169805976461</v>
      </c>
    </row>
    <row r="169" spans="1:19">
      <c r="A169">
        <v>317</v>
      </c>
      <c r="B169">
        <v>17</v>
      </c>
      <c r="C169">
        <v>2</v>
      </c>
      <c r="D169" t="s">
        <v>564</v>
      </c>
      <c r="E169">
        <f t="shared" si="23"/>
        <v>17</v>
      </c>
      <c r="F169">
        <v>139.82</v>
      </c>
      <c r="G169">
        <v>3.93</v>
      </c>
      <c r="I169" s="21" t="s">
        <v>564</v>
      </c>
      <c r="J169" s="21">
        <v>2.48</v>
      </c>
      <c r="K169" s="21">
        <v>115.91</v>
      </c>
      <c r="L169" s="21">
        <v>135.88999999999999</v>
      </c>
      <c r="M169" s="21">
        <f t="shared" si="16"/>
        <v>113.42999999999999</v>
      </c>
      <c r="N169" s="21">
        <f t="shared" si="17"/>
        <v>0.19800758176849154</v>
      </c>
      <c r="O169" s="21">
        <f t="shared" si="18"/>
        <v>0.22459999999999994</v>
      </c>
      <c r="P169" s="21"/>
      <c r="Q169" s="22">
        <f t="shared" si="19"/>
        <v>1.1342999999999999</v>
      </c>
      <c r="R169" s="22">
        <f t="shared" si="20"/>
        <v>0.57196226415094342</v>
      </c>
      <c r="S169" s="22">
        <f t="shared" si="21"/>
        <v>0.39268324866398352</v>
      </c>
    </row>
    <row r="170" spans="1:19">
      <c r="A170">
        <v>317</v>
      </c>
      <c r="B170">
        <v>25</v>
      </c>
      <c r="C170">
        <v>1</v>
      </c>
      <c r="D170" t="s">
        <v>565</v>
      </c>
      <c r="E170">
        <f t="shared" si="23"/>
        <v>25</v>
      </c>
      <c r="F170">
        <v>172.96</v>
      </c>
      <c r="G170">
        <v>3.93</v>
      </c>
      <c r="I170" s="21" t="s">
        <v>565</v>
      </c>
      <c r="J170" s="21">
        <v>2.52</v>
      </c>
      <c r="K170" s="21">
        <v>140.34</v>
      </c>
      <c r="L170" s="21">
        <v>169.03</v>
      </c>
      <c r="M170" s="21">
        <f t="shared" si="16"/>
        <v>137.82</v>
      </c>
      <c r="N170" s="21">
        <f t="shared" si="17"/>
        <v>0.22645479611086933</v>
      </c>
      <c r="O170" s="21">
        <f t="shared" si="18"/>
        <v>0.3121000000000001</v>
      </c>
      <c r="P170" s="21"/>
      <c r="Q170" s="22">
        <f t="shared" si="19"/>
        <v>1.3781999999999999</v>
      </c>
      <c r="R170" s="22">
        <f t="shared" si="20"/>
        <v>0.47992452830188681</v>
      </c>
      <c r="S170" s="22">
        <f t="shared" si="21"/>
        <v>0.65031058342506698</v>
      </c>
    </row>
    <row r="171" spans="1:19">
      <c r="A171">
        <v>317</v>
      </c>
      <c r="B171">
        <v>25</v>
      </c>
      <c r="C171">
        <v>2</v>
      </c>
      <c r="D171" t="s">
        <v>566</v>
      </c>
      <c r="E171">
        <f t="shared" si="23"/>
        <v>25</v>
      </c>
      <c r="F171">
        <v>173.39</v>
      </c>
      <c r="G171">
        <v>3.93</v>
      </c>
      <c r="I171" s="21" t="s">
        <v>566</v>
      </c>
      <c r="J171" s="21">
        <v>2.36</v>
      </c>
      <c r="K171" s="21">
        <v>136.47999999999999</v>
      </c>
      <c r="L171" s="21">
        <v>169.46</v>
      </c>
      <c r="M171" s="21">
        <f t="shared" si="16"/>
        <v>134.11999999999998</v>
      </c>
      <c r="N171" s="21">
        <f t="shared" si="17"/>
        <v>0.26349537727408318</v>
      </c>
      <c r="O171" s="21">
        <f t="shared" si="18"/>
        <v>0.35340000000000032</v>
      </c>
      <c r="P171" s="21"/>
      <c r="Q171" s="22">
        <f t="shared" si="19"/>
        <v>1.3411999999999997</v>
      </c>
      <c r="R171" s="22">
        <f t="shared" si="20"/>
        <v>0.49388679245283029</v>
      </c>
      <c r="S171" s="22">
        <f t="shared" si="21"/>
        <v>0.71554859413202987</v>
      </c>
    </row>
    <row r="172" spans="1:19">
      <c r="A172">
        <v>317</v>
      </c>
      <c r="B172">
        <v>30</v>
      </c>
      <c r="C172">
        <v>1</v>
      </c>
      <c r="D172" t="s">
        <v>567</v>
      </c>
      <c r="E172">
        <f t="shared" si="23"/>
        <v>30</v>
      </c>
      <c r="F172">
        <v>175.73</v>
      </c>
      <c r="G172">
        <v>3.93</v>
      </c>
      <c r="I172" s="21" t="s">
        <v>567</v>
      </c>
      <c r="J172" s="21">
        <v>2.92</v>
      </c>
      <c r="K172" s="21">
        <v>134.84</v>
      </c>
      <c r="L172" s="21">
        <v>171.8</v>
      </c>
      <c r="M172" s="21">
        <f t="shared" si="16"/>
        <v>131.92000000000002</v>
      </c>
      <c r="N172" s="21">
        <f t="shared" si="17"/>
        <v>0.30230442692540926</v>
      </c>
      <c r="O172" s="21">
        <f t="shared" si="18"/>
        <v>0.39879999999999993</v>
      </c>
      <c r="P172" s="21"/>
      <c r="Q172" s="22">
        <f t="shared" si="19"/>
        <v>1.3192000000000002</v>
      </c>
      <c r="R172" s="22">
        <f t="shared" si="20"/>
        <v>0.50218867924528299</v>
      </c>
      <c r="S172" s="22">
        <f t="shared" si="21"/>
        <v>0.79412383528704533</v>
      </c>
    </row>
    <row r="173" spans="1:19">
      <c r="A173">
        <v>317</v>
      </c>
      <c r="B173">
        <v>30</v>
      </c>
      <c r="C173">
        <v>2</v>
      </c>
      <c r="D173" t="s">
        <v>568</v>
      </c>
      <c r="E173">
        <f t="shared" si="23"/>
        <v>30</v>
      </c>
      <c r="F173">
        <v>189.53</v>
      </c>
      <c r="G173">
        <v>3.93</v>
      </c>
      <c r="I173" s="21" t="s">
        <v>568</v>
      </c>
      <c r="J173" s="21">
        <v>2.4300000000000002</v>
      </c>
      <c r="K173" s="21">
        <v>144.74</v>
      </c>
      <c r="L173" s="21">
        <v>185.6</v>
      </c>
      <c r="M173" s="21">
        <f t="shared" si="16"/>
        <v>142.31</v>
      </c>
      <c r="N173" s="21">
        <f t="shared" si="17"/>
        <v>0.30419506710701982</v>
      </c>
      <c r="O173" s="21">
        <f t="shared" si="18"/>
        <v>0.4328999999999999</v>
      </c>
      <c r="P173" s="21"/>
      <c r="Q173" s="22">
        <f t="shared" si="19"/>
        <v>1.4231</v>
      </c>
      <c r="R173" s="22">
        <f t="shared" si="20"/>
        <v>0.46298113207547165</v>
      </c>
      <c r="S173" s="22">
        <f t="shared" si="21"/>
        <v>0.9350273045888009</v>
      </c>
    </row>
    <row r="174" spans="1:19">
      <c r="A174">
        <v>324</v>
      </c>
      <c r="B174">
        <v>0</v>
      </c>
      <c r="C174">
        <v>1</v>
      </c>
      <c r="D174" t="s">
        <v>571</v>
      </c>
      <c r="E174">
        <f t="shared" si="23"/>
        <v>0</v>
      </c>
      <c r="F174">
        <v>121.36</v>
      </c>
      <c r="G174">
        <v>3.93</v>
      </c>
      <c r="I174" s="21" t="s">
        <v>571</v>
      </c>
      <c r="J174" s="21">
        <v>2.44</v>
      </c>
      <c r="K174" s="21">
        <v>77.41</v>
      </c>
      <c r="L174" s="21">
        <v>117.43</v>
      </c>
      <c r="M174" s="21">
        <f t="shared" si="16"/>
        <v>74.97</v>
      </c>
      <c r="N174" s="21">
        <f t="shared" si="17"/>
        <v>0.56635987728424719</v>
      </c>
      <c r="O174" s="21">
        <f t="shared" si="18"/>
        <v>0.42460000000000009</v>
      </c>
      <c r="P174" s="21"/>
      <c r="Q174" s="22">
        <f t="shared" si="19"/>
        <v>0.74970000000000003</v>
      </c>
      <c r="R174" s="22">
        <f t="shared" si="20"/>
        <v>0.71709433962264146</v>
      </c>
      <c r="S174" s="22">
        <f t="shared" si="21"/>
        <v>0.59211177182550134</v>
      </c>
    </row>
    <row r="175" spans="1:19">
      <c r="A175">
        <v>324</v>
      </c>
      <c r="B175">
        <v>0</v>
      </c>
      <c r="C175">
        <v>2</v>
      </c>
      <c r="D175" t="s">
        <v>572</v>
      </c>
      <c r="E175">
        <f t="shared" si="23"/>
        <v>0</v>
      </c>
      <c r="F175">
        <v>119.59</v>
      </c>
      <c r="G175">
        <v>3.93</v>
      </c>
      <c r="I175" s="21" t="s">
        <v>572</v>
      </c>
      <c r="J175" s="21">
        <v>2.46</v>
      </c>
      <c r="K175" s="21">
        <v>78.14</v>
      </c>
      <c r="L175" s="21">
        <v>115.66</v>
      </c>
      <c r="M175" s="21">
        <f t="shared" si="16"/>
        <v>75.680000000000007</v>
      </c>
      <c r="N175" s="21">
        <f t="shared" si="17"/>
        <v>0.52827695560253685</v>
      </c>
      <c r="O175" s="21">
        <f t="shared" si="18"/>
        <v>0.39979999999999988</v>
      </c>
      <c r="P175" s="21"/>
      <c r="Q175" s="22">
        <f t="shared" si="19"/>
        <v>0.75680000000000003</v>
      </c>
      <c r="R175" s="22">
        <f t="shared" si="20"/>
        <v>0.71441509433962258</v>
      </c>
      <c r="S175" s="22">
        <f t="shared" si="21"/>
        <v>0.55961863511514887</v>
      </c>
    </row>
    <row r="176" spans="1:19">
      <c r="A176">
        <v>324</v>
      </c>
      <c r="B176">
        <v>5</v>
      </c>
      <c r="C176">
        <v>1</v>
      </c>
      <c r="D176" t="s">
        <v>581</v>
      </c>
      <c r="E176">
        <f t="shared" si="23"/>
        <v>5</v>
      </c>
      <c r="F176">
        <v>121.56</v>
      </c>
      <c r="G176">
        <v>3.93</v>
      </c>
      <c r="I176" s="21" t="s">
        <v>581</v>
      </c>
      <c r="J176" s="21">
        <v>2.2200000000000002</v>
      </c>
      <c r="K176" s="21">
        <v>82.44</v>
      </c>
      <c r="L176" s="21">
        <v>117.63</v>
      </c>
      <c r="M176" s="21">
        <f t="shared" si="16"/>
        <v>80.22</v>
      </c>
      <c r="N176" s="21">
        <f t="shared" si="17"/>
        <v>0.4663425579655946</v>
      </c>
      <c r="O176" s="21">
        <f t="shared" si="18"/>
        <v>0.37409999999999999</v>
      </c>
      <c r="P176" s="21"/>
      <c r="Q176" s="22">
        <f t="shared" si="19"/>
        <v>0.80220000000000002</v>
      </c>
      <c r="R176" s="22">
        <f t="shared" si="20"/>
        <v>0.69728301886792443</v>
      </c>
      <c r="S176" s="22">
        <f t="shared" si="21"/>
        <v>0.53651098603744996</v>
      </c>
    </row>
    <row r="177" spans="1:19">
      <c r="A177">
        <v>324</v>
      </c>
      <c r="B177">
        <v>5</v>
      </c>
      <c r="C177">
        <v>2</v>
      </c>
      <c r="D177" t="s">
        <v>582</v>
      </c>
      <c r="E177">
        <f t="shared" si="23"/>
        <v>5</v>
      </c>
      <c r="F177">
        <v>146.68</v>
      </c>
      <c r="G177">
        <v>3.93</v>
      </c>
      <c r="I177" s="21" t="s">
        <v>582</v>
      </c>
      <c r="J177" s="21">
        <v>2.42</v>
      </c>
      <c r="K177" s="21">
        <v>100.29</v>
      </c>
      <c r="L177" s="21">
        <v>142.75</v>
      </c>
      <c r="M177" s="21">
        <f t="shared" si="16"/>
        <v>97.87</v>
      </c>
      <c r="N177" s="21">
        <f t="shared" si="17"/>
        <v>0.45856748748339626</v>
      </c>
      <c r="O177" s="21">
        <f t="shared" si="18"/>
        <v>0.44879999999999998</v>
      </c>
      <c r="P177" s="21"/>
      <c r="Q177" s="22">
        <f t="shared" si="19"/>
        <v>0.97870000000000001</v>
      </c>
      <c r="R177" s="22">
        <f t="shared" si="20"/>
        <v>0.63067924528301877</v>
      </c>
      <c r="S177" s="22">
        <f t="shared" si="21"/>
        <v>0.71161371387542638</v>
      </c>
    </row>
    <row r="178" spans="1:19">
      <c r="A178">
        <v>324</v>
      </c>
      <c r="B178">
        <v>10</v>
      </c>
      <c r="C178">
        <v>1</v>
      </c>
      <c r="D178" t="s">
        <v>573</v>
      </c>
      <c r="E178">
        <f t="shared" si="23"/>
        <v>10</v>
      </c>
      <c r="F178">
        <v>156.96</v>
      </c>
      <c r="G178">
        <v>3.93</v>
      </c>
      <c r="I178" s="21" t="s">
        <v>573</v>
      </c>
      <c r="J178" s="21">
        <v>3</v>
      </c>
      <c r="K178" s="21">
        <v>105.01</v>
      </c>
      <c r="L178" s="21">
        <v>153.03</v>
      </c>
      <c r="M178" s="21">
        <f t="shared" si="16"/>
        <v>102.01</v>
      </c>
      <c r="N178" s="21">
        <f t="shared" si="17"/>
        <v>0.50014704440741098</v>
      </c>
      <c r="O178" s="21">
        <f t="shared" si="18"/>
        <v>0.51019999999999999</v>
      </c>
      <c r="P178" s="21"/>
      <c r="Q178" s="22">
        <f t="shared" si="19"/>
        <v>1.0201</v>
      </c>
      <c r="R178" s="22">
        <f t="shared" si="20"/>
        <v>0.61505660377358495</v>
      </c>
      <c r="S178" s="22">
        <f t="shared" si="21"/>
        <v>0.82951714829130618</v>
      </c>
    </row>
    <row r="179" spans="1:19">
      <c r="A179">
        <v>324</v>
      </c>
      <c r="B179">
        <v>10</v>
      </c>
      <c r="C179">
        <v>2</v>
      </c>
      <c r="D179" t="s">
        <v>574</v>
      </c>
      <c r="E179">
        <f t="shared" si="23"/>
        <v>10</v>
      </c>
      <c r="F179">
        <v>150.96</v>
      </c>
      <c r="G179">
        <v>3.93</v>
      </c>
      <c r="I179" s="21" t="s">
        <v>574</v>
      </c>
      <c r="J179" s="21">
        <v>2.38</v>
      </c>
      <c r="K179" s="21">
        <v>99.71</v>
      </c>
      <c r="L179" s="21">
        <v>147.03</v>
      </c>
      <c r="M179" s="21">
        <f t="shared" si="16"/>
        <v>97.33</v>
      </c>
      <c r="N179" s="21">
        <f t="shared" si="17"/>
        <v>0.51063392581937739</v>
      </c>
      <c r="O179" s="21">
        <f t="shared" si="18"/>
        <v>0.49700000000000005</v>
      </c>
      <c r="P179" s="21"/>
      <c r="Q179" s="22">
        <f t="shared" si="19"/>
        <v>0.97329999999999994</v>
      </c>
      <c r="R179" s="22">
        <f t="shared" si="20"/>
        <v>0.63271698113207542</v>
      </c>
      <c r="S179" s="22">
        <f t="shared" si="21"/>
        <v>0.78550128228067051</v>
      </c>
    </row>
    <row r="180" spans="1:19">
      <c r="A180">
        <v>324</v>
      </c>
      <c r="B180">
        <v>15</v>
      </c>
      <c r="C180">
        <v>1</v>
      </c>
      <c r="D180" t="s">
        <v>575</v>
      </c>
      <c r="E180">
        <f t="shared" si="23"/>
        <v>15</v>
      </c>
      <c r="F180">
        <v>170.8</v>
      </c>
      <c r="G180">
        <v>3.93</v>
      </c>
      <c r="I180" s="21" t="s">
        <v>575</v>
      </c>
      <c r="J180" s="21">
        <v>1.9</v>
      </c>
      <c r="K180" s="21">
        <v>114.26</v>
      </c>
      <c r="L180" s="21">
        <v>166.87</v>
      </c>
      <c r="M180" s="21">
        <f t="shared" si="16"/>
        <v>112.36</v>
      </c>
      <c r="N180" s="21">
        <f t="shared" si="17"/>
        <v>0.48513705945176222</v>
      </c>
      <c r="O180" s="21">
        <f t="shared" si="18"/>
        <v>0.54510000000000003</v>
      </c>
      <c r="P180" s="21"/>
      <c r="Q180" s="22">
        <f t="shared" si="19"/>
        <v>1.1235999999999999</v>
      </c>
      <c r="R180" s="22">
        <f t="shared" si="20"/>
        <v>0.57600000000000007</v>
      </c>
      <c r="S180" s="22">
        <f t="shared" si="21"/>
        <v>0.94635416666666661</v>
      </c>
    </row>
    <row r="181" spans="1:19">
      <c r="A181">
        <v>324</v>
      </c>
      <c r="B181">
        <v>15</v>
      </c>
      <c r="C181">
        <v>2</v>
      </c>
      <c r="D181" t="s">
        <v>576</v>
      </c>
      <c r="E181">
        <f t="shared" si="23"/>
        <v>15</v>
      </c>
      <c r="F181">
        <v>178.63</v>
      </c>
      <c r="G181">
        <v>3.93</v>
      </c>
      <c r="I181" s="21" t="s">
        <v>576</v>
      </c>
      <c r="J181" s="21">
        <v>2.2799999999999998</v>
      </c>
      <c r="K181" s="21">
        <v>123.07</v>
      </c>
      <c r="L181" s="21">
        <v>174.7</v>
      </c>
      <c r="M181" s="21">
        <f t="shared" si="16"/>
        <v>120.78999999999999</v>
      </c>
      <c r="N181" s="21">
        <f t="shared" si="17"/>
        <v>0.44631178077655437</v>
      </c>
      <c r="O181" s="21">
        <f t="shared" si="18"/>
        <v>0.53909999999999991</v>
      </c>
      <c r="P181" s="21"/>
      <c r="Q181" s="22">
        <f t="shared" si="19"/>
        <v>1.2079</v>
      </c>
      <c r="R181" s="22">
        <f t="shared" si="20"/>
        <v>0.54418867924528302</v>
      </c>
      <c r="S181" s="22">
        <f t="shared" si="21"/>
        <v>0.99064905346369858</v>
      </c>
    </row>
    <row r="182" spans="1:19">
      <c r="A182">
        <v>324</v>
      </c>
      <c r="B182">
        <v>22</v>
      </c>
      <c r="C182">
        <v>1</v>
      </c>
      <c r="D182" t="s">
        <v>577</v>
      </c>
      <c r="E182">
        <f t="shared" ref="E182:E213" si="24">B182</f>
        <v>22</v>
      </c>
      <c r="F182">
        <v>173.2</v>
      </c>
      <c r="G182">
        <v>3.93</v>
      </c>
      <c r="I182" s="21" t="s">
        <v>577</v>
      </c>
      <c r="J182" s="21">
        <v>2.1800000000000002</v>
      </c>
      <c r="K182" s="21">
        <v>118.01</v>
      </c>
      <c r="L182" s="21">
        <v>169.27</v>
      </c>
      <c r="M182" s="21">
        <f t="shared" si="16"/>
        <v>115.83</v>
      </c>
      <c r="N182" s="21">
        <f t="shared" si="17"/>
        <v>0.46136579469912814</v>
      </c>
      <c r="O182" s="21">
        <f t="shared" si="18"/>
        <v>0.5344000000000001</v>
      </c>
      <c r="P182" s="21"/>
      <c r="Q182" s="22">
        <f t="shared" si="19"/>
        <v>1.1582999999999999</v>
      </c>
      <c r="R182" s="22">
        <f t="shared" si="20"/>
        <v>0.56290566037735856</v>
      </c>
      <c r="S182" s="22">
        <f t="shared" si="21"/>
        <v>0.94935979084266275</v>
      </c>
    </row>
    <row r="183" spans="1:19">
      <c r="A183">
        <v>324</v>
      </c>
      <c r="B183">
        <v>22</v>
      </c>
      <c r="C183">
        <v>2</v>
      </c>
      <c r="D183" t="s">
        <v>578</v>
      </c>
      <c r="E183">
        <f t="shared" si="24"/>
        <v>22</v>
      </c>
      <c r="F183">
        <v>178.42</v>
      </c>
      <c r="G183">
        <v>3.93</v>
      </c>
      <c r="I183" s="21" t="s">
        <v>578</v>
      </c>
      <c r="J183" s="21">
        <v>2.4900000000000002</v>
      </c>
      <c r="K183" s="21">
        <v>120.1</v>
      </c>
      <c r="L183" s="21">
        <v>174.49</v>
      </c>
      <c r="M183" s="21">
        <f t="shared" si="16"/>
        <v>117.61</v>
      </c>
      <c r="N183" s="21">
        <f t="shared" si="17"/>
        <v>0.48363234418841944</v>
      </c>
      <c r="O183" s="21">
        <f t="shared" si="18"/>
        <v>0.56880000000000008</v>
      </c>
      <c r="P183" s="21"/>
      <c r="Q183" s="22">
        <f t="shared" si="19"/>
        <v>1.1760999999999999</v>
      </c>
      <c r="R183" s="22">
        <f t="shared" si="20"/>
        <v>0.55618867924528304</v>
      </c>
      <c r="S183" s="22">
        <f t="shared" si="21"/>
        <v>1.022674536942805</v>
      </c>
    </row>
    <row r="184" spans="1:19">
      <c r="A184">
        <v>324</v>
      </c>
      <c r="B184">
        <v>28</v>
      </c>
      <c r="C184">
        <v>1</v>
      </c>
      <c r="D184" t="s">
        <v>579</v>
      </c>
      <c r="E184">
        <f t="shared" si="24"/>
        <v>28</v>
      </c>
      <c r="F184">
        <v>188.13</v>
      </c>
      <c r="G184">
        <v>3.93</v>
      </c>
      <c r="I184" s="21" t="s">
        <v>579</v>
      </c>
      <c r="J184" s="21">
        <v>2.62</v>
      </c>
      <c r="K184" s="21">
        <v>138.30000000000001</v>
      </c>
      <c r="L184" s="21">
        <v>184.2</v>
      </c>
      <c r="M184" s="21">
        <f t="shared" si="16"/>
        <v>135.68</v>
      </c>
      <c r="N184" s="21">
        <f t="shared" si="17"/>
        <v>0.35760613207547154</v>
      </c>
      <c r="O184" s="21">
        <f t="shared" si="18"/>
        <v>0.4851999999999998</v>
      </c>
      <c r="P184" s="21"/>
      <c r="Q184" s="22">
        <f t="shared" si="19"/>
        <v>1.3568</v>
      </c>
      <c r="R184" s="22">
        <f t="shared" si="20"/>
        <v>0.48799999999999999</v>
      </c>
      <c r="S184" s="22">
        <f t="shared" si="21"/>
        <v>0.99426229508196684</v>
      </c>
    </row>
    <row r="185" spans="1:19">
      <c r="A185">
        <v>324</v>
      </c>
      <c r="B185">
        <v>28</v>
      </c>
      <c r="C185">
        <v>2</v>
      </c>
      <c r="D185" t="s">
        <v>580</v>
      </c>
      <c r="E185">
        <f t="shared" si="24"/>
        <v>28</v>
      </c>
      <c r="F185">
        <v>176.02</v>
      </c>
      <c r="G185">
        <v>3.93</v>
      </c>
      <c r="I185" s="21" t="s">
        <v>580</v>
      </c>
      <c r="J185" s="21">
        <v>2.38</v>
      </c>
      <c r="K185" s="21">
        <v>136.35</v>
      </c>
      <c r="L185" s="21">
        <v>172.09</v>
      </c>
      <c r="M185" s="21">
        <f t="shared" si="16"/>
        <v>133.97</v>
      </c>
      <c r="N185" s="21">
        <f t="shared" si="17"/>
        <v>0.2845413152198254</v>
      </c>
      <c r="O185" s="21">
        <f t="shared" si="18"/>
        <v>0.38120000000000004</v>
      </c>
      <c r="P185" s="21"/>
      <c r="Q185" s="22">
        <f t="shared" si="19"/>
        <v>1.3396999999999999</v>
      </c>
      <c r="R185" s="22">
        <f t="shared" si="20"/>
        <v>0.49445283018867925</v>
      </c>
      <c r="S185" s="22">
        <f t="shared" si="21"/>
        <v>0.77095321682057549</v>
      </c>
    </row>
    <row r="186" spans="1:19">
      <c r="A186">
        <v>335</v>
      </c>
      <c r="B186">
        <v>0</v>
      </c>
      <c r="C186">
        <v>1</v>
      </c>
      <c r="D186" t="s">
        <v>583</v>
      </c>
      <c r="E186">
        <f t="shared" si="24"/>
        <v>0</v>
      </c>
      <c r="F186">
        <v>103.76</v>
      </c>
      <c r="G186">
        <v>3.93</v>
      </c>
      <c r="I186" s="21" t="s">
        <v>583</v>
      </c>
      <c r="J186" s="21">
        <v>1.74</v>
      </c>
      <c r="K186" s="21">
        <v>46.51</v>
      </c>
      <c r="L186" s="21">
        <v>99.83</v>
      </c>
      <c r="M186" s="21">
        <f t="shared" si="16"/>
        <v>44.769999999999996</v>
      </c>
      <c r="N186" s="21">
        <f t="shared" si="17"/>
        <v>1.2298414116595937</v>
      </c>
      <c r="O186" s="21">
        <f t="shared" si="18"/>
        <v>0.55059999999999998</v>
      </c>
      <c r="P186" s="21"/>
      <c r="Q186" s="22">
        <f t="shared" si="19"/>
        <v>0.44769999999999999</v>
      </c>
      <c r="R186" s="22">
        <f t="shared" si="20"/>
        <v>0.83105660377358492</v>
      </c>
      <c r="S186" s="22">
        <f t="shared" si="21"/>
        <v>0.66253008218680465</v>
      </c>
    </row>
    <row r="187" spans="1:19">
      <c r="A187">
        <v>335</v>
      </c>
      <c r="B187">
        <v>0</v>
      </c>
      <c r="C187">
        <v>2</v>
      </c>
      <c r="D187" t="s">
        <v>584</v>
      </c>
      <c r="E187">
        <f t="shared" si="24"/>
        <v>0</v>
      </c>
      <c r="F187">
        <v>96.56</v>
      </c>
      <c r="G187">
        <v>3.93</v>
      </c>
      <c r="I187" s="21" t="s">
        <v>584</v>
      </c>
      <c r="J187" s="21">
        <v>2.19</v>
      </c>
      <c r="K187" s="21">
        <v>41.03</v>
      </c>
      <c r="L187" s="21">
        <v>92.63</v>
      </c>
      <c r="M187" s="21">
        <f t="shared" si="16"/>
        <v>38.840000000000003</v>
      </c>
      <c r="N187" s="21">
        <f t="shared" si="17"/>
        <v>1.3849124613800203</v>
      </c>
      <c r="O187" s="21">
        <f t="shared" si="18"/>
        <v>0.53789999999999993</v>
      </c>
      <c r="P187" s="21"/>
      <c r="Q187" s="22">
        <f t="shared" si="19"/>
        <v>0.38840000000000002</v>
      </c>
      <c r="R187" s="22">
        <f t="shared" si="20"/>
        <v>0.85343396226415091</v>
      </c>
      <c r="S187" s="22">
        <f t="shared" si="21"/>
        <v>0.63027723735408558</v>
      </c>
    </row>
    <row r="188" spans="1:19">
      <c r="A188">
        <v>335</v>
      </c>
      <c r="B188">
        <v>7</v>
      </c>
      <c r="C188">
        <v>1</v>
      </c>
      <c r="D188" t="s">
        <v>593</v>
      </c>
      <c r="E188">
        <f t="shared" si="24"/>
        <v>7</v>
      </c>
      <c r="F188">
        <v>100.09</v>
      </c>
      <c r="G188">
        <v>3.93</v>
      </c>
      <c r="I188" s="21" t="s">
        <v>593</v>
      </c>
      <c r="J188" s="21">
        <v>2.15</v>
      </c>
      <c r="K188" s="21">
        <v>46.34</v>
      </c>
      <c r="L188" s="21">
        <v>96.16</v>
      </c>
      <c r="M188" s="21">
        <f t="shared" si="16"/>
        <v>44.190000000000005</v>
      </c>
      <c r="N188" s="21">
        <f t="shared" si="17"/>
        <v>1.1760579316587461</v>
      </c>
      <c r="O188" s="21">
        <f t="shared" si="18"/>
        <v>0.51969999999999994</v>
      </c>
      <c r="P188" s="21"/>
      <c r="Q188" s="22">
        <f t="shared" si="19"/>
        <v>0.44190000000000007</v>
      </c>
      <c r="R188" s="22">
        <f t="shared" si="20"/>
        <v>0.83324528301886791</v>
      </c>
      <c r="S188" s="22">
        <f t="shared" si="21"/>
        <v>0.62370590100086043</v>
      </c>
    </row>
    <row r="189" spans="1:19">
      <c r="A189">
        <v>335</v>
      </c>
      <c r="B189">
        <v>7</v>
      </c>
      <c r="C189">
        <v>2</v>
      </c>
      <c r="D189" t="s">
        <v>594</v>
      </c>
      <c r="E189">
        <f t="shared" si="24"/>
        <v>7</v>
      </c>
      <c r="F189">
        <v>129.4</v>
      </c>
      <c r="G189">
        <v>3.93</v>
      </c>
      <c r="I189" s="21" t="s">
        <v>594</v>
      </c>
      <c r="J189" s="21">
        <v>2.2599999999999998</v>
      </c>
      <c r="K189" s="21">
        <v>64.209999999999994</v>
      </c>
      <c r="L189" s="21">
        <v>125.47</v>
      </c>
      <c r="M189" s="21">
        <f t="shared" si="16"/>
        <v>61.949999999999996</v>
      </c>
      <c r="N189" s="21">
        <f t="shared" si="17"/>
        <v>1.0253430185633576</v>
      </c>
      <c r="O189" s="21">
        <f t="shared" si="18"/>
        <v>0.63519999999999999</v>
      </c>
      <c r="P189" s="21"/>
      <c r="Q189" s="22">
        <f t="shared" si="19"/>
        <v>0.61949999999999994</v>
      </c>
      <c r="R189" s="22">
        <f t="shared" si="20"/>
        <v>0.76622641509433964</v>
      </c>
      <c r="S189" s="22">
        <f t="shared" si="21"/>
        <v>0.82899778379709432</v>
      </c>
    </row>
    <row r="190" spans="1:19">
      <c r="A190">
        <v>335</v>
      </c>
      <c r="B190">
        <v>11</v>
      </c>
      <c r="C190">
        <v>1</v>
      </c>
      <c r="D190" t="s">
        <v>585</v>
      </c>
      <c r="E190">
        <f t="shared" si="24"/>
        <v>11</v>
      </c>
      <c r="F190">
        <v>134.66</v>
      </c>
      <c r="G190">
        <v>3.93</v>
      </c>
      <c r="I190" s="21" t="s">
        <v>585</v>
      </c>
      <c r="J190" s="21">
        <v>2.93</v>
      </c>
      <c r="K190" s="21">
        <v>72.010000000000005</v>
      </c>
      <c r="L190" s="21">
        <v>130.72999999999999</v>
      </c>
      <c r="M190" s="21">
        <f t="shared" si="16"/>
        <v>69.08</v>
      </c>
      <c r="N190" s="21">
        <f t="shared" si="17"/>
        <v>0.89244354371742896</v>
      </c>
      <c r="O190" s="21">
        <f t="shared" si="18"/>
        <v>0.61649999999999994</v>
      </c>
      <c r="P190" s="21"/>
      <c r="Q190" s="22">
        <f t="shared" si="19"/>
        <v>0.69079999999999997</v>
      </c>
      <c r="R190" s="22">
        <f t="shared" si="20"/>
        <v>0.73932075471698111</v>
      </c>
      <c r="S190" s="22">
        <f t="shared" si="21"/>
        <v>0.8338735198040016</v>
      </c>
    </row>
    <row r="191" spans="1:19">
      <c r="A191">
        <v>335</v>
      </c>
      <c r="B191">
        <v>11</v>
      </c>
      <c r="C191">
        <v>2</v>
      </c>
      <c r="D191" t="s">
        <v>586</v>
      </c>
      <c r="E191">
        <f t="shared" si="24"/>
        <v>11</v>
      </c>
      <c r="F191">
        <v>146.13</v>
      </c>
      <c r="G191">
        <v>3.93</v>
      </c>
      <c r="I191" s="21" t="s">
        <v>586</v>
      </c>
      <c r="J191" s="21">
        <v>2.64</v>
      </c>
      <c r="K191" s="21">
        <v>79.23</v>
      </c>
      <c r="L191" s="21">
        <v>142.19999999999999</v>
      </c>
      <c r="M191" s="21">
        <f t="shared" si="16"/>
        <v>76.59</v>
      </c>
      <c r="N191" s="21">
        <f t="shared" si="17"/>
        <v>0.85663924794359558</v>
      </c>
      <c r="O191" s="21">
        <f t="shared" si="18"/>
        <v>0.65609999999999991</v>
      </c>
      <c r="P191" s="21"/>
      <c r="Q191" s="22">
        <f t="shared" si="19"/>
        <v>0.76590000000000003</v>
      </c>
      <c r="R191" s="22">
        <f t="shared" si="20"/>
        <v>0.71098113207547176</v>
      </c>
      <c r="S191" s="22">
        <f t="shared" si="21"/>
        <v>0.92280929886948659</v>
      </c>
    </row>
    <row r="192" spans="1:19">
      <c r="A192">
        <v>335</v>
      </c>
      <c r="B192">
        <v>16</v>
      </c>
      <c r="C192">
        <v>1</v>
      </c>
      <c r="D192" t="s">
        <v>587</v>
      </c>
      <c r="E192">
        <f t="shared" si="24"/>
        <v>16</v>
      </c>
      <c r="F192">
        <v>154.63999999999999</v>
      </c>
      <c r="G192">
        <v>3.93</v>
      </c>
      <c r="I192" s="21" t="s">
        <v>587</v>
      </c>
      <c r="J192" s="21">
        <v>1.75</v>
      </c>
      <c r="K192" s="21">
        <v>86.52</v>
      </c>
      <c r="L192" s="21">
        <v>150.71</v>
      </c>
      <c r="M192" s="21">
        <f t="shared" si="16"/>
        <v>84.77</v>
      </c>
      <c r="N192" s="21">
        <f t="shared" si="17"/>
        <v>0.77786952931461617</v>
      </c>
      <c r="O192" s="21">
        <f t="shared" si="18"/>
        <v>0.6594000000000001</v>
      </c>
      <c r="P192" s="21"/>
      <c r="Q192" s="22">
        <f t="shared" si="19"/>
        <v>0.84770000000000001</v>
      </c>
      <c r="R192" s="22">
        <f t="shared" si="20"/>
        <v>0.68011320754716986</v>
      </c>
      <c r="S192" s="22">
        <f t="shared" si="21"/>
        <v>0.96954447095378138</v>
      </c>
    </row>
    <row r="193" spans="1:19">
      <c r="A193">
        <v>335</v>
      </c>
      <c r="B193">
        <v>16</v>
      </c>
      <c r="C193">
        <v>2</v>
      </c>
      <c r="D193" t="s">
        <v>588</v>
      </c>
      <c r="E193">
        <f t="shared" si="24"/>
        <v>16</v>
      </c>
      <c r="F193">
        <v>150.36000000000001</v>
      </c>
      <c r="G193">
        <v>3.93</v>
      </c>
      <c r="I193" s="21" t="s">
        <v>588</v>
      </c>
      <c r="J193" s="21">
        <v>2.64</v>
      </c>
      <c r="K193" s="21">
        <v>85.42</v>
      </c>
      <c r="L193" s="21">
        <v>146.43</v>
      </c>
      <c r="M193" s="21">
        <f t="shared" si="16"/>
        <v>82.78</v>
      </c>
      <c r="N193" s="21">
        <f t="shared" si="17"/>
        <v>0.76890553273737627</v>
      </c>
      <c r="O193" s="21">
        <f t="shared" si="18"/>
        <v>0.63650000000000007</v>
      </c>
      <c r="P193" s="21"/>
      <c r="Q193" s="22">
        <f t="shared" si="19"/>
        <v>0.82779999999999998</v>
      </c>
      <c r="R193" s="22">
        <f t="shared" si="20"/>
        <v>0.68762264150943397</v>
      </c>
      <c r="S193" s="22">
        <f t="shared" si="21"/>
        <v>0.92565305674459453</v>
      </c>
    </row>
    <row r="194" spans="1:19">
      <c r="A194">
        <v>335</v>
      </c>
      <c r="B194">
        <v>22</v>
      </c>
      <c r="C194">
        <v>1</v>
      </c>
      <c r="D194" t="s">
        <v>589</v>
      </c>
      <c r="E194">
        <f t="shared" si="24"/>
        <v>22</v>
      </c>
      <c r="F194">
        <v>137.19999999999999</v>
      </c>
      <c r="G194">
        <v>3.93</v>
      </c>
      <c r="I194" s="21" t="s">
        <v>589</v>
      </c>
      <c r="J194" s="21">
        <v>1.88</v>
      </c>
      <c r="K194" s="21">
        <v>73.849999999999994</v>
      </c>
      <c r="L194" s="21">
        <v>133.27000000000001</v>
      </c>
      <c r="M194" s="21">
        <f t="shared" ref="M194:M257" si="25">K194-J194</f>
        <v>71.97</v>
      </c>
      <c r="N194" s="21">
        <f t="shared" ref="N194:N245" si="26">(L194-M194)/M194</f>
        <v>0.85174378213144386</v>
      </c>
      <c r="O194" s="21">
        <f t="shared" ref="O194:O245" si="27">(L194-M194)/100</f>
        <v>0.6130000000000001</v>
      </c>
      <c r="P194" s="21"/>
      <c r="Q194" s="22">
        <f t="shared" ref="Q194:Q257" si="28">M194/100</f>
        <v>0.71970000000000001</v>
      </c>
      <c r="R194" s="22">
        <f t="shared" ref="R194:R257" si="29">1-(Q194/2.65)</f>
        <v>0.72841509433962259</v>
      </c>
      <c r="S194" s="22">
        <f t="shared" ref="S194:S245" si="30">O194/R194</f>
        <v>0.84155312645702762</v>
      </c>
    </row>
    <row r="195" spans="1:19">
      <c r="A195">
        <v>335</v>
      </c>
      <c r="B195">
        <v>22</v>
      </c>
      <c r="C195">
        <v>2</v>
      </c>
      <c r="D195" t="s">
        <v>590</v>
      </c>
      <c r="E195">
        <f t="shared" si="24"/>
        <v>22</v>
      </c>
      <c r="F195">
        <v>145.97999999999999</v>
      </c>
      <c r="G195">
        <v>3.93</v>
      </c>
      <c r="I195" s="21" t="s">
        <v>590</v>
      </c>
      <c r="J195" s="21">
        <v>2.4900000000000002</v>
      </c>
      <c r="K195" s="21">
        <v>78.010000000000005</v>
      </c>
      <c r="L195" s="21">
        <v>142.05000000000001</v>
      </c>
      <c r="M195" s="21">
        <f t="shared" si="25"/>
        <v>75.52000000000001</v>
      </c>
      <c r="N195" s="21">
        <f t="shared" si="26"/>
        <v>0.88095868644067787</v>
      </c>
      <c r="O195" s="21">
        <f t="shared" si="27"/>
        <v>0.6653</v>
      </c>
      <c r="P195" s="21"/>
      <c r="Q195" s="22">
        <f t="shared" si="28"/>
        <v>0.75520000000000009</v>
      </c>
      <c r="R195" s="22">
        <f t="shared" si="29"/>
        <v>0.71501886792452818</v>
      </c>
      <c r="S195" s="22">
        <f t="shared" si="30"/>
        <v>0.93046495672366492</v>
      </c>
    </row>
    <row r="196" spans="1:19">
      <c r="A196">
        <v>335</v>
      </c>
      <c r="B196">
        <v>30</v>
      </c>
      <c r="C196">
        <v>1</v>
      </c>
      <c r="D196" t="s">
        <v>591</v>
      </c>
      <c r="E196">
        <f t="shared" si="24"/>
        <v>30</v>
      </c>
      <c r="F196">
        <v>131.22</v>
      </c>
      <c r="G196">
        <v>3.93</v>
      </c>
      <c r="I196" s="21" t="s">
        <v>591</v>
      </c>
      <c r="J196" s="21">
        <v>2.4</v>
      </c>
      <c r="K196" s="21">
        <v>57.51</v>
      </c>
      <c r="L196" s="21">
        <v>127.29</v>
      </c>
      <c r="M196" s="21">
        <f t="shared" si="25"/>
        <v>55.11</v>
      </c>
      <c r="N196" s="21">
        <f t="shared" si="26"/>
        <v>1.3097441480675014</v>
      </c>
      <c r="O196" s="21">
        <f t="shared" si="27"/>
        <v>0.72180000000000011</v>
      </c>
      <c r="P196" s="21"/>
      <c r="Q196" s="22">
        <f t="shared" si="28"/>
        <v>0.55110000000000003</v>
      </c>
      <c r="R196" s="22">
        <f t="shared" si="29"/>
        <v>0.79203773584905657</v>
      </c>
      <c r="S196" s="22">
        <f t="shared" si="30"/>
        <v>0.91132021535089824</v>
      </c>
    </row>
    <row r="197" spans="1:19">
      <c r="A197">
        <v>335</v>
      </c>
      <c r="B197">
        <v>30</v>
      </c>
      <c r="C197">
        <v>2</v>
      </c>
      <c r="D197" t="s">
        <v>592</v>
      </c>
      <c r="E197">
        <f t="shared" si="24"/>
        <v>30</v>
      </c>
      <c r="F197">
        <v>134.57</v>
      </c>
      <c r="G197">
        <v>3.93</v>
      </c>
      <c r="I197" s="21" t="s">
        <v>592</v>
      </c>
      <c r="J197" s="21">
        <v>2.14</v>
      </c>
      <c r="K197" s="21">
        <v>61.82</v>
      </c>
      <c r="L197" s="21">
        <v>130.63999999999999</v>
      </c>
      <c r="M197" s="21">
        <f t="shared" si="25"/>
        <v>59.68</v>
      </c>
      <c r="N197" s="21">
        <f t="shared" si="26"/>
        <v>1.1890080428954419</v>
      </c>
      <c r="O197" s="21">
        <f t="shared" si="27"/>
        <v>0.70959999999999979</v>
      </c>
      <c r="P197" s="21"/>
      <c r="Q197" s="22">
        <f t="shared" si="28"/>
        <v>0.5968</v>
      </c>
      <c r="R197" s="22">
        <f t="shared" si="29"/>
        <v>0.7747924528301886</v>
      </c>
      <c r="S197" s="22">
        <f t="shared" si="30"/>
        <v>0.9158581726086108</v>
      </c>
    </row>
    <row r="198" spans="1:19">
      <c r="A198">
        <v>340</v>
      </c>
      <c r="B198">
        <v>0</v>
      </c>
      <c r="C198">
        <v>1</v>
      </c>
      <c r="D198" t="s">
        <v>595</v>
      </c>
      <c r="E198">
        <f t="shared" si="24"/>
        <v>0</v>
      </c>
      <c r="F198">
        <v>117.25</v>
      </c>
      <c r="G198">
        <v>3.93</v>
      </c>
      <c r="I198" s="21" t="s">
        <v>595</v>
      </c>
      <c r="J198" s="21">
        <v>2.2599999999999998</v>
      </c>
      <c r="K198" s="21">
        <v>76.75</v>
      </c>
      <c r="L198" s="21">
        <v>113.32</v>
      </c>
      <c r="M198" s="21">
        <f t="shared" si="25"/>
        <v>74.489999999999995</v>
      </c>
      <c r="N198" s="21">
        <f t="shared" si="26"/>
        <v>0.521278023895825</v>
      </c>
      <c r="O198" s="21">
        <f t="shared" si="27"/>
        <v>0.38829999999999998</v>
      </c>
      <c r="P198" s="21"/>
      <c r="Q198" s="22">
        <f t="shared" si="28"/>
        <v>0.7448999999999999</v>
      </c>
      <c r="R198" s="22">
        <f t="shared" si="29"/>
        <v>0.71890566037735848</v>
      </c>
      <c r="S198" s="22">
        <f t="shared" si="30"/>
        <v>0.54012650254579808</v>
      </c>
    </row>
    <row r="199" spans="1:19">
      <c r="A199">
        <v>340</v>
      </c>
      <c r="B199">
        <v>0</v>
      </c>
      <c r="C199">
        <v>2</v>
      </c>
      <c r="D199" t="s">
        <v>596</v>
      </c>
      <c r="E199">
        <f t="shared" si="24"/>
        <v>0</v>
      </c>
      <c r="F199">
        <v>117.26</v>
      </c>
      <c r="G199">
        <v>3.93</v>
      </c>
      <c r="I199" s="21" t="s">
        <v>596</v>
      </c>
      <c r="J199" s="21">
        <v>2.39</v>
      </c>
      <c r="K199" s="21">
        <v>76</v>
      </c>
      <c r="L199" s="21">
        <v>113.33</v>
      </c>
      <c r="M199" s="21">
        <f t="shared" si="25"/>
        <v>73.61</v>
      </c>
      <c r="N199" s="21">
        <f t="shared" si="26"/>
        <v>0.53960059774487157</v>
      </c>
      <c r="O199" s="21">
        <f t="shared" si="27"/>
        <v>0.3972</v>
      </c>
      <c r="P199" s="21"/>
      <c r="Q199" s="22">
        <f t="shared" si="28"/>
        <v>0.73609999999999998</v>
      </c>
      <c r="R199" s="22">
        <f t="shared" si="29"/>
        <v>0.7222264150943396</v>
      </c>
      <c r="S199" s="22">
        <f t="shared" si="30"/>
        <v>0.54996603793301635</v>
      </c>
    </row>
    <row r="200" spans="1:19">
      <c r="A200">
        <v>340</v>
      </c>
      <c r="B200">
        <v>6</v>
      </c>
      <c r="C200">
        <v>1</v>
      </c>
      <c r="D200" t="s">
        <v>605</v>
      </c>
      <c r="E200">
        <f t="shared" si="24"/>
        <v>6</v>
      </c>
      <c r="F200">
        <v>175.05</v>
      </c>
      <c r="G200">
        <v>3.93</v>
      </c>
      <c r="I200" s="21" t="s">
        <v>605</v>
      </c>
      <c r="J200" s="21">
        <v>2.61</v>
      </c>
      <c r="K200" s="21">
        <v>133.33000000000001</v>
      </c>
      <c r="L200" s="21">
        <v>171.12</v>
      </c>
      <c r="M200" s="21">
        <f t="shared" si="25"/>
        <v>130.72</v>
      </c>
      <c r="N200" s="21">
        <f t="shared" si="26"/>
        <v>0.30905752753977972</v>
      </c>
      <c r="O200" s="21">
        <f t="shared" si="27"/>
        <v>0.40400000000000008</v>
      </c>
      <c r="P200" s="21"/>
      <c r="Q200" s="22">
        <f t="shared" si="28"/>
        <v>1.3071999999999999</v>
      </c>
      <c r="R200" s="22">
        <f t="shared" si="29"/>
        <v>0.50671698113207553</v>
      </c>
      <c r="S200" s="22">
        <f t="shared" si="30"/>
        <v>0.79728924635090859</v>
      </c>
    </row>
    <row r="201" spans="1:19">
      <c r="A201">
        <v>340</v>
      </c>
      <c r="B201">
        <v>6</v>
      </c>
      <c r="C201">
        <v>2</v>
      </c>
      <c r="D201" t="s">
        <v>606</v>
      </c>
      <c r="E201">
        <f t="shared" si="24"/>
        <v>6</v>
      </c>
      <c r="F201">
        <v>170.39</v>
      </c>
      <c r="G201">
        <v>3.93</v>
      </c>
      <c r="I201" s="21" t="s">
        <v>606</v>
      </c>
      <c r="J201" s="21">
        <v>2.29</v>
      </c>
      <c r="K201" s="21">
        <v>128.53</v>
      </c>
      <c r="L201" s="21">
        <v>166.46</v>
      </c>
      <c r="M201" s="21">
        <f t="shared" si="25"/>
        <v>126.24</v>
      </c>
      <c r="N201" s="21">
        <f t="shared" si="26"/>
        <v>0.31859949302915092</v>
      </c>
      <c r="O201" s="21">
        <f t="shared" si="27"/>
        <v>0.40220000000000011</v>
      </c>
      <c r="P201" s="21"/>
      <c r="Q201" s="22">
        <f t="shared" si="28"/>
        <v>1.2624</v>
      </c>
      <c r="R201" s="22">
        <f t="shared" si="29"/>
        <v>0.52362264150943394</v>
      </c>
      <c r="S201" s="22">
        <f t="shared" si="30"/>
        <v>0.76811040645719253</v>
      </c>
    </row>
    <row r="202" spans="1:19">
      <c r="A202">
        <v>340</v>
      </c>
      <c r="B202">
        <v>12</v>
      </c>
      <c r="C202">
        <v>1</v>
      </c>
      <c r="D202" t="s">
        <v>597</v>
      </c>
      <c r="E202">
        <f t="shared" si="24"/>
        <v>12</v>
      </c>
      <c r="F202">
        <v>195.8</v>
      </c>
      <c r="G202">
        <v>3.93</v>
      </c>
      <c r="I202" s="21" t="s">
        <v>597</v>
      </c>
      <c r="J202" s="21">
        <v>2.4900000000000002</v>
      </c>
      <c r="K202" s="21">
        <v>160.15</v>
      </c>
      <c r="L202" s="21">
        <v>191.87</v>
      </c>
      <c r="M202" s="21">
        <f t="shared" si="25"/>
        <v>157.66</v>
      </c>
      <c r="N202" s="21">
        <f t="shared" si="26"/>
        <v>0.21698591906634535</v>
      </c>
      <c r="O202" s="21">
        <f t="shared" si="27"/>
        <v>0.34210000000000007</v>
      </c>
      <c r="P202" s="21"/>
      <c r="Q202" s="22">
        <f t="shared" si="28"/>
        <v>1.5766</v>
      </c>
      <c r="R202" s="22">
        <f t="shared" si="29"/>
        <v>0.40505660377358488</v>
      </c>
      <c r="S202" s="22">
        <f t="shared" si="30"/>
        <v>0.84457331842742711</v>
      </c>
    </row>
    <row r="203" spans="1:19">
      <c r="A203">
        <v>340</v>
      </c>
      <c r="B203">
        <v>12</v>
      </c>
      <c r="C203">
        <v>2</v>
      </c>
      <c r="D203" t="s">
        <v>598</v>
      </c>
      <c r="E203">
        <f t="shared" si="24"/>
        <v>12</v>
      </c>
      <c r="F203">
        <v>188.86</v>
      </c>
      <c r="G203">
        <v>3.93</v>
      </c>
      <c r="I203" s="21" t="s">
        <v>598</v>
      </c>
      <c r="J203" s="21">
        <v>2.36</v>
      </c>
      <c r="K203" s="21">
        <v>153.41</v>
      </c>
      <c r="L203" s="21">
        <v>184.93</v>
      </c>
      <c r="M203" s="21">
        <f t="shared" si="25"/>
        <v>151.04999999999998</v>
      </c>
      <c r="N203" s="21">
        <f t="shared" si="26"/>
        <v>0.2242965905329363</v>
      </c>
      <c r="O203" s="21">
        <f t="shared" si="27"/>
        <v>0.33880000000000021</v>
      </c>
      <c r="P203" s="21"/>
      <c r="Q203" s="22">
        <f t="shared" si="28"/>
        <v>1.5104999999999997</v>
      </c>
      <c r="R203" s="22">
        <f t="shared" si="29"/>
        <v>0.43000000000000005</v>
      </c>
      <c r="S203" s="22">
        <f t="shared" si="30"/>
        <v>0.78790697674418642</v>
      </c>
    </row>
    <row r="204" spans="1:19">
      <c r="A204">
        <v>340</v>
      </c>
      <c r="B204">
        <v>20</v>
      </c>
      <c r="C204">
        <v>1</v>
      </c>
      <c r="D204" t="s">
        <v>599</v>
      </c>
      <c r="E204">
        <f t="shared" si="24"/>
        <v>20</v>
      </c>
      <c r="F204">
        <v>200.04</v>
      </c>
      <c r="G204">
        <v>3.93</v>
      </c>
      <c r="I204" s="21" t="s">
        <v>599</v>
      </c>
      <c r="J204" s="21">
        <v>2.04</v>
      </c>
      <c r="K204" s="21">
        <v>161.66999999999999</v>
      </c>
      <c r="L204" s="21">
        <v>196.11</v>
      </c>
      <c r="M204" s="21">
        <f t="shared" si="25"/>
        <v>159.63</v>
      </c>
      <c r="N204" s="21">
        <f t="shared" si="26"/>
        <v>0.2285284720917122</v>
      </c>
      <c r="O204" s="21">
        <f t="shared" si="27"/>
        <v>0.36480000000000018</v>
      </c>
      <c r="P204" s="21"/>
      <c r="Q204" s="22">
        <f t="shared" si="28"/>
        <v>1.5963000000000001</v>
      </c>
      <c r="R204" s="22">
        <f t="shared" si="29"/>
        <v>0.39762264150943394</v>
      </c>
      <c r="S204" s="22">
        <f t="shared" si="30"/>
        <v>0.9174527854227964</v>
      </c>
    </row>
    <row r="205" spans="1:19">
      <c r="A205">
        <v>340</v>
      </c>
      <c r="B205">
        <v>20</v>
      </c>
      <c r="C205">
        <v>2</v>
      </c>
      <c r="D205" t="s">
        <v>600</v>
      </c>
      <c r="E205">
        <f t="shared" si="24"/>
        <v>20</v>
      </c>
      <c r="F205">
        <v>197.68</v>
      </c>
      <c r="G205">
        <v>3.93</v>
      </c>
      <c r="I205" s="21" t="s">
        <v>600</v>
      </c>
      <c r="J205" s="21">
        <v>2.42</v>
      </c>
      <c r="K205" s="21">
        <v>162.11000000000001</v>
      </c>
      <c r="L205" s="21">
        <v>193.75</v>
      </c>
      <c r="M205" s="21">
        <f t="shared" si="25"/>
        <v>159.69000000000003</v>
      </c>
      <c r="N205" s="21">
        <f t="shared" si="26"/>
        <v>0.21328824597657942</v>
      </c>
      <c r="O205" s="21">
        <f t="shared" si="27"/>
        <v>0.34059999999999974</v>
      </c>
      <c r="P205" s="21"/>
      <c r="Q205" s="22">
        <f t="shared" si="28"/>
        <v>1.5969000000000002</v>
      </c>
      <c r="R205" s="22">
        <f t="shared" si="29"/>
        <v>0.3973962264150942</v>
      </c>
      <c r="S205" s="22">
        <f t="shared" si="30"/>
        <v>0.85707909980058838</v>
      </c>
    </row>
    <row r="206" spans="1:19">
      <c r="A206">
        <v>340</v>
      </c>
      <c r="B206">
        <v>25</v>
      </c>
      <c r="C206">
        <v>1</v>
      </c>
      <c r="D206" t="s">
        <v>601</v>
      </c>
      <c r="E206">
        <f t="shared" si="24"/>
        <v>25</v>
      </c>
      <c r="F206">
        <v>200.4</v>
      </c>
      <c r="G206">
        <v>3.93</v>
      </c>
      <c r="I206" s="21" t="s">
        <v>601</v>
      </c>
      <c r="J206" s="21">
        <v>2.54</v>
      </c>
      <c r="K206" s="21">
        <v>156.79</v>
      </c>
      <c r="L206" s="21">
        <v>196.47</v>
      </c>
      <c r="M206" s="21">
        <f t="shared" si="25"/>
        <v>154.25</v>
      </c>
      <c r="N206" s="21">
        <f t="shared" si="26"/>
        <v>0.27371150729335492</v>
      </c>
      <c r="O206" s="21">
        <f t="shared" si="27"/>
        <v>0.42219999999999996</v>
      </c>
      <c r="P206" s="21"/>
      <c r="Q206" s="22">
        <f t="shared" si="28"/>
        <v>1.5425</v>
      </c>
      <c r="R206" s="22">
        <f t="shared" si="29"/>
        <v>0.41792452830188676</v>
      </c>
      <c r="S206" s="22">
        <f t="shared" si="30"/>
        <v>1.0102302483069978</v>
      </c>
    </row>
    <row r="207" spans="1:19">
      <c r="A207">
        <v>340</v>
      </c>
      <c r="B207">
        <v>25</v>
      </c>
      <c r="C207">
        <v>2</v>
      </c>
      <c r="D207" t="s">
        <v>602</v>
      </c>
      <c r="E207">
        <f t="shared" si="24"/>
        <v>25</v>
      </c>
      <c r="F207">
        <v>201.99</v>
      </c>
      <c r="G207">
        <v>3.93</v>
      </c>
      <c r="I207" s="21" t="s">
        <v>602</v>
      </c>
      <c r="J207" s="21">
        <v>2.73</v>
      </c>
      <c r="K207" s="21">
        <v>156.97999999999999</v>
      </c>
      <c r="L207" s="21">
        <v>198.06</v>
      </c>
      <c r="M207" s="21">
        <f t="shared" si="25"/>
        <v>154.25</v>
      </c>
      <c r="N207" s="21">
        <f t="shared" si="26"/>
        <v>0.28401944894651543</v>
      </c>
      <c r="O207" s="21">
        <f t="shared" si="27"/>
        <v>0.43810000000000004</v>
      </c>
      <c r="P207" s="21"/>
      <c r="Q207" s="22">
        <f t="shared" si="28"/>
        <v>1.5425</v>
      </c>
      <c r="R207" s="22">
        <f t="shared" si="29"/>
        <v>0.41792452830188676</v>
      </c>
      <c r="S207" s="22">
        <f t="shared" si="30"/>
        <v>1.0482753950338601</v>
      </c>
    </row>
    <row r="208" spans="1:19">
      <c r="A208">
        <v>340</v>
      </c>
      <c r="B208">
        <v>30</v>
      </c>
      <c r="C208">
        <v>1</v>
      </c>
      <c r="D208" t="s">
        <v>603</v>
      </c>
      <c r="E208">
        <f t="shared" si="24"/>
        <v>30</v>
      </c>
      <c r="F208">
        <v>191.73</v>
      </c>
      <c r="G208">
        <v>3.93</v>
      </c>
      <c r="I208" s="21" t="s">
        <v>603</v>
      </c>
      <c r="J208" s="21">
        <v>1.86</v>
      </c>
      <c r="K208" s="21">
        <v>146.15</v>
      </c>
      <c r="L208" s="21">
        <v>187.8</v>
      </c>
      <c r="M208" s="21">
        <f t="shared" si="25"/>
        <v>144.29</v>
      </c>
      <c r="N208" s="21">
        <f t="shared" si="26"/>
        <v>0.30154549864855512</v>
      </c>
      <c r="O208" s="21">
        <f t="shared" si="27"/>
        <v>0.43510000000000021</v>
      </c>
      <c r="P208" s="21"/>
      <c r="Q208" s="22">
        <f t="shared" si="28"/>
        <v>1.4428999999999998</v>
      </c>
      <c r="R208" s="22">
        <f t="shared" si="29"/>
        <v>0.45550943396226418</v>
      </c>
      <c r="S208" s="22">
        <f t="shared" si="30"/>
        <v>0.95519426725209222</v>
      </c>
    </row>
    <row r="209" spans="1:19">
      <c r="A209">
        <v>340</v>
      </c>
      <c r="B209">
        <v>30</v>
      </c>
      <c r="C209">
        <v>2</v>
      </c>
      <c r="D209" t="s">
        <v>604</v>
      </c>
      <c r="E209">
        <f t="shared" si="24"/>
        <v>30</v>
      </c>
      <c r="F209">
        <v>193.27</v>
      </c>
      <c r="G209">
        <v>3.93</v>
      </c>
      <c r="I209" s="21" t="s">
        <v>604</v>
      </c>
      <c r="J209" s="21">
        <v>2.46</v>
      </c>
      <c r="K209" s="21">
        <v>147.79</v>
      </c>
      <c r="L209" s="21">
        <v>189.34</v>
      </c>
      <c r="M209" s="21">
        <f t="shared" si="25"/>
        <v>145.32999999999998</v>
      </c>
      <c r="N209" s="21">
        <f t="shared" si="26"/>
        <v>0.30282804651482848</v>
      </c>
      <c r="O209" s="21">
        <f t="shared" si="27"/>
        <v>0.44010000000000021</v>
      </c>
      <c r="P209" s="21"/>
      <c r="Q209" s="22">
        <f t="shared" si="28"/>
        <v>1.4532999999999998</v>
      </c>
      <c r="R209" s="22">
        <f t="shared" si="29"/>
        <v>0.45158490566037746</v>
      </c>
      <c r="S209" s="22">
        <f t="shared" si="30"/>
        <v>0.97456756079217877</v>
      </c>
    </row>
    <row r="210" spans="1:19">
      <c r="A210">
        <v>345</v>
      </c>
      <c r="B210">
        <v>0</v>
      </c>
      <c r="C210">
        <v>1</v>
      </c>
      <c r="D210" t="s">
        <v>607</v>
      </c>
      <c r="E210">
        <f t="shared" si="24"/>
        <v>0</v>
      </c>
      <c r="F210">
        <v>148.58000000000001</v>
      </c>
      <c r="G210">
        <v>2.7149999999999999</v>
      </c>
      <c r="I210" s="21" t="s">
        <v>607</v>
      </c>
      <c r="J210" s="21">
        <v>2.16</v>
      </c>
      <c r="K210" s="21">
        <v>92.3</v>
      </c>
      <c r="L210" s="21">
        <v>145.86000000000001</v>
      </c>
      <c r="M210" s="21">
        <f t="shared" si="25"/>
        <v>90.14</v>
      </c>
      <c r="N210" s="21">
        <f t="shared" si="26"/>
        <v>0.61814954515198595</v>
      </c>
      <c r="O210" s="21">
        <f t="shared" si="27"/>
        <v>0.55720000000000014</v>
      </c>
      <c r="P210" s="21"/>
      <c r="Q210" s="22">
        <f t="shared" si="28"/>
        <v>0.90139999999999998</v>
      </c>
      <c r="R210" s="22">
        <f t="shared" si="29"/>
        <v>0.65984905660377358</v>
      </c>
      <c r="S210" s="22">
        <f t="shared" si="30"/>
        <v>0.84443554843875124</v>
      </c>
    </row>
    <row r="211" spans="1:19">
      <c r="A211">
        <v>345</v>
      </c>
      <c r="B211">
        <v>0</v>
      </c>
      <c r="C211">
        <v>2</v>
      </c>
      <c r="D211" t="s">
        <v>608</v>
      </c>
      <c r="E211">
        <f t="shared" si="24"/>
        <v>0</v>
      </c>
      <c r="F211">
        <v>110.2</v>
      </c>
      <c r="G211">
        <v>2.7149999999999999</v>
      </c>
      <c r="I211" s="21" t="s">
        <v>608</v>
      </c>
      <c r="J211" s="21">
        <v>2.56</v>
      </c>
      <c r="K211" s="21">
        <v>64.209999999999994</v>
      </c>
      <c r="L211" s="21">
        <f>110.2-2.72</f>
        <v>107.48</v>
      </c>
      <c r="M211" s="21">
        <f t="shared" si="25"/>
        <v>61.649999999999991</v>
      </c>
      <c r="N211" s="21">
        <f t="shared" si="26"/>
        <v>0.74339010543390138</v>
      </c>
      <c r="O211" s="21">
        <f t="shared" si="27"/>
        <v>0.45830000000000015</v>
      </c>
      <c r="P211" s="21"/>
      <c r="Q211" s="22">
        <f t="shared" si="28"/>
        <v>0.61649999999999994</v>
      </c>
      <c r="R211" s="22">
        <f t="shared" si="29"/>
        <v>0.76735849056603778</v>
      </c>
      <c r="S211" s="22">
        <f t="shared" si="30"/>
        <v>0.59724366855175826</v>
      </c>
    </row>
    <row r="212" spans="1:19">
      <c r="A212">
        <v>345</v>
      </c>
      <c r="B212">
        <v>7</v>
      </c>
      <c r="C212">
        <v>1</v>
      </c>
      <c r="D212" t="s">
        <v>619</v>
      </c>
      <c r="E212">
        <f t="shared" si="24"/>
        <v>7</v>
      </c>
      <c r="F212">
        <v>144.30000000000001</v>
      </c>
      <c r="G212">
        <v>2.7149999999999999</v>
      </c>
      <c r="I212" s="21" t="s">
        <v>619</v>
      </c>
      <c r="J212" s="21">
        <v>2.9</v>
      </c>
      <c r="K212" s="21">
        <v>65.650000000000006</v>
      </c>
      <c r="L212" s="21">
        <v>141.58000000000001</v>
      </c>
      <c r="M212" s="21">
        <f t="shared" si="25"/>
        <v>62.750000000000007</v>
      </c>
      <c r="N212" s="21">
        <f t="shared" si="26"/>
        <v>1.2562549800796814</v>
      </c>
      <c r="O212" s="21">
        <f t="shared" si="27"/>
        <v>0.78830000000000011</v>
      </c>
      <c r="P212" s="21"/>
      <c r="Q212" s="22">
        <f t="shared" si="28"/>
        <v>0.62750000000000006</v>
      </c>
      <c r="R212" s="22">
        <f t="shared" si="29"/>
        <v>0.76320754716981132</v>
      </c>
      <c r="S212" s="22">
        <f t="shared" si="30"/>
        <v>1.0328776266996293</v>
      </c>
    </row>
    <row r="213" spans="1:19">
      <c r="A213">
        <v>345</v>
      </c>
      <c r="B213">
        <v>7</v>
      </c>
      <c r="C213">
        <v>2</v>
      </c>
      <c r="D213" t="s">
        <v>620</v>
      </c>
      <c r="E213">
        <f t="shared" si="24"/>
        <v>7</v>
      </c>
      <c r="F213">
        <v>146.31</v>
      </c>
      <c r="G213">
        <v>2.7149999999999999</v>
      </c>
      <c r="I213" s="21" t="s">
        <v>620</v>
      </c>
      <c r="J213" s="21">
        <v>2.5099999999999998</v>
      </c>
      <c r="K213" s="21">
        <v>95.66</v>
      </c>
      <c r="L213" s="21">
        <v>143.59</v>
      </c>
      <c r="M213" s="21">
        <f t="shared" si="25"/>
        <v>93.149999999999991</v>
      </c>
      <c r="N213" s="21">
        <f t="shared" si="26"/>
        <v>0.54149221685453586</v>
      </c>
      <c r="O213" s="21">
        <f t="shared" si="27"/>
        <v>0.50440000000000007</v>
      </c>
      <c r="P213" s="21"/>
      <c r="Q213" s="22">
        <f t="shared" si="28"/>
        <v>0.93149999999999988</v>
      </c>
      <c r="R213" s="22">
        <f t="shared" si="29"/>
        <v>0.6484905660377358</v>
      </c>
      <c r="S213" s="22">
        <f t="shared" si="30"/>
        <v>0.77780622636019803</v>
      </c>
    </row>
    <row r="214" spans="1:19">
      <c r="A214">
        <v>345</v>
      </c>
      <c r="B214">
        <v>12</v>
      </c>
      <c r="C214">
        <v>1</v>
      </c>
      <c r="D214" t="s">
        <v>609</v>
      </c>
      <c r="E214">
        <f t="shared" ref="E214:E245" si="31">B214</f>
        <v>12</v>
      </c>
      <c r="F214">
        <v>150.69999999999999</v>
      </c>
      <c r="G214">
        <v>2.7149999999999999</v>
      </c>
      <c r="I214" s="21" t="s">
        <v>609</v>
      </c>
      <c r="J214" s="21">
        <v>2.46</v>
      </c>
      <c r="K214" s="21">
        <v>102.97</v>
      </c>
      <c r="L214" s="21">
        <v>147.97999999999999</v>
      </c>
      <c r="M214" s="21">
        <f t="shared" si="25"/>
        <v>100.51</v>
      </c>
      <c r="N214" s="21">
        <f t="shared" si="26"/>
        <v>0.47229131429708471</v>
      </c>
      <c r="O214" s="21">
        <f t="shared" si="27"/>
        <v>0.47469999999999984</v>
      </c>
      <c r="P214" s="21"/>
      <c r="Q214" s="22">
        <f t="shared" si="28"/>
        <v>1.0051000000000001</v>
      </c>
      <c r="R214" s="22">
        <f t="shared" si="29"/>
        <v>0.62071698113207541</v>
      </c>
      <c r="S214" s="22">
        <f t="shared" si="30"/>
        <v>0.76476077573104728</v>
      </c>
    </row>
    <row r="215" spans="1:19">
      <c r="A215">
        <v>345</v>
      </c>
      <c r="B215">
        <v>12</v>
      </c>
      <c r="C215">
        <v>2</v>
      </c>
      <c r="D215" t="s">
        <v>610</v>
      </c>
      <c r="E215">
        <f t="shared" si="31"/>
        <v>12</v>
      </c>
      <c r="F215">
        <v>154.69999999999999</v>
      </c>
      <c r="G215">
        <v>2.7149999999999999</v>
      </c>
      <c r="I215" s="21" t="s">
        <v>610</v>
      </c>
      <c r="J215" s="21">
        <v>2.59</v>
      </c>
      <c r="K215" s="21">
        <v>107.73</v>
      </c>
      <c r="L215" s="21">
        <v>151.97999999999999</v>
      </c>
      <c r="M215" s="21">
        <f t="shared" si="25"/>
        <v>105.14</v>
      </c>
      <c r="N215" s="21">
        <f t="shared" si="26"/>
        <v>0.44550123644664247</v>
      </c>
      <c r="O215" s="21">
        <f t="shared" si="27"/>
        <v>0.46839999999999987</v>
      </c>
      <c r="P215" s="21"/>
      <c r="Q215" s="22">
        <f t="shared" si="28"/>
        <v>1.0514000000000001</v>
      </c>
      <c r="R215" s="22">
        <f t="shared" si="29"/>
        <v>0.60324528301886793</v>
      </c>
      <c r="S215" s="22">
        <f t="shared" si="30"/>
        <v>0.77646690854497669</v>
      </c>
    </row>
    <row r="216" spans="1:19">
      <c r="A216">
        <v>345</v>
      </c>
      <c r="B216">
        <v>16</v>
      </c>
      <c r="C216">
        <v>1</v>
      </c>
      <c r="D216" t="s">
        <v>611</v>
      </c>
      <c r="E216">
        <f t="shared" si="31"/>
        <v>16</v>
      </c>
      <c r="F216">
        <v>172.56</v>
      </c>
      <c r="G216">
        <v>2.7149999999999999</v>
      </c>
      <c r="I216" s="21" t="s">
        <v>611</v>
      </c>
      <c r="J216" s="21">
        <v>2.36</v>
      </c>
      <c r="K216" s="21">
        <v>129</v>
      </c>
      <c r="L216" s="21">
        <v>169.84</v>
      </c>
      <c r="M216" s="21">
        <f t="shared" si="25"/>
        <v>126.64</v>
      </c>
      <c r="N216" s="21">
        <f t="shared" si="26"/>
        <v>0.3411244472520531</v>
      </c>
      <c r="O216" s="21">
        <f t="shared" si="27"/>
        <v>0.43200000000000005</v>
      </c>
      <c r="P216" s="21"/>
      <c r="Q216" s="22">
        <f t="shared" si="28"/>
        <v>1.2664</v>
      </c>
      <c r="R216" s="22">
        <f t="shared" si="29"/>
        <v>0.52211320754716983</v>
      </c>
      <c r="S216" s="22">
        <f t="shared" si="30"/>
        <v>0.82740676496097143</v>
      </c>
    </row>
    <row r="217" spans="1:19">
      <c r="A217">
        <v>345</v>
      </c>
      <c r="B217">
        <v>16</v>
      </c>
      <c r="C217">
        <v>2</v>
      </c>
      <c r="D217" t="s">
        <v>612</v>
      </c>
      <c r="E217">
        <f t="shared" si="31"/>
        <v>16</v>
      </c>
      <c r="F217">
        <v>170.84</v>
      </c>
      <c r="G217">
        <v>2.7149999999999999</v>
      </c>
      <c r="I217" s="21" t="s">
        <v>612</v>
      </c>
      <c r="J217" s="21">
        <v>3.17</v>
      </c>
      <c r="K217" s="21">
        <v>127.82</v>
      </c>
      <c r="L217" s="21">
        <v>168.12</v>
      </c>
      <c r="M217" s="21">
        <f t="shared" si="25"/>
        <v>124.64999999999999</v>
      </c>
      <c r="N217" s="21">
        <f t="shared" si="26"/>
        <v>0.34873646209386294</v>
      </c>
      <c r="O217" s="21">
        <f t="shared" si="27"/>
        <v>0.43470000000000014</v>
      </c>
      <c r="P217" s="21"/>
      <c r="Q217" s="22">
        <f t="shared" si="28"/>
        <v>1.2464999999999999</v>
      </c>
      <c r="R217" s="22">
        <f t="shared" si="29"/>
        <v>0.52962264150943394</v>
      </c>
      <c r="S217" s="22">
        <f t="shared" si="30"/>
        <v>0.8207730673316711</v>
      </c>
    </row>
    <row r="218" spans="1:19">
      <c r="A218">
        <v>345</v>
      </c>
      <c r="B218">
        <v>20</v>
      </c>
      <c r="C218">
        <v>1</v>
      </c>
      <c r="D218" t="s">
        <v>613</v>
      </c>
      <c r="E218">
        <f t="shared" si="31"/>
        <v>20</v>
      </c>
      <c r="F218">
        <v>173.52</v>
      </c>
      <c r="G218">
        <v>2.7149999999999999</v>
      </c>
      <c r="I218" s="21" t="s">
        <v>613</v>
      </c>
      <c r="J218" s="21">
        <v>2.7</v>
      </c>
      <c r="K218" s="21">
        <v>133.30000000000001</v>
      </c>
      <c r="L218" s="21">
        <v>170.8</v>
      </c>
      <c r="M218" s="21">
        <f t="shared" si="25"/>
        <v>130.60000000000002</v>
      </c>
      <c r="N218" s="21">
        <f t="shared" si="26"/>
        <v>0.30781010719754964</v>
      </c>
      <c r="O218" s="21">
        <f t="shared" si="27"/>
        <v>0.40199999999999991</v>
      </c>
      <c r="P218" s="21"/>
      <c r="Q218" s="22">
        <f t="shared" si="28"/>
        <v>1.3060000000000003</v>
      </c>
      <c r="R218" s="22">
        <f t="shared" si="29"/>
        <v>0.50716981132075456</v>
      </c>
      <c r="S218" s="22">
        <f t="shared" si="30"/>
        <v>0.79263392857142867</v>
      </c>
    </row>
    <row r="219" spans="1:19">
      <c r="A219">
        <v>345</v>
      </c>
      <c r="B219">
        <v>20</v>
      </c>
      <c r="C219">
        <v>2</v>
      </c>
      <c r="D219" t="s">
        <v>614</v>
      </c>
      <c r="E219">
        <f t="shared" si="31"/>
        <v>20</v>
      </c>
      <c r="F219">
        <v>179.42</v>
      </c>
      <c r="G219">
        <v>2.7149999999999999</v>
      </c>
      <c r="I219" s="21" t="s">
        <v>614</v>
      </c>
      <c r="J219" s="21">
        <v>2.39</v>
      </c>
      <c r="K219" s="21">
        <v>139.18</v>
      </c>
      <c r="L219" s="21">
        <v>176.7</v>
      </c>
      <c r="M219" s="21">
        <f t="shared" si="25"/>
        <v>136.79000000000002</v>
      </c>
      <c r="N219" s="21">
        <f t="shared" si="26"/>
        <v>0.29176109364719616</v>
      </c>
      <c r="O219" s="21">
        <f t="shared" si="27"/>
        <v>0.39909999999999968</v>
      </c>
      <c r="P219" s="21"/>
      <c r="Q219" s="22">
        <f t="shared" si="28"/>
        <v>1.3679000000000001</v>
      </c>
      <c r="R219" s="22">
        <f t="shared" si="29"/>
        <v>0.48381132075471689</v>
      </c>
      <c r="S219" s="22">
        <f t="shared" si="30"/>
        <v>0.82490835348256719</v>
      </c>
    </row>
    <row r="220" spans="1:19">
      <c r="A220">
        <v>345</v>
      </c>
      <c r="B220">
        <v>26</v>
      </c>
      <c r="C220">
        <v>1</v>
      </c>
      <c r="D220" t="s">
        <v>615</v>
      </c>
      <c r="E220">
        <f t="shared" si="31"/>
        <v>26</v>
      </c>
      <c r="F220">
        <v>188.69</v>
      </c>
      <c r="G220">
        <v>2.7149999999999999</v>
      </c>
      <c r="I220" s="21" t="s">
        <v>615</v>
      </c>
      <c r="J220" s="21">
        <v>2.36</v>
      </c>
      <c r="K220" s="21">
        <v>147.27000000000001</v>
      </c>
      <c r="L220" s="21">
        <v>185.97</v>
      </c>
      <c r="M220" s="21">
        <f t="shared" si="25"/>
        <v>144.91</v>
      </c>
      <c r="N220" s="21">
        <f t="shared" si="26"/>
        <v>0.28334828514250227</v>
      </c>
      <c r="O220" s="21">
        <f t="shared" si="27"/>
        <v>0.41060000000000002</v>
      </c>
      <c r="P220" s="21"/>
      <c r="Q220" s="22">
        <f t="shared" si="28"/>
        <v>1.4491000000000001</v>
      </c>
      <c r="R220" s="22">
        <f t="shared" si="29"/>
        <v>0.45316981132075462</v>
      </c>
      <c r="S220" s="22">
        <f t="shared" si="30"/>
        <v>0.90606212007660947</v>
      </c>
    </row>
    <row r="221" spans="1:19">
      <c r="A221">
        <v>345</v>
      </c>
      <c r="B221">
        <v>26</v>
      </c>
      <c r="C221">
        <v>2</v>
      </c>
      <c r="D221" t="s">
        <v>616</v>
      </c>
      <c r="E221">
        <f t="shared" si="31"/>
        <v>26</v>
      </c>
      <c r="F221">
        <v>189.84</v>
      </c>
      <c r="G221">
        <v>2.7149999999999999</v>
      </c>
      <c r="I221" s="21" t="s">
        <v>616</v>
      </c>
      <c r="J221" s="21">
        <v>2.56</v>
      </c>
      <c r="K221" s="21">
        <v>153.22999999999999</v>
      </c>
      <c r="L221" s="21">
        <v>187.12</v>
      </c>
      <c r="M221" s="21">
        <f t="shared" si="25"/>
        <v>150.66999999999999</v>
      </c>
      <c r="N221" s="21">
        <f t="shared" si="26"/>
        <v>0.2419194265613594</v>
      </c>
      <c r="O221" s="21">
        <f t="shared" si="27"/>
        <v>0.36450000000000016</v>
      </c>
      <c r="P221" s="21"/>
      <c r="Q221" s="22">
        <f t="shared" si="28"/>
        <v>1.5066999999999999</v>
      </c>
      <c r="R221" s="22">
        <f t="shared" si="29"/>
        <v>0.43143396226415098</v>
      </c>
      <c r="S221" s="22">
        <f t="shared" si="30"/>
        <v>0.84485699291524563</v>
      </c>
    </row>
    <row r="222" spans="1:19">
      <c r="A222">
        <v>345</v>
      </c>
      <c r="B222">
        <v>32</v>
      </c>
      <c r="C222">
        <v>1</v>
      </c>
      <c r="D222" t="s">
        <v>617</v>
      </c>
      <c r="E222">
        <f t="shared" si="31"/>
        <v>32</v>
      </c>
      <c r="F222">
        <v>196.03</v>
      </c>
      <c r="G222">
        <v>2.7149999999999999</v>
      </c>
      <c r="I222" s="21" t="s">
        <v>617</v>
      </c>
      <c r="J222" s="21">
        <v>2.21</v>
      </c>
      <c r="K222" s="21">
        <v>157.76</v>
      </c>
      <c r="L222" s="21">
        <v>193.31</v>
      </c>
      <c r="M222" s="21">
        <f t="shared" si="25"/>
        <v>155.54999999999998</v>
      </c>
      <c r="N222" s="21">
        <f t="shared" si="26"/>
        <v>0.24275152684024445</v>
      </c>
      <c r="O222" s="21">
        <f t="shared" si="27"/>
        <v>0.37760000000000021</v>
      </c>
      <c r="P222" s="21"/>
      <c r="Q222" s="22">
        <f t="shared" si="28"/>
        <v>1.5554999999999999</v>
      </c>
      <c r="R222" s="22">
        <f t="shared" si="29"/>
        <v>0.41301886792452835</v>
      </c>
      <c r="S222" s="22">
        <f t="shared" si="30"/>
        <v>0.91424394700776646</v>
      </c>
    </row>
    <row r="223" spans="1:19">
      <c r="A223">
        <v>345</v>
      </c>
      <c r="B223">
        <v>32</v>
      </c>
      <c r="C223">
        <v>2</v>
      </c>
      <c r="D223" t="s">
        <v>618</v>
      </c>
      <c r="E223">
        <f t="shared" si="31"/>
        <v>32</v>
      </c>
      <c r="F223">
        <v>194.09</v>
      </c>
      <c r="G223">
        <v>2.7149999999999999</v>
      </c>
      <c r="I223" s="21" t="s">
        <v>618</v>
      </c>
      <c r="J223" s="21">
        <v>2.37</v>
      </c>
      <c r="K223" s="21">
        <v>155.16</v>
      </c>
      <c r="L223" s="21">
        <v>191.37</v>
      </c>
      <c r="M223" s="21">
        <f t="shared" si="25"/>
        <v>152.79</v>
      </c>
      <c r="N223" s="21">
        <f t="shared" si="26"/>
        <v>0.25250343608874937</v>
      </c>
      <c r="O223" s="21">
        <f t="shared" si="27"/>
        <v>0.38580000000000014</v>
      </c>
      <c r="P223" s="21"/>
      <c r="Q223" s="22">
        <f t="shared" si="28"/>
        <v>1.5278999999999998</v>
      </c>
      <c r="R223" s="22">
        <f t="shared" si="29"/>
        <v>0.42343396226415098</v>
      </c>
      <c r="S223" s="22">
        <f t="shared" si="30"/>
        <v>0.91112200338650773</v>
      </c>
    </row>
    <row r="224" spans="1:19">
      <c r="A224">
        <v>356</v>
      </c>
      <c r="B224">
        <v>0</v>
      </c>
      <c r="C224">
        <v>1</v>
      </c>
      <c r="D224" t="s">
        <v>621</v>
      </c>
      <c r="E224">
        <f t="shared" si="31"/>
        <v>0</v>
      </c>
      <c r="F224">
        <v>73.63</v>
      </c>
      <c r="G224">
        <v>2.7149999999999999</v>
      </c>
      <c r="I224" s="21" t="s">
        <v>621</v>
      </c>
      <c r="J224" s="21">
        <v>2.15</v>
      </c>
      <c r="K224" s="21">
        <v>31.32</v>
      </c>
      <c r="L224" s="21">
        <v>70.91</v>
      </c>
      <c r="M224" s="21">
        <f t="shared" si="25"/>
        <v>29.17</v>
      </c>
      <c r="N224" s="21">
        <f t="shared" si="26"/>
        <v>1.4309221803222487</v>
      </c>
      <c r="O224" s="21">
        <f t="shared" si="27"/>
        <v>0.41739999999999994</v>
      </c>
      <c r="P224" s="21"/>
      <c r="Q224" s="22">
        <f t="shared" si="28"/>
        <v>0.29170000000000001</v>
      </c>
      <c r="R224" s="22">
        <f t="shared" si="29"/>
        <v>0.88992452830188684</v>
      </c>
      <c r="S224" s="22">
        <f t="shared" si="30"/>
        <v>0.4690285375058304</v>
      </c>
    </row>
    <row r="225" spans="1:19">
      <c r="A225">
        <v>356</v>
      </c>
      <c r="B225">
        <v>0</v>
      </c>
      <c r="C225">
        <v>2</v>
      </c>
      <c r="D225" t="s">
        <v>622</v>
      </c>
      <c r="E225">
        <f t="shared" si="31"/>
        <v>0</v>
      </c>
      <c r="F225">
        <v>87.98</v>
      </c>
      <c r="G225">
        <v>2.7149999999999999</v>
      </c>
      <c r="I225" s="21" t="s">
        <v>622</v>
      </c>
      <c r="J225" s="21">
        <v>2.29</v>
      </c>
      <c r="K225" s="21">
        <v>39.9</v>
      </c>
      <c r="L225" s="21">
        <v>85.26</v>
      </c>
      <c r="M225" s="21">
        <f t="shared" si="25"/>
        <v>37.61</v>
      </c>
      <c r="N225" s="21">
        <f t="shared" si="26"/>
        <v>1.266950279181069</v>
      </c>
      <c r="O225" s="21">
        <f t="shared" si="27"/>
        <v>0.47650000000000003</v>
      </c>
      <c r="P225" s="21"/>
      <c r="Q225" s="22">
        <f t="shared" si="28"/>
        <v>0.37609999999999999</v>
      </c>
      <c r="R225" s="22">
        <f t="shared" si="29"/>
        <v>0.85807547169811316</v>
      </c>
      <c r="S225" s="22">
        <f t="shared" si="30"/>
        <v>0.55531245877127411</v>
      </c>
    </row>
    <row r="226" spans="1:19">
      <c r="A226">
        <v>356</v>
      </c>
      <c r="B226">
        <v>5</v>
      </c>
      <c r="C226">
        <v>1</v>
      </c>
      <c r="D226" t="s">
        <v>633</v>
      </c>
      <c r="E226">
        <f t="shared" si="31"/>
        <v>5</v>
      </c>
      <c r="F226">
        <v>114.26</v>
      </c>
      <c r="G226">
        <v>2.7149999999999999</v>
      </c>
      <c r="I226" s="21" t="s">
        <v>633</v>
      </c>
      <c r="J226" s="21">
        <v>2.17</v>
      </c>
      <c r="K226" s="21">
        <v>20.52</v>
      </c>
      <c r="L226" s="21">
        <v>111.54</v>
      </c>
      <c r="M226" s="21">
        <f t="shared" si="25"/>
        <v>18.350000000000001</v>
      </c>
      <c r="N226" s="21">
        <f t="shared" si="26"/>
        <v>5.0784741144414163</v>
      </c>
      <c r="O226" s="21">
        <f t="shared" si="27"/>
        <v>0.93189999999999995</v>
      </c>
      <c r="P226" s="21" t="s">
        <v>690</v>
      </c>
      <c r="Q226" s="22">
        <f t="shared" si="28"/>
        <v>0.18350000000000002</v>
      </c>
      <c r="R226" s="22">
        <f t="shared" si="29"/>
        <v>0.9307547169811321</v>
      </c>
      <c r="S226" s="22">
        <f t="shared" si="30"/>
        <v>1.0012304885465233</v>
      </c>
    </row>
    <row r="227" spans="1:19">
      <c r="A227">
        <v>356</v>
      </c>
      <c r="B227">
        <v>5</v>
      </c>
      <c r="C227">
        <v>2</v>
      </c>
      <c r="D227" t="s">
        <v>634</v>
      </c>
      <c r="E227">
        <f t="shared" si="31"/>
        <v>5</v>
      </c>
      <c r="F227">
        <v>112.43</v>
      </c>
      <c r="G227">
        <v>2.7149999999999999</v>
      </c>
      <c r="I227" s="21" t="s">
        <v>634</v>
      </c>
      <c r="J227" s="21">
        <v>2.08</v>
      </c>
      <c r="K227" s="21">
        <v>52.77</v>
      </c>
      <c r="L227" s="21">
        <v>109.71</v>
      </c>
      <c r="M227" s="21">
        <f t="shared" si="25"/>
        <v>50.690000000000005</v>
      </c>
      <c r="N227" s="21">
        <f t="shared" si="26"/>
        <v>1.1643322154271056</v>
      </c>
      <c r="O227" s="21">
        <f t="shared" si="27"/>
        <v>0.59019999999999984</v>
      </c>
      <c r="P227" s="21"/>
      <c r="Q227" s="22">
        <f t="shared" si="28"/>
        <v>0.50690000000000002</v>
      </c>
      <c r="R227" s="22">
        <f t="shared" si="29"/>
        <v>0.80871698113207546</v>
      </c>
      <c r="S227" s="22">
        <f t="shared" si="30"/>
        <v>0.72979795623162691</v>
      </c>
    </row>
    <row r="228" spans="1:19">
      <c r="A228">
        <v>356</v>
      </c>
      <c r="B228">
        <v>10</v>
      </c>
      <c r="C228">
        <v>1</v>
      </c>
      <c r="D228" t="s">
        <v>623</v>
      </c>
      <c r="E228">
        <f t="shared" si="31"/>
        <v>10</v>
      </c>
      <c r="F228">
        <v>104.58</v>
      </c>
      <c r="G228">
        <v>2.7149999999999999</v>
      </c>
      <c r="I228" s="21" t="s">
        <v>623</v>
      </c>
      <c r="J228" s="21">
        <v>2.21</v>
      </c>
      <c r="K228" s="21">
        <v>44.58</v>
      </c>
      <c r="L228" s="21">
        <v>101.86</v>
      </c>
      <c r="M228" s="21">
        <f t="shared" si="25"/>
        <v>42.37</v>
      </c>
      <c r="N228" s="21">
        <f t="shared" si="26"/>
        <v>1.4040594760443712</v>
      </c>
      <c r="O228" s="21">
        <f t="shared" si="27"/>
        <v>0.59489999999999998</v>
      </c>
      <c r="P228" s="21"/>
      <c r="Q228" s="22">
        <f t="shared" si="28"/>
        <v>0.42369999999999997</v>
      </c>
      <c r="R228" s="22">
        <f t="shared" si="29"/>
        <v>0.84011320754716978</v>
      </c>
      <c r="S228" s="22">
        <f t="shared" si="30"/>
        <v>0.70811885190675117</v>
      </c>
    </row>
    <row r="229" spans="1:19">
      <c r="A229">
        <v>356</v>
      </c>
      <c r="B229">
        <v>10</v>
      </c>
      <c r="C229">
        <v>2</v>
      </c>
      <c r="D229" t="s">
        <v>624</v>
      </c>
      <c r="E229">
        <f t="shared" si="31"/>
        <v>10</v>
      </c>
      <c r="F229">
        <v>116.61</v>
      </c>
      <c r="G229">
        <v>2.7149999999999999</v>
      </c>
      <c r="I229" s="21" t="s">
        <v>624</v>
      </c>
      <c r="J229" s="21">
        <v>2.0699999999999998</v>
      </c>
      <c r="K229" s="21">
        <v>46.54</v>
      </c>
      <c r="L229" s="21">
        <v>113.89</v>
      </c>
      <c r="M229" s="21">
        <f t="shared" si="25"/>
        <v>44.47</v>
      </c>
      <c r="N229" s="21">
        <f t="shared" si="26"/>
        <v>1.5610523948729482</v>
      </c>
      <c r="O229" s="21">
        <f t="shared" si="27"/>
        <v>0.69420000000000004</v>
      </c>
      <c r="P229" s="21"/>
      <c r="Q229" s="22">
        <f t="shared" si="28"/>
        <v>0.44469999999999998</v>
      </c>
      <c r="R229" s="22">
        <f t="shared" si="29"/>
        <v>0.83218867924528306</v>
      </c>
      <c r="S229" s="22">
        <f t="shared" si="30"/>
        <v>0.83418582505781524</v>
      </c>
    </row>
    <row r="230" spans="1:19">
      <c r="A230">
        <v>356</v>
      </c>
      <c r="B230">
        <v>15</v>
      </c>
      <c r="C230">
        <v>1</v>
      </c>
      <c r="D230" t="s">
        <v>625</v>
      </c>
      <c r="E230">
        <f t="shared" si="31"/>
        <v>15</v>
      </c>
      <c r="F230">
        <v>109.9</v>
      </c>
      <c r="G230">
        <v>2.7149999999999999</v>
      </c>
      <c r="I230" s="21" t="s">
        <v>625</v>
      </c>
      <c r="J230" s="21">
        <v>2.06</v>
      </c>
      <c r="K230" s="21">
        <v>36.229999999999997</v>
      </c>
      <c r="L230" s="21">
        <v>107.18</v>
      </c>
      <c r="M230" s="21">
        <f t="shared" si="25"/>
        <v>34.169999999999995</v>
      </c>
      <c r="N230" s="21">
        <f t="shared" si="26"/>
        <v>2.1366695932104194</v>
      </c>
      <c r="O230" s="21">
        <f t="shared" si="27"/>
        <v>0.73010000000000019</v>
      </c>
      <c r="P230" s="21"/>
      <c r="Q230" s="22">
        <f t="shared" si="28"/>
        <v>0.34169999999999995</v>
      </c>
      <c r="R230" s="22">
        <f t="shared" si="29"/>
        <v>0.87105660377358496</v>
      </c>
      <c r="S230" s="22">
        <f t="shared" si="30"/>
        <v>0.83817744660572735</v>
      </c>
    </row>
    <row r="231" spans="1:19">
      <c r="A231">
        <v>356</v>
      </c>
      <c r="B231">
        <v>15</v>
      </c>
      <c r="C231">
        <v>2</v>
      </c>
      <c r="D231" t="s">
        <v>626</v>
      </c>
      <c r="E231">
        <f t="shared" si="31"/>
        <v>15</v>
      </c>
      <c r="F231">
        <v>118.69</v>
      </c>
      <c r="G231">
        <v>2.7149999999999999</v>
      </c>
      <c r="I231" s="21" t="s">
        <v>626</v>
      </c>
      <c r="J231" s="21">
        <v>2.06</v>
      </c>
      <c r="K231" s="21">
        <v>43.24</v>
      </c>
      <c r="L231" s="21">
        <v>115.97</v>
      </c>
      <c r="M231" s="21">
        <f t="shared" si="25"/>
        <v>41.18</v>
      </c>
      <c r="N231" s="21">
        <f t="shared" si="26"/>
        <v>1.81617289946576</v>
      </c>
      <c r="O231" s="21">
        <f t="shared" si="27"/>
        <v>0.7478999999999999</v>
      </c>
      <c r="P231" s="21"/>
      <c r="Q231" s="22">
        <f t="shared" si="28"/>
        <v>0.4118</v>
      </c>
      <c r="R231" s="22">
        <f t="shared" si="29"/>
        <v>0.84460377358490568</v>
      </c>
      <c r="S231" s="22">
        <f t="shared" si="30"/>
        <v>0.88550397640961476</v>
      </c>
    </row>
    <row r="232" spans="1:19">
      <c r="A232">
        <v>356</v>
      </c>
      <c r="B232">
        <v>20</v>
      </c>
      <c r="C232">
        <v>1</v>
      </c>
      <c r="D232" t="s">
        <v>627</v>
      </c>
      <c r="E232">
        <f t="shared" si="31"/>
        <v>20</v>
      </c>
      <c r="F232">
        <v>123.93</v>
      </c>
      <c r="G232">
        <v>2.7149999999999999</v>
      </c>
      <c r="I232" s="21" t="s">
        <v>627</v>
      </c>
      <c r="J232" s="21">
        <v>2.14</v>
      </c>
      <c r="K232" s="21">
        <v>44.52</v>
      </c>
      <c r="L232" s="21">
        <v>121.21</v>
      </c>
      <c r="M232" s="21">
        <f t="shared" si="25"/>
        <v>42.38</v>
      </c>
      <c r="N232" s="21">
        <f t="shared" si="26"/>
        <v>1.8600755073147706</v>
      </c>
      <c r="O232" s="21">
        <f t="shared" si="27"/>
        <v>0.78829999999999989</v>
      </c>
      <c r="P232" s="21"/>
      <c r="Q232" s="22">
        <f t="shared" si="28"/>
        <v>0.42380000000000001</v>
      </c>
      <c r="R232" s="22">
        <f t="shared" si="29"/>
        <v>0.84007547169811314</v>
      </c>
      <c r="S232" s="22">
        <f t="shared" si="30"/>
        <v>0.93836807115263676</v>
      </c>
    </row>
    <row r="233" spans="1:19">
      <c r="A233">
        <v>356</v>
      </c>
      <c r="B233">
        <v>20</v>
      </c>
      <c r="C233">
        <v>2</v>
      </c>
      <c r="D233" t="s">
        <v>628</v>
      </c>
      <c r="E233">
        <f t="shared" si="31"/>
        <v>20</v>
      </c>
      <c r="F233">
        <v>122.05</v>
      </c>
      <c r="G233">
        <v>2.7149999999999999</v>
      </c>
      <c r="I233" s="21" t="s">
        <v>628</v>
      </c>
      <c r="J233" s="21">
        <v>2.2400000000000002</v>
      </c>
      <c r="K233" s="21">
        <v>44.26</v>
      </c>
      <c r="L233" s="21">
        <v>119.33</v>
      </c>
      <c r="M233" s="21">
        <f t="shared" si="25"/>
        <v>42.019999999999996</v>
      </c>
      <c r="N233" s="21">
        <f t="shared" si="26"/>
        <v>1.8398381722989054</v>
      </c>
      <c r="O233" s="21">
        <f t="shared" si="27"/>
        <v>0.77310000000000001</v>
      </c>
      <c r="P233" s="21"/>
      <c r="Q233" s="22">
        <f t="shared" si="28"/>
        <v>0.42019999999999996</v>
      </c>
      <c r="R233" s="22">
        <f t="shared" si="29"/>
        <v>0.8414339622641509</v>
      </c>
      <c r="S233" s="22">
        <f t="shared" si="30"/>
        <v>0.91878868059915697</v>
      </c>
    </row>
    <row r="234" spans="1:19">
      <c r="A234">
        <v>356</v>
      </c>
      <c r="B234">
        <v>25</v>
      </c>
      <c r="C234">
        <v>1</v>
      </c>
      <c r="D234" t="s">
        <v>629</v>
      </c>
      <c r="E234">
        <f t="shared" si="31"/>
        <v>25</v>
      </c>
      <c r="F234">
        <v>108.67</v>
      </c>
      <c r="G234">
        <v>2.7149999999999999</v>
      </c>
      <c r="I234" s="21" t="s">
        <v>629</v>
      </c>
      <c r="J234" s="21">
        <v>2.11</v>
      </c>
      <c r="K234" s="21">
        <v>32.590000000000003</v>
      </c>
      <c r="L234" s="21">
        <v>105.95</v>
      </c>
      <c r="M234" s="21">
        <f t="shared" si="25"/>
        <v>30.480000000000004</v>
      </c>
      <c r="N234" s="21">
        <f t="shared" si="26"/>
        <v>2.4760498687664039</v>
      </c>
      <c r="O234" s="21">
        <f t="shared" si="27"/>
        <v>0.75470000000000004</v>
      </c>
      <c r="P234" s="21"/>
      <c r="Q234" s="22">
        <f t="shared" si="28"/>
        <v>0.30480000000000002</v>
      </c>
      <c r="R234" s="22">
        <f t="shared" si="29"/>
        <v>0.88498113207547169</v>
      </c>
      <c r="S234" s="22">
        <f t="shared" si="30"/>
        <v>0.8527865427255672</v>
      </c>
    </row>
    <row r="235" spans="1:19">
      <c r="A235">
        <v>356</v>
      </c>
      <c r="B235">
        <v>25</v>
      </c>
      <c r="C235">
        <v>2</v>
      </c>
      <c r="D235" t="s">
        <v>630</v>
      </c>
      <c r="E235">
        <f t="shared" si="31"/>
        <v>25</v>
      </c>
      <c r="F235">
        <v>113.84</v>
      </c>
      <c r="G235">
        <v>2.7149999999999999</v>
      </c>
      <c r="I235" s="21" t="s">
        <v>630</v>
      </c>
      <c r="J235" s="21">
        <v>2.2799999999999998</v>
      </c>
      <c r="K235" s="21">
        <v>34.450000000000003</v>
      </c>
      <c r="L235" s="21">
        <v>111.12</v>
      </c>
      <c r="M235" s="21">
        <f t="shared" si="25"/>
        <v>32.17</v>
      </c>
      <c r="N235" s="21">
        <f t="shared" si="26"/>
        <v>2.4541498290332608</v>
      </c>
      <c r="O235" s="21">
        <f t="shared" si="27"/>
        <v>0.78949999999999998</v>
      </c>
      <c r="P235" s="21"/>
      <c r="Q235" s="22">
        <f t="shared" si="28"/>
        <v>0.32170000000000004</v>
      </c>
      <c r="R235" s="22">
        <f t="shared" si="29"/>
        <v>0.8786037735849056</v>
      </c>
      <c r="S235" s="22">
        <f t="shared" si="30"/>
        <v>0.89858480436369892</v>
      </c>
    </row>
    <row r="236" spans="1:19">
      <c r="A236">
        <v>356</v>
      </c>
      <c r="B236">
        <v>30</v>
      </c>
      <c r="C236">
        <v>1</v>
      </c>
      <c r="D236" t="s">
        <v>631</v>
      </c>
      <c r="E236">
        <f t="shared" si="31"/>
        <v>30</v>
      </c>
      <c r="F236">
        <v>105.01</v>
      </c>
      <c r="G236">
        <v>2.7149999999999999</v>
      </c>
      <c r="I236" s="21" t="s">
        <v>631</v>
      </c>
      <c r="J236" s="21">
        <v>1.92</v>
      </c>
      <c r="K236" s="21">
        <v>23.15</v>
      </c>
      <c r="L236" s="21">
        <v>102.29</v>
      </c>
      <c r="M236" s="21">
        <f t="shared" si="25"/>
        <v>21.229999999999997</v>
      </c>
      <c r="N236" s="21">
        <f t="shared" si="26"/>
        <v>3.8181818181818188</v>
      </c>
      <c r="O236" s="21">
        <f t="shared" si="27"/>
        <v>0.81059999999999999</v>
      </c>
      <c r="P236" s="21"/>
      <c r="Q236" s="22">
        <f t="shared" si="28"/>
        <v>0.21229999999999996</v>
      </c>
      <c r="R236" s="22">
        <f t="shared" si="29"/>
        <v>0.91988679245283023</v>
      </c>
      <c r="S236" s="22">
        <f t="shared" si="30"/>
        <v>0.88119538909627926</v>
      </c>
    </row>
    <row r="237" spans="1:19">
      <c r="A237">
        <v>356</v>
      </c>
      <c r="B237">
        <v>30</v>
      </c>
      <c r="C237">
        <v>2</v>
      </c>
      <c r="D237" t="s">
        <v>632</v>
      </c>
      <c r="E237">
        <f t="shared" si="31"/>
        <v>30</v>
      </c>
      <c r="F237">
        <v>106.49</v>
      </c>
      <c r="G237">
        <v>2.7149999999999999</v>
      </c>
      <c r="I237" s="21" t="s">
        <v>632</v>
      </c>
      <c r="J237" s="21">
        <v>2.13</v>
      </c>
      <c r="K237" s="21">
        <v>26.56</v>
      </c>
      <c r="L237" s="21">
        <v>103.77</v>
      </c>
      <c r="M237" s="21">
        <f t="shared" si="25"/>
        <v>24.43</v>
      </c>
      <c r="N237" s="21">
        <f t="shared" si="26"/>
        <v>3.2476463364715515</v>
      </c>
      <c r="O237" s="21">
        <f t="shared" si="27"/>
        <v>0.79339999999999999</v>
      </c>
      <c r="P237" s="21"/>
      <c r="Q237" s="22">
        <f t="shared" si="28"/>
        <v>0.24429999999999999</v>
      </c>
      <c r="R237" s="22">
        <f t="shared" si="29"/>
        <v>0.90781132075471693</v>
      </c>
      <c r="S237" s="22">
        <f t="shared" si="30"/>
        <v>0.87397015421706781</v>
      </c>
    </row>
    <row r="238" spans="1:19">
      <c r="A238">
        <v>401</v>
      </c>
      <c r="B238">
        <v>0</v>
      </c>
      <c r="C238">
        <v>1</v>
      </c>
      <c r="D238" t="s">
        <v>635</v>
      </c>
      <c r="E238">
        <f t="shared" si="31"/>
        <v>0</v>
      </c>
      <c r="F238">
        <v>58.98</v>
      </c>
      <c r="G238">
        <v>3.93</v>
      </c>
      <c r="I238" s="21" t="s">
        <v>635</v>
      </c>
      <c r="J238" s="21">
        <v>2.77</v>
      </c>
      <c r="K238" s="21">
        <v>40.9</v>
      </c>
      <c r="L238" s="21">
        <v>55.05</v>
      </c>
      <c r="M238" s="21">
        <f t="shared" si="25"/>
        <v>38.129999999999995</v>
      </c>
      <c r="N238" s="21">
        <f t="shared" si="26"/>
        <v>0.44374508261211654</v>
      </c>
      <c r="O238" s="21">
        <f t="shared" si="27"/>
        <v>0.16920000000000002</v>
      </c>
      <c r="P238" s="21"/>
      <c r="Q238" s="22">
        <f t="shared" si="28"/>
        <v>0.38129999999999997</v>
      </c>
      <c r="R238" s="22">
        <f t="shared" si="29"/>
        <v>0.8561132075471698</v>
      </c>
      <c r="S238" s="22">
        <f t="shared" si="30"/>
        <v>0.19763741349671621</v>
      </c>
    </row>
    <row r="239" spans="1:19">
      <c r="A239">
        <v>401</v>
      </c>
      <c r="B239">
        <v>0</v>
      </c>
      <c r="C239">
        <v>2</v>
      </c>
      <c r="D239" t="s">
        <v>636</v>
      </c>
      <c r="E239">
        <f t="shared" si="31"/>
        <v>0</v>
      </c>
      <c r="F239">
        <v>92.29</v>
      </c>
      <c r="G239">
        <v>3.93</v>
      </c>
      <c r="I239" s="21" t="s">
        <v>636</v>
      </c>
      <c r="J239" s="21">
        <v>2.88</v>
      </c>
      <c r="K239" s="21">
        <v>66.48</v>
      </c>
      <c r="L239" s="21">
        <v>88.36</v>
      </c>
      <c r="M239" s="21">
        <f t="shared" si="25"/>
        <v>63.6</v>
      </c>
      <c r="N239" s="21">
        <f t="shared" si="26"/>
        <v>0.3893081761006289</v>
      </c>
      <c r="O239" s="21">
        <f t="shared" si="27"/>
        <v>0.24759999999999999</v>
      </c>
      <c r="P239" s="21"/>
      <c r="Q239" s="22">
        <f t="shared" si="28"/>
        <v>0.63600000000000001</v>
      </c>
      <c r="R239" s="22">
        <f t="shared" si="29"/>
        <v>0.76</v>
      </c>
      <c r="S239" s="22">
        <f t="shared" si="30"/>
        <v>0.32578947368421052</v>
      </c>
    </row>
    <row r="240" spans="1:19">
      <c r="A240">
        <v>401</v>
      </c>
      <c r="B240">
        <v>5</v>
      </c>
      <c r="C240">
        <v>1</v>
      </c>
      <c r="D240" t="s">
        <v>646</v>
      </c>
      <c r="E240">
        <f t="shared" si="31"/>
        <v>5</v>
      </c>
      <c r="F240">
        <v>139.28</v>
      </c>
      <c r="G240">
        <v>3.93</v>
      </c>
      <c r="I240" s="21" t="s">
        <v>646</v>
      </c>
      <c r="J240" s="21">
        <v>2.57</v>
      </c>
      <c r="K240" s="21">
        <v>103.32</v>
      </c>
      <c r="L240" s="21">
        <v>135.35</v>
      </c>
      <c r="M240" s="21">
        <f t="shared" si="25"/>
        <v>100.75</v>
      </c>
      <c r="N240" s="21">
        <f t="shared" si="26"/>
        <v>0.34342431761786596</v>
      </c>
      <c r="O240" s="21">
        <f t="shared" si="27"/>
        <v>0.34599999999999992</v>
      </c>
      <c r="P240" s="21"/>
      <c r="Q240" s="22">
        <f t="shared" si="28"/>
        <v>1.0075000000000001</v>
      </c>
      <c r="R240" s="22">
        <f t="shared" si="29"/>
        <v>0.6198113207547169</v>
      </c>
      <c r="S240" s="22">
        <f t="shared" si="30"/>
        <v>0.55823439878234393</v>
      </c>
    </row>
    <row r="241" spans="1:19">
      <c r="A241">
        <v>401</v>
      </c>
      <c r="B241">
        <v>5</v>
      </c>
      <c r="C241">
        <v>2</v>
      </c>
      <c r="D241" t="s">
        <v>647</v>
      </c>
      <c r="E241">
        <f t="shared" si="31"/>
        <v>5</v>
      </c>
      <c r="F241">
        <v>112.6</v>
      </c>
      <c r="G241">
        <v>3.93</v>
      </c>
      <c r="I241" s="21" t="s">
        <v>647</v>
      </c>
      <c r="J241" s="21">
        <v>2.44</v>
      </c>
      <c r="K241" s="21">
        <v>85.49</v>
      </c>
      <c r="L241" s="21">
        <v>108.67</v>
      </c>
      <c r="M241" s="21">
        <f t="shared" si="25"/>
        <v>83.05</v>
      </c>
      <c r="N241" s="21">
        <f t="shared" si="26"/>
        <v>0.30848886213124632</v>
      </c>
      <c r="O241" s="21">
        <f t="shared" si="27"/>
        <v>0.25620000000000004</v>
      </c>
      <c r="P241" s="21"/>
      <c r="Q241" s="22">
        <f t="shared" si="28"/>
        <v>0.83050000000000002</v>
      </c>
      <c r="R241" s="22">
        <f t="shared" si="29"/>
        <v>0.68660377358490565</v>
      </c>
      <c r="S241" s="22">
        <f t="shared" si="30"/>
        <v>0.37314097279472391</v>
      </c>
    </row>
    <row r="242" spans="1:19">
      <c r="A242">
        <v>401</v>
      </c>
      <c r="B242">
        <v>10</v>
      </c>
      <c r="C242">
        <v>1</v>
      </c>
      <c r="D242" t="s">
        <v>637</v>
      </c>
      <c r="E242">
        <f t="shared" si="31"/>
        <v>10</v>
      </c>
      <c r="F242">
        <v>177.74</v>
      </c>
      <c r="G242">
        <v>3.93</v>
      </c>
      <c r="H242" t="s">
        <v>18</v>
      </c>
      <c r="I242" s="21" t="s">
        <v>637</v>
      </c>
      <c r="J242" s="21">
        <v>2.33</v>
      </c>
      <c r="K242" s="21">
        <v>134.84</v>
      </c>
      <c r="L242" s="21">
        <v>173.81</v>
      </c>
      <c r="M242" s="21">
        <f t="shared" si="25"/>
        <v>132.51</v>
      </c>
      <c r="N242" s="21">
        <f t="shared" si="26"/>
        <v>0.3116745905969362</v>
      </c>
      <c r="O242" s="21">
        <f t="shared" si="27"/>
        <v>0.41300000000000009</v>
      </c>
      <c r="P242" s="21"/>
      <c r="Q242" s="22">
        <f t="shared" si="28"/>
        <v>1.3250999999999999</v>
      </c>
      <c r="R242" s="22">
        <f t="shared" si="29"/>
        <v>0.49996226415094336</v>
      </c>
      <c r="S242" s="22">
        <f t="shared" si="30"/>
        <v>0.82606234432787407</v>
      </c>
    </row>
    <row r="243" spans="1:19">
      <c r="A243">
        <v>401</v>
      </c>
      <c r="B243">
        <v>10</v>
      </c>
      <c r="C243">
        <v>2</v>
      </c>
      <c r="D243" t="s">
        <v>638</v>
      </c>
      <c r="E243">
        <f t="shared" si="31"/>
        <v>10</v>
      </c>
      <c r="F243">
        <v>138.79</v>
      </c>
      <c r="G243">
        <v>3.93</v>
      </c>
      <c r="H243" t="s">
        <v>23</v>
      </c>
      <c r="I243" s="21" t="s">
        <v>638</v>
      </c>
      <c r="J243" s="21">
        <v>2.38</v>
      </c>
      <c r="K243" s="21">
        <v>103.46</v>
      </c>
      <c r="L243" s="21">
        <v>134.86000000000001</v>
      </c>
      <c r="M243" s="21">
        <f t="shared" si="25"/>
        <v>101.08</v>
      </c>
      <c r="N243" s="21">
        <f t="shared" si="26"/>
        <v>0.33419074000791466</v>
      </c>
      <c r="O243" s="21">
        <f t="shared" si="27"/>
        <v>0.33780000000000016</v>
      </c>
      <c r="P243" s="21"/>
      <c r="Q243" s="22">
        <f t="shared" si="28"/>
        <v>1.0107999999999999</v>
      </c>
      <c r="R243" s="22">
        <f t="shared" si="29"/>
        <v>0.61856603773584906</v>
      </c>
      <c r="S243" s="22">
        <f t="shared" si="30"/>
        <v>0.54610175695461227</v>
      </c>
    </row>
    <row r="244" spans="1:19">
      <c r="A244">
        <v>401</v>
      </c>
      <c r="B244">
        <v>15</v>
      </c>
      <c r="C244">
        <v>1</v>
      </c>
      <c r="D244" t="s">
        <v>639</v>
      </c>
      <c r="E244">
        <f t="shared" si="31"/>
        <v>15</v>
      </c>
      <c r="F244">
        <v>162.47</v>
      </c>
      <c r="G244">
        <v>3.93</v>
      </c>
      <c r="I244" s="21" t="s">
        <v>639</v>
      </c>
      <c r="J244" s="21">
        <v>2.61</v>
      </c>
      <c r="K244" s="21">
        <v>120.88</v>
      </c>
      <c r="L244" s="21">
        <v>158.54</v>
      </c>
      <c r="M244" s="21">
        <f t="shared" si="25"/>
        <v>118.27</v>
      </c>
      <c r="N244" s="21">
        <f t="shared" si="26"/>
        <v>0.34049209436036187</v>
      </c>
      <c r="O244" s="21">
        <f t="shared" si="27"/>
        <v>0.40269999999999995</v>
      </c>
      <c r="P244" s="21"/>
      <c r="Q244" s="22">
        <f t="shared" si="28"/>
        <v>1.1826999999999999</v>
      </c>
      <c r="R244" s="22">
        <f t="shared" si="29"/>
        <v>0.55369811320754714</v>
      </c>
      <c r="S244" s="22">
        <f t="shared" si="30"/>
        <v>0.72729162407142367</v>
      </c>
    </row>
    <row r="245" spans="1:19">
      <c r="A245">
        <v>401</v>
      </c>
      <c r="B245">
        <v>15</v>
      </c>
      <c r="C245">
        <v>2</v>
      </c>
      <c r="D245" t="s">
        <v>640</v>
      </c>
      <c r="E245">
        <f t="shared" si="31"/>
        <v>15</v>
      </c>
      <c r="F245">
        <v>168.84</v>
      </c>
      <c r="G245">
        <v>3.93</v>
      </c>
      <c r="I245" s="21" t="s">
        <v>640</v>
      </c>
      <c r="J245" s="21">
        <v>2.23</v>
      </c>
      <c r="K245" s="21">
        <v>126.92</v>
      </c>
      <c r="L245" s="21">
        <v>164.91</v>
      </c>
      <c r="M245" s="21">
        <f t="shared" si="25"/>
        <v>124.69</v>
      </c>
      <c r="N245" s="21">
        <f t="shared" si="26"/>
        <v>0.32255994867270832</v>
      </c>
      <c r="O245" s="21">
        <f t="shared" si="27"/>
        <v>0.4022</v>
      </c>
      <c r="P245" s="21"/>
      <c r="Q245" s="22">
        <f t="shared" si="28"/>
        <v>1.2468999999999999</v>
      </c>
      <c r="R245" s="22">
        <f t="shared" si="29"/>
        <v>0.52947169811320749</v>
      </c>
      <c r="S245" s="22">
        <f t="shared" si="30"/>
        <v>0.75962511581498116</v>
      </c>
    </row>
    <row r="246" spans="1:19">
      <c r="A246">
        <v>401</v>
      </c>
      <c r="B246">
        <v>20</v>
      </c>
      <c r="C246">
        <v>1</v>
      </c>
      <c r="D246" t="s">
        <v>641</v>
      </c>
      <c r="E246">
        <f t="shared" ref="E246:E277" si="32">B246</f>
        <v>20</v>
      </c>
      <c r="G246">
        <v>3.93</v>
      </c>
      <c r="H246" t="s">
        <v>24</v>
      </c>
      <c r="I246" s="21" t="s">
        <v>641</v>
      </c>
      <c r="J246" s="21">
        <v>2.58</v>
      </c>
      <c r="K246" s="21">
        <v>117.26</v>
      </c>
      <c r="L246" s="21" t="s">
        <v>642</v>
      </c>
      <c r="M246" s="21">
        <f t="shared" si="25"/>
        <v>114.68</v>
      </c>
      <c r="N246" s="21"/>
      <c r="O246" s="21"/>
      <c r="P246" s="21"/>
      <c r="Q246" s="22">
        <f t="shared" si="28"/>
        <v>1.1468</v>
      </c>
      <c r="R246" s="22">
        <f t="shared" si="29"/>
        <v>0.5672452830188679</v>
      </c>
      <c r="S246" s="22"/>
    </row>
    <row r="247" spans="1:19">
      <c r="A247">
        <v>401</v>
      </c>
      <c r="B247">
        <v>20</v>
      </c>
      <c r="C247">
        <v>2</v>
      </c>
      <c r="D247" t="s">
        <v>643</v>
      </c>
      <c r="E247">
        <f t="shared" si="32"/>
        <v>20</v>
      </c>
      <c r="F247">
        <v>170.03</v>
      </c>
      <c r="G247">
        <v>3.93</v>
      </c>
      <c r="I247" s="21" t="s">
        <v>643</v>
      </c>
      <c r="J247" s="21">
        <v>2.34</v>
      </c>
      <c r="K247" s="21">
        <v>124.32</v>
      </c>
      <c r="L247" s="21">
        <v>166.1</v>
      </c>
      <c r="M247" s="21">
        <f t="shared" si="25"/>
        <v>121.97999999999999</v>
      </c>
      <c r="N247" s="21">
        <f t="shared" ref="N247:N287" si="33">(L247-M247)/M247</f>
        <v>0.36169863912116745</v>
      </c>
      <c r="O247" s="21">
        <f t="shared" ref="O247:O287" si="34">(L247-M247)/100</f>
        <v>0.44120000000000004</v>
      </c>
      <c r="P247" s="21"/>
      <c r="Q247" s="22">
        <f t="shared" si="28"/>
        <v>1.2198</v>
      </c>
      <c r="R247" s="22">
        <f t="shared" si="29"/>
        <v>0.53969811320754713</v>
      </c>
      <c r="S247" s="22">
        <f t="shared" ref="S247:S287" si="35">O247/R247</f>
        <v>0.81749405677527631</v>
      </c>
    </row>
    <row r="248" spans="1:19">
      <c r="A248">
        <v>401</v>
      </c>
      <c r="B248">
        <v>25</v>
      </c>
      <c r="C248">
        <v>1</v>
      </c>
      <c r="D248" t="s">
        <v>644</v>
      </c>
      <c r="E248">
        <f t="shared" si="32"/>
        <v>25</v>
      </c>
      <c r="F248">
        <v>123.09</v>
      </c>
      <c r="G248">
        <v>3.93</v>
      </c>
      <c r="I248" s="21" t="s">
        <v>644</v>
      </c>
      <c r="J248" s="21">
        <v>2.11</v>
      </c>
      <c r="K248" s="21">
        <v>87.15</v>
      </c>
      <c r="L248" s="21">
        <v>119.16</v>
      </c>
      <c r="M248" s="21">
        <f t="shared" si="25"/>
        <v>85.04</v>
      </c>
      <c r="N248" s="21">
        <f t="shared" si="33"/>
        <v>0.401222953904045</v>
      </c>
      <c r="O248" s="21">
        <f t="shared" si="34"/>
        <v>0.34119999999999989</v>
      </c>
      <c r="P248" s="21"/>
      <c r="Q248" s="22">
        <f t="shared" si="28"/>
        <v>0.85040000000000004</v>
      </c>
      <c r="R248" s="22">
        <f t="shared" si="29"/>
        <v>0.67909433962264143</v>
      </c>
      <c r="S248" s="22">
        <f t="shared" si="35"/>
        <v>0.50243387419426533</v>
      </c>
    </row>
    <row r="249" spans="1:19">
      <c r="A249">
        <v>401</v>
      </c>
      <c r="B249">
        <v>25</v>
      </c>
      <c r="C249">
        <v>2</v>
      </c>
      <c r="D249" t="s">
        <v>645</v>
      </c>
      <c r="E249">
        <f t="shared" si="32"/>
        <v>25</v>
      </c>
      <c r="F249">
        <v>158.68</v>
      </c>
      <c r="G249">
        <v>3.93</v>
      </c>
      <c r="I249" s="21" t="s">
        <v>645</v>
      </c>
      <c r="J249" s="21">
        <v>2.17</v>
      </c>
      <c r="K249" s="21">
        <v>111.17</v>
      </c>
      <c r="L249" s="21">
        <v>154.75</v>
      </c>
      <c r="M249" s="21">
        <f t="shared" si="25"/>
        <v>109</v>
      </c>
      <c r="N249" s="21">
        <f t="shared" si="33"/>
        <v>0.41972477064220182</v>
      </c>
      <c r="O249" s="21">
        <f t="shared" si="34"/>
        <v>0.45750000000000002</v>
      </c>
      <c r="P249" s="21"/>
      <c r="Q249" s="22">
        <f t="shared" si="28"/>
        <v>1.0900000000000001</v>
      </c>
      <c r="R249" s="22">
        <f t="shared" si="29"/>
        <v>0.58867924528301885</v>
      </c>
      <c r="S249" s="22">
        <f t="shared" si="35"/>
        <v>0.77716346153846161</v>
      </c>
    </row>
    <row r="250" spans="1:19">
      <c r="A250">
        <v>408</v>
      </c>
      <c r="B250">
        <v>0</v>
      </c>
      <c r="C250">
        <v>1</v>
      </c>
      <c r="D250" t="s">
        <v>648</v>
      </c>
      <c r="E250">
        <f t="shared" si="32"/>
        <v>0</v>
      </c>
      <c r="F250">
        <v>124.59</v>
      </c>
      <c r="G250">
        <v>3.93</v>
      </c>
      <c r="I250" s="21" t="s">
        <v>648</v>
      </c>
      <c r="J250" s="21">
        <v>2.11</v>
      </c>
      <c r="K250" s="21">
        <v>97.14</v>
      </c>
      <c r="L250" s="21">
        <v>120.66</v>
      </c>
      <c r="M250" s="21">
        <f t="shared" si="25"/>
        <v>95.03</v>
      </c>
      <c r="N250" s="21">
        <f t="shared" si="33"/>
        <v>0.26970430390403027</v>
      </c>
      <c r="O250" s="21">
        <f t="shared" si="34"/>
        <v>0.25629999999999997</v>
      </c>
      <c r="P250" s="21"/>
      <c r="Q250" s="22">
        <f t="shared" si="28"/>
        <v>0.95030000000000003</v>
      </c>
      <c r="R250" s="22">
        <f t="shared" si="29"/>
        <v>0.64139622641509431</v>
      </c>
      <c r="S250" s="22">
        <f t="shared" si="35"/>
        <v>0.39959698770371238</v>
      </c>
    </row>
    <row r="251" spans="1:19">
      <c r="A251">
        <v>408</v>
      </c>
      <c r="B251">
        <v>0</v>
      </c>
      <c r="C251">
        <v>2</v>
      </c>
      <c r="D251" t="s">
        <v>649</v>
      </c>
      <c r="E251">
        <f t="shared" si="32"/>
        <v>0</v>
      </c>
      <c r="F251">
        <v>162.31</v>
      </c>
      <c r="G251">
        <v>3.93</v>
      </c>
      <c r="I251" s="21" t="s">
        <v>649</v>
      </c>
      <c r="J251" s="21">
        <v>2.7</v>
      </c>
      <c r="K251" s="21">
        <v>126.13</v>
      </c>
      <c r="L251" s="21">
        <v>158.38</v>
      </c>
      <c r="M251" s="21">
        <f t="shared" si="25"/>
        <v>123.42999999999999</v>
      </c>
      <c r="N251" s="21">
        <f t="shared" si="33"/>
        <v>0.28315644494855385</v>
      </c>
      <c r="O251" s="21">
        <f t="shared" si="34"/>
        <v>0.34950000000000003</v>
      </c>
      <c r="P251" s="21"/>
      <c r="Q251" s="22">
        <f t="shared" si="28"/>
        <v>1.2343</v>
      </c>
      <c r="R251" s="22">
        <f t="shared" si="29"/>
        <v>0.53422641509433966</v>
      </c>
      <c r="S251" s="22">
        <f t="shared" si="35"/>
        <v>0.65421699512608611</v>
      </c>
    </row>
    <row r="252" spans="1:19">
      <c r="A252">
        <v>408</v>
      </c>
      <c r="B252">
        <v>5</v>
      </c>
      <c r="C252">
        <v>1</v>
      </c>
      <c r="D252" t="s">
        <v>658</v>
      </c>
      <c r="E252">
        <f t="shared" si="32"/>
        <v>5</v>
      </c>
      <c r="F252">
        <v>154.63</v>
      </c>
      <c r="G252">
        <v>3.93</v>
      </c>
      <c r="I252" s="21" t="s">
        <v>658</v>
      </c>
      <c r="J252" s="21">
        <v>2.25</v>
      </c>
      <c r="K252" s="21">
        <v>115.42</v>
      </c>
      <c r="L252" s="21">
        <v>150.69999999999999</v>
      </c>
      <c r="M252" s="21">
        <f t="shared" si="25"/>
        <v>113.17</v>
      </c>
      <c r="N252" s="21">
        <f t="shared" si="33"/>
        <v>0.33162498895466985</v>
      </c>
      <c r="O252" s="21">
        <f t="shared" si="34"/>
        <v>0.37529999999999986</v>
      </c>
      <c r="P252" s="21"/>
      <c r="Q252" s="22">
        <f t="shared" si="28"/>
        <v>1.1316999999999999</v>
      </c>
      <c r="R252" s="22">
        <f t="shared" si="29"/>
        <v>0.5729433962264151</v>
      </c>
      <c r="S252" s="22">
        <f t="shared" si="35"/>
        <v>0.65503852993479528</v>
      </c>
    </row>
    <row r="253" spans="1:19">
      <c r="A253">
        <v>408</v>
      </c>
      <c r="B253">
        <v>5</v>
      </c>
      <c r="C253">
        <v>2</v>
      </c>
      <c r="D253" t="s">
        <v>659</v>
      </c>
      <c r="E253">
        <f t="shared" si="32"/>
        <v>5</v>
      </c>
      <c r="F253">
        <v>144.82</v>
      </c>
      <c r="G253">
        <v>3.93</v>
      </c>
      <c r="I253" s="21" t="s">
        <v>659</v>
      </c>
      <c r="J253" s="21">
        <v>2.44</v>
      </c>
      <c r="K253" s="21">
        <v>112.22</v>
      </c>
      <c r="L253" s="21">
        <v>140.88999999999999</v>
      </c>
      <c r="M253" s="21">
        <f t="shared" si="25"/>
        <v>109.78</v>
      </c>
      <c r="N253" s="21">
        <f t="shared" si="33"/>
        <v>0.28338495172162492</v>
      </c>
      <c r="O253" s="21">
        <f t="shared" si="34"/>
        <v>0.31109999999999988</v>
      </c>
      <c r="P253" s="21"/>
      <c r="Q253" s="22">
        <f t="shared" si="28"/>
        <v>1.0978000000000001</v>
      </c>
      <c r="R253" s="22">
        <f t="shared" si="29"/>
        <v>0.5857358490566037</v>
      </c>
      <c r="S253" s="22">
        <f t="shared" si="35"/>
        <v>0.53112678778507905</v>
      </c>
    </row>
    <row r="254" spans="1:19">
      <c r="A254">
        <v>408</v>
      </c>
      <c r="B254">
        <v>10</v>
      </c>
      <c r="C254">
        <v>1</v>
      </c>
      <c r="D254" t="s">
        <v>650</v>
      </c>
      <c r="E254">
        <f t="shared" si="32"/>
        <v>10</v>
      </c>
      <c r="F254">
        <v>175.74</v>
      </c>
      <c r="G254">
        <v>3.93</v>
      </c>
      <c r="H254" t="s">
        <v>19</v>
      </c>
      <c r="I254" s="21" t="s">
        <v>650</v>
      </c>
      <c r="J254" s="21">
        <v>2.1</v>
      </c>
      <c r="K254" s="21">
        <v>132.88999999999999</v>
      </c>
      <c r="L254" s="21">
        <v>171.81</v>
      </c>
      <c r="M254" s="21">
        <f t="shared" si="25"/>
        <v>130.79</v>
      </c>
      <c r="N254" s="21">
        <f t="shared" si="33"/>
        <v>0.313632540714122</v>
      </c>
      <c r="O254" s="21">
        <f t="shared" si="34"/>
        <v>0.41020000000000012</v>
      </c>
      <c r="P254" s="21"/>
      <c r="Q254" s="22">
        <f t="shared" si="28"/>
        <v>1.3078999999999998</v>
      </c>
      <c r="R254" s="22">
        <f t="shared" si="29"/>
        <v>0.50645283018867926</v>
      </c>
      <c r="S254" s="22">
        <f t="shared" si="35"/>
        <v>0.80994709783175645</v>
      </c>
    </row>
    <row r="255" spans="1:19">
      <c r="A255">
        <v>408</v>
      </c>
      <c r="B255">
        <v>10</v>
      </c>
      <c r="C255">
        <v>2</v>
      </c>
      <c r="D255" t="s">
        <v>651</v>
      </c>
      <c r="E255">
        <f t="shared" si="32"/>
        <v>10</v>
      </c>
      <c r="F255">
        <v>172.31</v>
      </c>
      <c r="G255">
        <v>3.93</v>
      </c>
      <c r="I255" s="21" t="s">
        <v>651</v>
      </c>
      <c r="J255" s="21">
        <v>2.73</v>
      </c>
      <c r="K255" s="21">
        <v>132.41</v>
      </c>
      <c r="L255" s="21">
        <v>168.38</v>
      </c>
      <c r="M255" s="21">
        <f t="shared" si="25"/>
        <v>129.68</v>
      </c>
      <c r="N255" s="21">
        <f t="shared" si="33"/>
        <v>0.29842689697717451</v>
      </c>
      <c r="O255" s="21">
        <f t="shared" si="34"/>
        <v>0.3869999999999999</v>
      </c>
      <c r="P255" s="21"/>
      <c r="Q255" s="22">
        <f t="shared" si="28"/>
        <v>1.2968000000000002</v>
      </c>
      <c r="R255" s="22">
        <f t="shared" si="29"/>
        <v>0.51064150943396225</v>
      </c>
      <c r="S255" s="22">
        <f t="shared" si="35"/>
        <v>0.75787023352054372</v>
      </c>
    </row>
    <row r="256" spans="1:19">
      <c r="A256">
        <v>408</v>
      </c>
      <c r="B256">
        <v>15</v>
      </c>
      <c r="C256">
        <v>1</v>
      </c>
      <c r="D256" t="s">
        <v>652</v>
      </c>
      <c r="E256">
        <f t="shared" si="32"/>
        <v>15</v>
      </c>
      <c r="F256">
        <v>129.28</v>
      </c>
      <c r="G256">
        <v>3.93</v>
      </c>
      <c r="H256" t="s">
        <v>25</v>
      </c>
      <c r="I256" s="21" t="s">
        <v>652</v>
      </c>
      <c r="J256" s="21">
        <v>2.7</v>
      </c>
      <c r="K256" s="21">
        <v>96.36</v>
      </c>
      <c r="L256" s="21">
        <v>125.35</v>
      </c>
      <c r="M256" s="21">
        <f t="shared" si="25"/>
        <v>93.66</v>
      </c>
      <c r="N256" s="21">
        <f t="shared" si="33"/>
        <v>0.33835148409139437</v>
      </c>
      <c r="O256" s="21">
        <f t="shared" si="34"/>
        <v>0.31689999999999996</v>
      </c>
      <c r="P256" s="21"/>
      <c r="Q256" s="22">
        <f t="shared" si="28"/>
        <v>0.93659999999999999</v>
      </c>
      <c r="R256" s="22">
        <f t="shared" si="29"/>
        <v>0.64656603773584909</v>
      </c>
      <c r="S256" s="22">
        <f t="shared" si="35"/>
        <v>0.49012781603828637</v>
      </c>
    </row>
    <row r="257" spans="1:19">
      <c r="A257">
        <v>408</v>
      </c>
      <c r="B257">
        <v>15</v>
      </c>
      <c r="C257">
        <v>2</v>
      </c>
      <c r="D257" t="s">
        <v>653</v>
      </c>
      <c r="E257">
        <f t="shared" si="32"/>
        <v>15</v>
      </c>
      <c r="F257">
        <v>157.1</v>
      </c>
      <c r="G257">
        <v>3.93</v>
      </c>
      <c r="I257" s="21" t="s">
        <v>653</v>
      </c>
      <c r="J257" s="21">
        <v>2.4700000000000002</v>
      </c>
      <c r="K257" s="21">
        <v>117.45</v>
      </c>
      <c r="L257" s="21">
        <v>153.16999999999999</v>
      </c>
      <c r="M257" s="21">
        <f t="shared" si="25"/>
        <v>114.98</v>
      </c>
      <c r="N257" s="21">
        <f t="shared" si="33"/>
        <v>0.33214472082101221</v>
      </c>
      <c r="O257" s="21">
        <f t="shared" si="34"/>
        <v>0.38189999999999985</v>
      </c>
      <c r="P257" s="21"/>
      <c r="Q257" s="22">
        <f t="shared" si="28"/>
        <v>1.1497999999999999</v>
      </c>
      <c r="R257" s="22">
        <f t="shared" si="29"/>
        <v>0.56611320754716976</v>
      </c>
      <c r="S257" s="22">
        <f t="shared" si="35"/>
        <v>0.67460005332622297</v>
      </c>
    </row>
    <row r="258" spans="1:19">
      <c r="A258">
        <v>408</v>
      </c>
      <c r="B258">
        <v>20</v>
      </c>
      <c r="C258">
        <v>1</v>
      </c>
      <c r="D258" t="s">
        <v>654</v>
      </c>
      <c r="E258">
        <f t="shared" si="32"/>
        <v>20</v>
      </c>
      <c r="F258">
        <v>149.22</v>
      </c>
      <c r="G258">
        <v>3.93</v>
      </c>
      <c r="I258" s="21" t="s">
        <v>654</v>
      </c>
      <c r="J258" s="21">
        <v>3.16</v>
      </c>
      <c r="K258" s="21">
        <v>113.2</v>
      </c>
      <c r="L258" s="21">
        <v>145.29</v>
      </c>
      <c r="M258" s="21">
        <f t="shared" ref="M258:M287" si="36">K258-J258</f>
        <v>110.04</v>
      </c>
      <c r="N258" s="21">
        <f t="shared" si="33"/>
        <v>0.32033805888767708</v>
      </c>
      <c r="O258" s="21">
        <f t="shared" si="34"/>
        <v>0.35249999999999987</v>
      </c>
      <c r="P258" s="21"/>
      <c r="Q258" s="22">
        <f t="shared" ref="Q258:Q287" si="37">M258/100</f>
        <v>1.1004</v>
      </c>
      <c r="R258" s="22">
        <f t="shared" ref="R258:R287" si="38">1-(Q258/2.65)</f>
        <v>0.58475471698113202</v>
      </c>
      <c r="S258" s="22">
        <f t="shared" si="35"/>
        <v>0.60281685596282897</v>
      </c>
    </row>
    <row r="259" spans="1:19">
      <c r="A259">
        <v>408</v>
      </c>
      <c r="B259">
        <v>20</v>
      </c>
      <c r="C259">
        <v>2</v>
      </c>
      <c r="D259" t="s">
        <v>655</v>
      </c>
      <c r="E259">
        <f t="shared" si="32"/>
        <v>20</v>
      </c>
      <c r="F259">
        <v>146.1</v>
      </c>
      <c r="G259">
        <v>3.93</v>
      </c>
      <c r="I259" s="21" t="s">
        <v>655</v>
      </c>
      <c r="J259" s="21">
        <v>2.34</v>
      </c>
      <c r="K259" s="21">
        <v>109.33</v>
      </c>
      <c r="L259" s="21">
        <v>142.16999999999999</v>
      </c>
      <c r="M259" s="21">
        <f t="shared" si="36"/>
        <v>106.99</v>
      </c>
      <c r="N259" s="21">
        <f t="shared" si="33"/>
        <v>0.32881577717543692</v>
      </c>
      <c r="O259" s="21">
        <f t="shared" si="34"/>
        <v>0.35179999999999995</v>
      </c>
      <c r="P259" s="21"/>
      <c r="Q259" s="22">
        <f t="shared" si="37"/>
        <v>1.0698999999999999</v>
      </c>
      <c r="R259" s="22">
        <f t="shared" si="38"/>
        <v>0.59626415094339624</v>
      </c>
      <c r="S259" s="22">
        <f t="shared" si="35"/>
        <v>0.59000696158470978</v>
      </c>
    </row>
    <row r="260" spans="1:19">
      <c r="A260">
        <v>408</v>
      </c>
      <c r="B260">
        <v>25</v>
      </c>
      <c r="C260">
        <v>1</v>
      </c>
      <c r="D260" t="s">
        <v>656</v>
      </c>
      <c r="E260">
        <f t="shared" si="32"/>
        <v>25</v>
      </c>
      <c r="F260">
        <v>176.12</v>
      </c>
      <c r="G260">
        <v>3.93</v>
      </c>
      <c r="I260" s="21" t="s">
        <v>656</v>
      </c>
      <c r="J260" s="21">
        <v>2.25</v>
      </c>
      <c r="K260" s="21">
        <v>135.16</v>
      </c>
      <c r="L260" s="21">
        <v>172.19</v>
      </c>
      <c r="M260" s="21">
        <f t="shared" si="36"/>
        <v>132.91</v>
      </c>
      <c r="N260" s="21">
        <f t="shared" si="33"/>
        <v>0.2955383342111203</v>
      </c>
      <c r="O260" s="21">
        <f t="shared" si="34"/>
        <v>0.39280000000000004</v>
      </c>
      <c r="P260" s="21"/>
      <c r="Q260" s="22">
        <f t="shared" si="37"/>
        <v>1.3290999999999999</v>
      </c>
      <c r="R260" s="22">
        <f t="shared" si="38"/>
        <v>0.49845283018867925</v>
      </c>
      <c r="S260" s="22">
        <f t="shared" si="35"/>
        <v>0.78803845862669397</v>
      </c>
    </row>
    <row r="261" spans="1:19">
      <c r="A261">
        <v>408</v>
      </c>
      <c r="B261">
        <v>25</v>
      </c>
      <c r="C261">
        <v>2</v>
      </c>
      <c r="D261" t="s">
        <v>657</v>
      </c>
      <c r="E261">
        <f t="shared" si="32"/>
        <v>25</v>
      </c>
      <c r="F261">
        <v>154.18</v>
      </c>
      <c r="G261">
        <v>3.93</v>
      </c>
      <c r="I261" s="21" t="s">
        <v>657</v>
      </c>
      <c r="J261" s="21">
        <v>2.6</v>
      </c>
      <c r="K261" s="21">
        <v>118.33</v>
      </c>
      <c r="L261" s="21">
        <v>150.25</v>
      </c>
      <c r="M261" s="21">
        <f t="shared" si="36"/>
        <v>115.73</v>
      </c>
      <c r="N261" s="21">
        <f t="shared" si="33"/>
        <v>0.29828048042858374</v>
      </c>
      <c r="O261" s="21">
        <f t="shared" si="34"/>
        <v>0.34519999999999995</v>
      </c>
      <c r="P261" s="21"/>
      <c r="Q261" s="22">
        <f t="shared" si="37"/>
        <v>1.1573</v>
      </c>
      <c r="R261" s="22">
        <f t="shared" si="38"/>
        <v>0.56328301886792453</v>
      </c>
      <c r="S261" s="22">
        <f t="shared" si="35"/>
        <v>0.61283580089770207</v>
      </c>
    </row>
    <row r="262" spans="1:19">
      <c r="A262">
        <v>419</v>
      </c>
      <c r="B262">
        <v>0</v>
      </c>
      <c r="C262">
        <v>1</v>
      </c>
      <c r="D262" t="s">
        <v>660</v>
      </c>
      <c r="E262">
        <f t="shared" si="32"/>
        <v>0</v>
      </c>
      <c r="F262">
        <v>189.54</v>
      </c>
      <c r="G262">
        <v>3.93</v>
      </c>
      <c r="I262" s="21" t="s">
        <v>660</v>
      </c>
      <c r="J262" s="21">
        <v>2.92</v>
      </c>
      <c r="K262" s="21">
        <v>156.77000000000001</v>
      </c>
      <c r="L262" s="21">
        <v>185.61</v>
      </c>
      <c r="M262" s="21">
        <f t="shared" si="36"/>
        <v>153.85000000000002</v>
      </c>
      <c r="N262" s="21">
        <f t="shared" si="33"/>
        <v>0.20643483912902169</v>
      </c>
      <c r="O262" s="21">
        <f t="shared" si="34"/>
        <v>0.31759999999999988</v>
      </c>
      <c r="P262" s="21"/>
      <c r="Q262" s="22">
        <f t="shared" si="37"/>
        <v>1.5385000000000002</v>
      </c>
      <c r="R262" s="22">
        <f t="shared" si="38"/>
        <v>0.41943396226415086</v>
      </c>
      <c r="S262" s="22">
        <f t="shared" si="35"/>
        <v>0.75721097615834443</v>
      </c>
    </row>
    <row r="263" spans="1:19">
      <c r="A263">
        <v>419</v>
      </c>
      <c r="B263">
        <v>0</v>
      </c>
      <c r="C263">
        <v>2</v>
      </c>
      <c r="D263" t="s">
        <v>661</v>
      </c>
      <c r="E263">
        <f t="shared" si="32"/>
        <v>0</v>
      </c>
      <c r="F263">
        <v>169.33</v>
      </c>
      <c r="G263">
        <v>3.93</v>
      </c>
      <c r="I263" s="21" t="s">
        <v>661</v>
      </c>
      <c r="J263" s="21">
        <v>2.14</v>
      </c>
      <c r="K263" s="21">
        <v>144.21</v>
      </c>
      <c r="L263" s="21">
        <v>165.4</v>
      </c>
      <c r="M263" s="21">
        <f t="shared" si="36"/>
        <v>142.07000000000002</v>
      </c>
      <c r="N263" s="21">
        <f t="shared" si="33"/>
        <v>0.16421482367846824</v>
      </c>
      <c r="O263" s="21">
        <f t="shared" si="34"/>
        <v>0.23329999999999984</v>
      </c>
      <c r="P263" s="21"/>
      <c r="Q263" s="22">
        <f t="shared" si="37"/>
        <v>1.4207000000000003</v>
      </c>
      <c r="R263" s="22">
        <f t="shared" si="38"/>
        <v>0.46388679245283004</v>
      </c>
      <c r="S263" s="22">
        <f t="shared" si="35"/>
        <v>0.50292442853656538</v>
      </c>
    </row>
    <row r="264" spans="1:19">
      <c r="A264">
        <v>419</v>
      </c>
      <c r="B264">
        <v>5</v>
      </c>
      <c r="C264">
        <v>1</v>
      </c>
      <c r="D264" t="s">
        <v>672</v>
      </c>
      <c r="E264">
        <f t="shared" si="32"/>
        <v>5</v>
      </c>
      <c r="F264">
        <v>168.2</v>
      </c>
      <c r="G264">
        <v>3.93</v>
      </c>
      <c r="I264" s="21" t="s">
        <v>672</v>
      </c>
      <c r="J264" s="21">
        <v>1.83</v>
      </c>
      <c r="K264" s="21">
        <v>136.83000000000001</v>
      </c>
      <c r="L264" s="21">
        <v>164.27</v>
      </c>
      <c r="M264" s="21">
        <f t="shared" si="36"/>
        <v>135</v>
      </c>
      <c r="N264" s="21">
        <f t="shared" si="33"/>
        <v>0.21681481481481488</v>
      </c>
      <c r="O264" s="21">
        <f t="shared" si="34"/>
        <v>0.29270000000000013</v>
      </c>
      <c r="P264" s="21"/>
      <c r="Q264" s="22">
        <f t="shared" si="37"/>
        <v>1.35</v>
      </c>
      <c r="R264" s="22">
        <f t="shared" si="38"/>
        <v>0.49056603773584906</v>
      </c>
      <c r="S264" s="22">
        <f t="shared" si="35"/>
        <v>0.59665769230769261</v>
      </c>
    </row>
    <row r="265" spans="1:19">
      <c r="A265">
        <v>419</v>
      </c>
      <c r="B265">
        <v>5</v>
      </c>
      <c r="C265">
        <v>2</v>
      </c>
      <c r="D265" t="s">
        <v>673</v>
      </c>
      <c r="E265">
        <f t="shared" si="32"/>
        <v>5</v>
      </c>
      <c r="F265">
        <v>187.41</v>
      </c>
      <c r="G265">
        <v>3.93</v>
      </c>
      <c r="I265" s="21" t="s">
        <v>673</v>
      </c>
      <c r="J265" s="21">
        <v>2.35</v>
      </c>
      <c r="K265" s="21">
        <v>153.07</v>
      </c>
      <c r="L265" s="21">
        <v>183.48</v>
      </c>
      <c r="M265" s="21">
        <f t="shared" si="36"/>
        <v>150.72</v>
      </c>
      <c r="N265" s="21">
        <f t="shared" si="33"/>
        <v>0.21735668789808912</v>
      </c>
      <c r="O265" s="21">
        <f t="shared" si="34"/>
        <v>0.32759999999999989</v>
      </c>
      <c r="P265" s="21"/>
      <c r="Q265" s="22">
        <f t="shared" si="37"/>
        <v>1.5072000000000001</v>
      </c>
      <c r="R265" s="22">
        <f t="shared" si="38"/>
        <v>0.43124528301886789</v>
      </c>
      <c r="S265" s="22">
        <f t="shared" si="35"/>
        <v>0.75966048302415101</v>
      </c>
    </row>
    <row r="266" spans="1:19">
      <c r="A266">
        <v>419</v>
      </c>
      <c r="B266">
        <v>10</v>
      </c>
      <c r="C266">
        <v>1</v>
      </c>
      <c r="D266" t="s">
        <v>662</v>
      </c>
      <c r="E266">
        <f t="shared" si="32"/>
        <v>10</v>
      </c>
      <c r="F266">
        <v>145.22999999999999</v>
      </c>
      <c r="G266">
        <v>3.93</v>
      </c>
      <c r="I266" s="21" t="s">
        <v>662</v>
      </c>
      <c r="J266" s="21">
        <v>1.87</v>
      </c>
      <c r="K266" s="21">
        <v>114.66</v>
      </c>
      <c r="L266" s="21">
        <v>141.30000000000001</v>
      </c>
      <c r="M266" s="21">
        <f t="shared" si="36"/>
        <v>112.78999999999999</v>
      </c>
      <c r="N266" s="21">
        <f t="shared" si="33"/>
        <v>0.25277063569465397</v>
      </c>
      <c r="O266" s="21">
        <f t="shared" si="34"/>
        <v>0.28510000000000019</v>
      </c>
      <c r="P266" s="21"/>
      <c r="Q266" s="22">
        <f t="shared" si="37"/>
        <v>1.1278999999999999</v>
      </c>
      <c r="R266" s="22">
        <f t="shared" si="38"/>
        <v>0.57437735849056604</v>
      </c>
      <c r="S266" s="22">
        <f t="shared" si="35"/>
        <v>0.49636357663754055</v>
      </c>
    </row>
    <row r="267" spans="1:19">
      <c r="A267">
        <v>419</v>
      </c>
      <c r="B267">
        <v>10</v>
      </c>
      <c r="C267">
        <v>2</v>
      </c>
      <c r="D267" t="s">
        <v>663</v>
      </c>
      <c r="E267">
        <f t="shared" si="32"/>
        <v>10</v>
      </c>
      <c r="F267">
        <v>143.82</v>
      </c>
      <c r="G267">
        <v>3.93</v>
      </c>
      <c r="I267" s="21" t="s">
        <v>663</v>
      </c>
      <c r="J267" s="21">
        <v>2.36</v>
      </c>
      <c r="K267" s="21">
        <v>113.95</v>
      </c>
      <c r="L267" s="21">
        <v>139.88999999999999</v>
      </c>
      <c r="M267" s="21">
        <f t="shared" si="36"/>
        <v>111.59</v>
      </c>
      <c r="N267" s="21">
        <f t="shared" si="33"/>
        <v>0.25360695402813854</v>
      </c>
      <c r="O267" s="21">
        <f t="shared" si="34"/>
        <v>0.28299999999999981</v>
      </c>
      <c r="P267" s="21"/>
      <c r="Q267" s="22">
        <f t="shared" si="37"/>
        <v>1.1159000000000001</v>
      </c>
      <c r="R267" s="22">
        <f t="shared" si="38"/>
        <v>0.57890566037735836</v>
      </c>
      <c r="S267" s="22">
        <f t="shared" si="35"/>
        <v>0.48885339938726269</v>
      </c>
    </row>
    <row r="268" spans="1:19">
      <c r="A268">
        <v>419</v>
      </c>
      <c r="B268">
        <v>15</v>
      </c>
      <c r="C268">
        <v>1</v>
      </c>
      <c r="D268" t="s">
        <v>664</v>
      </c>
      <c r="E268">
        <f t="shared" si="32"/>
        <v>15</v>
      </c>
      <c r="F268">
        <v>171.72</v>
      </c>
      <c r="G268">
        <v>3.93</v>
      </c>
      <c r="H268" t="s">
        <v>27</v>
      </c>
      <c r="I268" s="21" t="s">
        <v>664</v>
      </c>
      <c r="J268" s="21">
        <v>2.62</v>
      </c>
      <c r="K268" s="21">
        <v>137.32</v>
      </c>
      <c r="L268" s="21">
        <v>167.79</v>
      </c>
      <c r="M268" s="21">
        <f t="shared" si="36"/>
        <v>134.69999999999999</v>
      </c>
      <c r="N268" s="21">
        <f t="shared" si="33"/>
        <v>0.24565701559020048</v>
      </c>
      <c r="O268" s="21">
        <f t="shared" si="34"/>
        <v>0.33090000000000003</v>
      </c>
      <c r="P268" s="21"/>
      <c r="Q268" s="22">
        <f t="shared" si="37"/>
        <v>1.347</v>
      </c>
      <c r="R268" s="22">
        <f t="shared" si="38"/>
        <v>0.49169811320754719</v>
      </c>
      <c r="S268" s="22">
        <f t="shared" si="35"/>
        <v>0.67297390636991561</v>
      </c>
    </row>
    <row r="269" spans="1:19">
      <c r="A269">
        <v>419</v>
      </c>
      <c r="B269">
        <v>15</v>
      </c>
      <c r="C269">
        <v>2</v>
      </c>
      <c r="D269" t="s">
        <v>665</v>
      </c>
      <c r="E269">
        <f t="shared" si="32"/>
        <v>15</v>
      </c>
      <c r="F269">
        <v>124.46</v>
      </c>
      <c r="G269">
        <v>3.93</v>
      </c>
      <c r="I269" s="21" t="s">
        <v>665</v>
      </c>
      <c r="J269" s="21">
        <v>2.31</v>
      </c>
      <c r="K269" s="21">
        <v>98.4</v>
      </c>
      <c r="L269" s="21">
        <v>120.53</v>
      </c>
      <c r="M269" s="21">
        <f t="shared" si="36"/>
        <v>96.09</v>
      </c>
      <c r="N269" s="21">
        <f t="shared" si="33"/>
        <v>0.25434488500364238</v>
      </c>
      <c r="O269" s="21">
        <f t="shared" si="34"/>
        <v>0.24439999999999998</v>
      </c>
      <c r="P269" s="21"/>
      <c r="Q269" s="22">
        <f t="shared" si="37"/>
        <v>0.96090000000000009</v>
      </c>
      <c r="R269" s="22">
        <f t="shared" si="38"/>
        <v>0.6373962264150943</v>
      </c>
      <c r="S269" s="22">
        <f t="shared" si="35"/>
        <v>0.38343496536617133</v>
      </c>
    </row>
    <row r="270" spans="1:19">
      <c r="A270">
        <v>419</v>
      </c>
      <c r="B270">
        <v>20</v>
      </c>
      <c r="C270">
        <v>1</v>
      </c>
      <c r="D270" t="s">
        <v>666</v>
      </c>
      <c r="E270">
        <f t="shared" si="32"/>
        <v>20</v>
      </c>
      <c r="F270">
        <v>156.30000000000001</v>
      </c>
      <c r="G270">
        <v>3.93</v>
      </c>
      <c r="I270" s="21" t="s">
        <v>666</v>
      </c>
      <c r="J270" s="21">
        <v>1.8</v>
      </c>
      <c r="K270" s="21">
        <v>120.5</v>
      </c>
      <c r="L270" s="21">
        <v>152.37</v>
      </c>
      <c r="M270" s="21">
        <f t="shared" si="36"/>
        <v>118.7</v>
      </c>
      <c r="N270" s="21">
        <f t="shared" si="33"/>
        <v>0.28365627632687446</v>
      </c>
      <c r="O270" s="21">
        <f t="shared" si="34"/>
        <v>0.3367</v>
      </c>
      <c r="P270" s="21"/>
      <c r="Q270" s="22">
        <f t="shared" si="37"/>
        <v>1.1870000000000001</v>
      </c>
      <c r="R270" s="22">
        <f t="shared" si="38"/>
        <v>0.55207547169811311</v>
      </c>
      <c r="S270" s="22">
        <f t="shared" si="35"/>
        <v>0.60988038277511969</v>
      </c>
    </row>
    <row r="271" spans="1:19">
      <c r="A271">
        <v>419</v>
      </c>
      <c r="B271">
        <v>20</v>
      </c>
      <c r="C271">
        <v>2</v>
      </c>
      <c r="D271" t="s">
        <v>667</v>
      </c>
      <c r="E271">
        <f t="shared" si="32"/>
        <v>20</v>
      </c>
      <c r="F271">
        <v>174.66</v>
      </c>
      <c r="G271">
        <v>3.93</v>
      </c>
      <c r="I271" s="21" t="s">
        <v>667</v>
      </c>
      <c r="J271" s="21">
        <v>2.64</v>
      </c>
      <c r="K271" s="21">
        <v>138.94999999999999</v>
      </c>
      <c r="L271" s="21">
        <v>170.73</v>
      </c>
      <c r="M271" s="21">
        <f t="shared" si="36"/>
        <v>136.31</v>
      </c>
      <c r="N271" s="21">
        <f t="shared" si="33"/>
        <v>0.25251265497762443</v>
      </c>
      <c r="O271" s="21">
        <f t="shared" si="34"/>
        <v>0.34419999999999989</v>
      </c>
      <c r="P271" s="21"/>
      <c r="Q271" s="22">
        <f t="shared" si="37"/>
        <v>1.3631</v>
      </c>
      <c r="R271" s="22">
        <f t="shared" si="38"/>
        <v>0.48562264150943391</v>
      </c>
      <c r="S271" s="22">
        <f t="shared" si="35"/>
        <v>0.70878079104825531</v>
      </c>
    </row>
    <row r="272" spans="1:19">
      <c r="A272">
        <v>419</v>
      </c>
      <c r="B272">
        <v>25</v>
      </c>
      <c r="C272">
        <v>1</v>
      </c>
      <c r="D272" t="s">
        <v>668</v>
      </c>
      <c r="E272">
        <f t="shared" si="32"/>
        <v>25</v>
      </c>
      <c r="F272">
        <v>189.46</v>
      </c>
      <c r="G272">
        <v>3.93</v>
      </c>
      <c r="I272" s="21" t="s">
        <v>668</v>
      </c>
      <c r="J272" s="21">
        <v>2.54</v>
      </c>
      <c r="K272" s="21">
        <v>149.69999999999999</v>
      </c>
      <c r="L272" s="21">
        <v>185.53</v>
      </c>
      <c r="M272" s="21">
        <f t="shared" si="36"/>
        <v>147.16</v>
      </c>
      <c r="N272" s="21">
        <f t="shared" si="33"/>
        <v>0.26073661321011149</v>
      </c>
      <c r="O272" s="21">
        <f t="shared" si="34"/>
        <v>0.38370000000000004</v>
      </c>
      <c r="P272" s="21"/>
      <c r="Q272" s="22">
        <f t="shared" si="37"/>
        <v>1.4716</v>
      </c>
      <c r="R272" s="22">
        <f t="shared" si="38"/>
        <v>0.44467924528301883</v>
      </c>
      <c r="S272" s="22">
        <f t="shared" si="35"/>
        <v>0.86286914460285147</v>
      </c>
    </row>
    <row r="273" spans="1:19">
      <c r="A273">
        <v>419</v>
      </c>
      <c r="B273">
        <v>25</v>
      </c>
      <c r="C273">
        <v>2</v>
      </c>
      <c r="D273" t="s">
        <v>669</v>
      </c>
      <c r="E273">
        <f t="shared" si="32"/>
        <v>25</v>
      </c>
      <c r="F273">
        <v>160.47999999999999</v>
      </c>
      <c r="G273">
        <v>3.93</v>
      </c>
      <c r="I273" s="21" t="s">
        <v>669</v>
      </c>
      <c r="J273" s="21">
        <v>2.67</v>
      </c>
      <c r="K273" s="21">
        <v>127.29</v>
      </c>
      <c r="L273" s="21">
        <v>156.55000000000001</v>
      </c>
      <c r="M273" s="21">
        <f t="shared" si="36"/>
        <v>124.62</v>
      </c>
      <c r="N273" s="21">
        <f t="shared" si="33"/>
        <v>0.25621890547263687</v>
      </c>
      <c r="O273" s="21">
        <f t="shared" si="34"/>
        <v>0.31930000000000008</v>
      </c>
      <c r="P273" s="21"/>
      <c r="Q273" s="22">
        <f t="shared" si="37"/>
        <v>1.2462</v>
      </c>
      <c r="R273" s="22">
        <f t="shared" si="38"/>
        <v>0.52973584905660376</v>
      </c>
      <c r="S273" s="22">
        <f t="shared" si="35"/>
        <v>0.60275324120245066</v>
      </c>
    </row>
    <row r="274" spans="1:19">
      <c r="A274">
        <v>419</v>
      </c>
      <c r="B274">
        <v>30</v>
      </c>
      <c r="C274">
        <v>1</v>
      </c>
      <c r="D274" t="s">
        <v>670</v>
      </c>
      <c r="E274">
        <f t="shared" si="32"/>
        <v>30</v>
      </c>
      <c r="F274">
        <v>187.5</v>
      </c>
      <c r="G274">
        <v>3.93</v>
      </c>
      <c r="I274" s="21" t="s">
        <v>670</v>
      </c>
      <c r="J274" s="21">
        <v>2.0099999999999998</v>
      </c>
      <c r="K274" s="21">
        <v>149.65</v>
      </c>
      <c r="L274" s="21">
        <v>183.57</v>
      </c>
      <c r="M274" s="21">
        <f t="shared" si="36"/>
        <v>147.64000000000001</v>
      </c>
      <c r="N274" s="21">
        <f t="shared" si="33"/>
        <v>0.24336223245732846</v>
      </c>
      <c r="O274" s="21">
        <f t="shared" si="34"/>
        <v>0.35929999999999979</v>
      </c>
      <c r="P274" s="21"/>
      <c r="Q274" s="22">
        <f t="shared" si="37"/>
        <v>1.4764000000000002</v>
      </c>
      <c r="R274" s="22">
        <f t="shared" si="38"/>
        <v>0.44286792452830182</v>
      </c>
      <c r="S274" s="22">
        <f t="shared" si="35"/>
        <v>0.81130282890252181</v>
      </c>
    </row>
    <row r="275" spans="1:19">
      <c r="A275">
        <v>419</v>
      </c>
      <c r="B275">
        <v>30</v>
      </c>
      <c r="C275">
        <v>2</v>
      </c>
      <c r="D275" t="s">
        <v>671</v>
      </c>
      <c r="E275">
        <f t="shared" si="32"/>
        <v>30</v>
      </c>
      <c r="F275">
        <v>180.68</v>
      </c>
      <c r="G275">
        <v>3.93</v>
      </c>
      <c r="I275" s="21" t="s">
        <v>671</v>
      </c>
      <c r="J275" s="21">
        <v>2.5</v>
      </c>
      <c r="K275" s="21">
        <v>143.49</v>
      </c>
      <c r="L275" s="21">
        <v>176.75</v>
      </c>
      <c r="M275" s="21">
        <f t="shared" si="36"/>
        <v>140.99</v>
      </c>
      <c r="N275" s="21">
        <f t="shared" si="33"/>
        <v>0.25363500957514712</v>
      </c>
      <c r="O275" s="21">
        <f t="shared" si="34"/>
        <v>0.35759999999999992</v>
      </c>
      <c r="P275" s="21"/>
      <c r="Q275" s="22">
        <f t="shared" si="37"/>
        <v>1.4099000000000002</v>
      </c>
      <c r="R275" s="22">
        <f t="shared" si="38"/>
        <v>0.46796226415094333</v>
      </c>
      <c r="S275" s="22">
        <f t="shared" si="35"/>
        <v>0.76416418030803956</v>
      </c>
    </row>
    <row r="276" spans="1:19">
      <c r="A276">
        <v>424</v>
      </c>
      <c r="B276">
        <v>0</v>
      </c>
      <c r="C276">
        <v>1</v>
      </c>
      <c r="D276" t="s">
        <v>674</v>
      </c>
      <c r="E276">
        <f t="shared" si="32"/>
        <v>0</v>
      </c>
      <c r="F276">
        <v>123.04</v>
      </c>
      <c r="G276">
        <v>3.93</v>
      </c>
      <c r="I276" s="21" t="s">
        <v>674</v>
      </c>
      <c r="J276" s="21">
        <v>2.11</v>
      </c>
      <c r="K276" s="21">
        <v>95.35</v>
      </c>
      <c r="L276" s="21">
        <v>119.11</v>
      </c>
      <c r="M276" s="21">
        <f t="shared" si="36"/>
        <v>93.24</v>
      </c>
      <c r="N276" s="21">
        <f t="shared" si="33"/>
        <v>0.27745602745602754</v>
      </c>
      <c r="O276" s="21">
        <f t="shared" si="34"/>
        <v>0.25870000000000004</v>
      </c>
      <c r="P276" s="21"/>
      <c r="Q276" s="22">
        <f t="shared" si="37"/>
        <v>0.9323999999999999</v>
      </c>
      <c r="R276" s="22">
        <f t="shared" si="38"/>
        <v>0.64815094339622648</v>
      </c>
      <c r="S276" s="22">
        <f t="shared" si="35"/>
        <v>0.39913542151839781</v>
      </c>
    </row>
    <row r="277" spans="1:19">
      <c r="A277">
        <v>424</v>
      </c>
      <c r="B277">
        <v>0</v>
      </c>
      <c r="C277">
        <v>2</v>
      </c>
      <c r="D277" t="s">
        <v>675</v>
      </c>
      <c r="E277">
        <f t="shared" si="32"/>
        <v>0</v>
      </c>
      <c r="F277">
        <v>126.76</v>
      </c>
      <c r="G277">
        <v>3.93</v>
      </c>
      <c r="I277" s="21" t="s">
        <v>675</v>
      </c>
      <c r="J277" s="21">
        <v>2.37</v>
      </c>
      <c r="K277" s="21">
        <v>102.2</v>
      </c>
      <c r="L277" s="21">
        <v>122.83</v>
      </c>
      <c r="M277" s="21">
        <f t="shared" si="36"/>
        <v>99.83</v>
      </c>
      <c r="N277" s="21">
        <f t="shared" si="33"/>
        <v>0.23039166583191426</v>
      </c>
      <c r="O277" s="21">
        <f t="shared" si="34"/>
        <v>0.23</v>
      </c>
      <c r="P277" s="21"/>
      <c r="Q277" s="22">
        <f t="shared" si="37"/>
        <v>0.99829999999999997</v>
      </c>
      <c r="R277" s="22">
        <f t="shared" si="38"/>
        <v>0.62328301886792459</v>
      </c>
      <c r="S277" s="22">
        <f t="shared" si="35"/>
        <v>0.36901374341587456</v>
      </c>
    </row>
    <row r="278" spans="1:19">
      <c r="A278">
        <v>424</v>
      </c>
      <c r="B278">
        <v>5</v>
      </c>
      <c r="C278">
        <v>1</v>
      </c>
      <c r="D278" t="s">
        <v>684</v>
      </c>
      <c r="E278">
        <f t="shared" ref="E278:E287" si="39">B278</f>
        <v>5</v>
      </c>
      <c r="F278">
        <v>146.65</v>
      </c>
      <c r="G278">
        <v>3.93</v>
      </c>
      <c r="I278" s="21" t="s">
        <v>684</v>
      </c>
      <c r="J278" s="21">
        <v>2.56</v>
      </c>
      <c r="K278" s="21">
        <v>111.41</v>
      </c>
      <c r="L278" s="21">
        <v>142.72</v>
      </c>
      <c r="M278" s="21">
        <f t="shared" si="36"/>
        <v>108.85</v>
      </c>
      <c r="N278" s="21">
        <f t="shared" si="33"/>
        <v>0.31116214974735878</v>
      </c>
      <c r="O278" s="21">
        <f t="shared" si="34"/>
        <v>0.33870000000000006</v>
      </c>
      <c r="P278" s="21"/>
      <c r="Q278" s="22">
        <f t="shared" si="37"/>
        <v>1.0885</v>
      </c>
      <c r="R278" s="22">
        <f t="shared" si="38"/>
        <v>0.58924528301886792</v>
      </c>
      <c r="S278" s="22">
        <f t="shared" si="35"/>
        <v>0.57480307396733921</v>
      </c>
    </row>
    <row r="279" spans="1:19">
      <c r="A279">
        <v>424</v>
      </c>
      <c r="B279">
        <v>5</v>
      </c>
      <c r="C279">
        <v>2</v>
      </c>
      <c r="D279" t="s">
        <v>685</v>
      </c>
      <c r="E279">
        <f t="shared" si="39"/>
        <v>5</v>
      </c>
      <c r="F279">
        <v>155.03</v>
      </c>
      <c r="G279">
        <v>3.93</v>
      </c>
      <c r="I279" s="21" t="s">
        <v>685</v>
      </c>
      <c r="J279" s="21">
        <v>2.42</v>
      </c>
      <c r="K279" s="21">
        <v>120.88</v>
      </c>
      <c r="L279" s="21">
        <v>151.1</v>
      </c>
      <c r="M279" s="21">
        <f t="shared" si="36"/>
        <v>118.46</v>
      </c>
      <c r="N279" s="21">
        <f t="shared" si="33"/>
        <v>0.27553604592267433</v>
      </c>
      <c r="O279" s="21">
        <f t="shared" si="34"/>
        <v>0.32640000000000002</v>
      </c>
      <c r="P279" s="21"/>
      <c r="Q279" s="22">
        <f t="shared" si="37"/>
        <v>1.1845999999999999</v>
      </c>
      <c r="R279" s="22">
        <f t="shared" si="38"/>
        <v>0.55298113207547173</v>
      </c>
      <c r="S279" s="22">
        <f t="shared" si="35"/>
        <v>0.59025522041763345</v>
      </c>
    </row>
    <row r="280" spans="1:19">
      <c r="A280">
        <v>424</v>
      </c>
      <c r="B280">
        <v>10</v>
      </c>
      <c r="C280">
        <v>1</v>
      </c>
      <c r="D280" t="s">
        <v>676</v>
      </c>
      <c r="E280">
        <f t="shared" si="39"/>
        <v>10</v>
      </c>
      <c r="F280">
        <v>164.23</v>
      </c>
      <c r="G280">
        <v>3.93</v>
      </c>
      <c r="I280" s="21" t="s">
        <v>676</v>
      </c>
      <c r="J280" s="21">
        <v>2.7</v>
      </c>
      <c r="K280" s="21">
        <v>128</v>
      </c>
      <c r="L280" s="21">
        <v>160.30000000000001</v>
      </c>
      <c r="M280" s="21">
        <f t="shared" si="36"/>
        <v>125.3</v>
      </c>
      <c r="N280" s="21">
        <f t="shared" si="33"/>
        <v>0.27932960893854758</v>
      </c>
      <c r="O280" s="21">
        <f t="shared" si="34"/>
        <v>0.35000000000000014</v>
      </c>
      <c r="P280" s="21"/>
      <c r="Q280" s="22">
        <f t="shared" si="37"/>
        <v>1.2529999999999999</v>
      </c>
      <c r="R280" s="22">
        <f t="shared" si="38"/>
        <v>0.5271698113207548</v>
      </c>
      <c r="S280" s="22">
        <f t="shared" si="35"/>
        <v>0.66392269148174676</v>
      </c>
    </row>
    <row r="281" spans="1:19">
      <c r="A281">
        <v>424</v>
      </c>
      <c r="B281">
        <v>10</v>
      </c>
      <c r="C281">
        <v>2</v>
      </c>
      <c r="D281" t="s">
        <v>677</v>
      </c>
      <c r="E281">
        <f t="shared" si="39"/>
        <v>10</v>
      </c>
      <c r="F281">
        <v>175.88</v>
      </c>
      <c r="G281">
        <v>3.93</v>
      </c>
      <c r="I281" s="21" t="s">
        <v>677</v>
      </c>
      <c r="J281" s="21">
        <v>2.2999999999999998</v>
      </c>
      <c r="K281" s="21">
        <v>138.71</v>
      </c>
      <c r="L281" s="21">
        <v>171.95</v>
      </c>
      <c r="M281" s="21">
        <f t="shared" si="36"/>
        <v>136.41</v>
      </c>
      <c r="N281" s="21">
        <f t="shared" si="33"/>
        <v>0.26053808371820242</v>
      </c>
      <c r="O281" s="21">
        <f t="shared" si="34"/>
        <v>0.35539999999999994</v>
      </c>
      <c r="P281" s="21"/>
      <c r="Q281" s="22">
        <f t="shared" si="37"/>
        <v>1.3640999999999999</v>
      </c>
      <c r="R281" s="22">
        <f t="shared" si="38"/>
        <v>0.48524528301886793</v>
      </c>
      <c r="S281" s="22">
        <f t="shared" si="35"/>
        <v>0.73241309588614967</v>
      </c>
    </row>
    <row r="282" spans="1:19">
      <c r="A282">
        <v>424</v>
      </c>
      <c r="B282">
        <v>15</v>
      </c>
      <c r="C282">
        <v>1</v>
      </c>
      <c r="D282" t="s">
        <v>678</v>
      </c>
      <c r="E282">
        <f t="shared" si="39"/>
        <v>15</v>
      </c>
      <c r="F282">
        <v>155.31</v>
      </c>
      <c r="G282">
        <v>3.93</v>
      </c>
      <c r="I282" s="21" t="s">
        <v>678</v>
      </c>
      <c r="J282" s="21">
        <v>1.74</v>
      </c>
      <c r="K282" s="21">
        <v>122.53</v>
      </c>
      <c r="L282" s="21">
        <v>151.38</v>
      </c>
      <c r="M282" s="21">
        <f t="shared" si="36"/>
        <v>120.79</v>
      </c>
      <c r="N282" s="21">
        <f t="shared" si="33"/>
        <v>0.25324944117890541</v>
      </c>
      <c r="O282" s="21">
        <f t="shared" si="34"/>
        <v>0.30589999999999989</v>
      </c>
      <c r="P282" s="21"/>
      <c r="Q282" s="22">
        <f t="shared" si="37"/>
        <v>1.2079</v>
      </c>
      <c r="R282" s="22">
        <f t="shared" si="38"/>
        <v>0.54418867924528302</v>
      </c>
      <c r="S282" s="22">
        <f t="shared" si="35"/>
        <v>0.56212121212121191</v>
      </c>
    </row>
    <row r="283" spans="1:19">
      <c r="A283">
        <v>424</v>
      </c>
      <c r="B283">
        <v>15</v>
      </c>
      <c r="C283">
        <v>2</v>
      </c>
      <c r="D283" t="s">
        <v>679</v>
      </c>
      <c r="E283">
        <f t="shared" si="39"/>
        <v>15</v>
      </c>
      <c r="F283">
        <v>145.53</v>
      </c>
      <c r="G283">
        <v>3.93</v>
      </c>
      <c r="I283" s="21" t="s">
        <v>679</v>
      </c>
      <c r="J283" s="21">
        <v>2.2400000000000002</v>
      </c>
      <c r="K283" s="21">
        <v>118.49</v>
      </c>
      <c r="L283" s="21">
        <v>141.6</v>
      </c>
      <c r="M283" s="21">
        <f t="shared" si="36"/>
        <v>116.25</v>
      </c>
      <c r="N283" s="21">
        <f t="shared" si="33"/>
        <v>0.21806451612903222</v>
      </c>
      <c r="O283" s="21">
        <f t="shared" si="34"/>
        <v>0.25349999999999995</v>
      </c>
      <c r="P283" s="21"/>
      <c r="Q283" s="22">
        <f t="shared" si="37"/>
        <v>1.1625000000000001</v>
      </c>
      <c r="R283" s="22">
        <f t="shared" si="38"/>
        <v>0.56132075471698106</v>
      </c>
      <c r="S283" s="22">
        <f t="shared" si="35"/>
        <v>0.45161344537815123</v>
      </c>
    </row>
    <row r="284" spans="1:19">
      <c r="A284">
        <v>424</v>
      </c>
      <c r="B284">
        <v>20</v>
      </c>
      <c r="C284">
        <v>0</v>
      </c>
      <c r="D284" t="s">
        <v>680</v>
      </c>
      <c r="E284">
        <f t="shared" si="39"/>
        <v>20</v>
      </c>
      <c r="F284">
        <v>154.82</v>
      </c>
      <c r="G284">
        <v>3.93</v>
      </c>
      <c r="H284" t="s">
        <v>28</v>
      </c>
      <c r="I284" s="21" t="s">
        <v>680</v>
      </c>
      <c r="J284" s="21">
        <v>2.84</v>
      </c>
      <c r="K284" s="21">
        <v>108.65</v>
      </c>
      <c r="L284" s="21">
        <f>F284-G284</f>
        <v>150.88999999999999</v>
      </c>
      <c r="M284" s="21">
        <f t="shared" si="36"/>
        <v>105.81</v>
      </c>
      <c r="N284" s="21">
        <f t="shared" si="33"/>
        <v>0.42604668745865215</v>
      </c>
      <c r="O284" s="21">
        <f t="shared" si="34"/>
        <v>0.45079999999999987</v>
      </c>
      <c r="P284" s="21"/>
      <c r="Q284" s="22">
        <f t="shared" si="37"/>
        <v>1.0581</v>
      </c>
      <c r="R284" s="22">
        <f t="shared" si="38"/>
        <v>0.60071698113207539</v>
      </c>
      <c r="S284" s="22">
        <f t="shared" si="35"/>
        <v>0.7504365852126389</v>
      </c>
    </row>
    <row r="285" spans="1:19">
      <c r="A285">
        <v>424</v>
      </c>
      <c r="B285">
        <v>20</v>
      </c>
      <c r="C285">
        <v>2</v>
      </c>
      <c r="D285" t="s">
        <v>681</v>
      </c>
      <c r="E285">
        <f t="shared" si="39"/>
        <v>20</v>
      </c>
      <c r="F285">
        <v>138.79</v>
      </c>
      <c r="G285">
        <v>3.93</v>
      </c>
      <c r="I285" s="21" t="s">
        <v>681</v>
      </c>
      <c r="J285" s="21">
        <v>2.67</v>
      </c>
      <c r="K285" s="21">
        <v>123.02</v>
      </c>
      <c r="L285" s="21">
        <v>134.86000000000001</v>
      </c>
      <c r="M285" s="21">
        <f t="shared" si="36"/>
        <v>120.35</v>
      </c>
      <c r="N285" s="21">
        <f t="shared" si="33"/>
        <v>0.1205650186954717</v>
      </c>
      <c r="O285" s="21">
        <f t="shared" si="34"/>
        <v>0.1451000000000002</v>
      </c>
      <c r="P285" s="21"/>
      <c r="Q285" s="22">
        <f t="shared" si="37"/>
        <v>1.2035</v>
      </c>
      <c r="R285" s="22">
        <f t="shared" si="38"/>
        <v>0.54584905660377359</v>
      </c>
      <c r="S285" s="22">
        <f t="shared" si="35"/>
        <v>0.26582440373314936</v>
      </c>
    </row>
    <row r="286" spans="1:19">
      <c r="A286">
        <v>424</v>
      </c>
      <c r="B286">
        <v>25</v>
      </c>
      <c r="C286">
        <v>1</v>
      </c>
      <c r="D286" t="s">
        <v>682</v>
      </c>
      <c r="E286">
        <f t="shared" si="39"/>
        <v>25</v>
      </c>
      <c r="F286">
        <v>159.88</v>
      </c>
      <c r="G286">
        <v>3.93</v>
      </c>
      <c r="I286" s="21" t="s">
        <v>682</v>
      </c>
      <c r="J286" s="21">
        <v>2.63</v>
      </c>
      <c r="K286" s="21">
        <v>125.19</v>
      </c>
      <c r="L286" s="21">
        <v>155.94999999999999</v>
      </c>
      <c r="M286" s="21">
        <f t="shared" si="36"/>
        <v>122.56</v>
      </c>
      <c r="N286" s="21">
        <f t="shared" si="33"/>
        <v>0.27243798955613563</v>
      </c>
      <c r="O286" s="21">
        <f t="shared" si="34"/>
        <v>0.33389999999999986</v>
      </c>
      <c r="P286" s="21"/>
      <c r="Q286" s="22">
        <f t="shared" si="37"/>
        <v>1.2256</v>
      </c>
      <c r="R286" s="22">
        <f t="shared" si="38"/>
        <v>0.53750943396226414</v>
      </c>
      <c r="S286" s="22">
        <f t="shared" si="35"/>
        <v>0.62119839932603182</v>
      </c>
    </row>
    <row r="287" spans="1:19">
      <c r="A287">
        <v>424</v>
      </c>
      <c r="B287">
        <v>25</v>
      </c>
      <c r="C287">
        <v>2</v>
      </c>
      <c r="D287" t="s">
        <v>683</v>
      </c>
      <c r="E287">
        <f t="shared" si="39"/>
        <v>25</v>
      </c>
      <c r="F287">
        <v>168.61</v>
      </c>
      <c r="G287">
        <v>3.93</v>
      </c>
      <c r="I287" s="21" t="s">
        <v>683</v>
      </c>
      <c r="J287" s="21">
        <v>2.4</v>
      </c>
      <c r="K287" s="21">
        <v>135.97999999999999</v>
      </c>
      <c r="L287" s="21">
        <v>164.68</v>
      </c>
      <c r="M287" s="21">
        <f t="shared" si="36"/>
        <v>133.57999999999998</v>
      </c>
      <c r="N287" s="21">
        <f t="shared" si="33"/>
        <v>0.23281928432400079</v>
      </c>
      <c r="O287" s="21">
        <f t="shared" si="34"/>
        <v>0.31100000000000022</v>
      </c>
      <c r="P287" s="21"/>
      <c r="Q287" s="22">
        <f t="shared" si="37"/>
        <v>1.3357999999999999</v>
      </c>
      <c r="R287" s="22">
        <f t="shared" si="38"/>
        <v>0.49592452830188682</v>
      </c>
      <c r="S287" s="22">
        <f t="shared" si="35"/>
        <v>0.62711155075331038</v>
      </c>
    </row>
    <row r="288" spans="1:19">
      <c r="I288" s="21"/>
      <c r="J288" s="21"/>
      <c r="K288" s="21"/>
      <c r="L288" s="21"/>
      <c r="M288" s="21"/>
      <c r="N288" s="21"/>
      <c r="O288" s="21"/>
      <c r="P288" s="21"/>
      <c r="Q288" s="22"/>
      <c r="R288" s="22"/>
      <c r="S288" s="22"/>
    </row>
    <row r="289" spans="9:19">
      <c r="I289" s="21"/>
      <c r="J289" s="21"/>
      <c r="K289" s="21"/>
      <c r="L289" s="21"/>
      <c r="M289" s="21"/>
      <c r="N289" s="21"/>
      <c r="O289" s="21"/>
      <c r="P289" s="21"/>
      <c r="Q289" s="22"/>
      <c r="R289" s="22"/>
      <c r="S289" s="22"/>
    </row>
  </sheetData>
  <autoFilter ref="A1:S287">
    <sortState ref="A2:T287">
      <sortCondition ref="A1:A287"/>
    </sortState>
  </autoFilter>
  <sortState ref="A2:G287">
    <sortCondition ref="A2:A287"/>
    <sortCondition ref="B2:B287"/>
    <sortCondition ref="C2:C287"/>
  </sortState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22" sqref="B22"/>
    </sheetView>
  </sheetViews>
  <sheetFormatPr baseColWidth="10" defaultRowHeight="15"/>
  <sheetData>
    <row r="1" spans="1:1">
      <c r="A1" t="s">
        <v>700</v>
      </c>
    </row>
    <row r="3" spans="1:1">
      <c r="A3" t="s">
        <v>701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locations</vt:lpstr>
      <vt:lpstr>FDR-readings</vt:lpstr>
      <vt:lpstr>cylinder samples_lab results</vt:lpstr>
      <vt:lpstr>meta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francke</cp:lastModifiedBy>
  <dcterms:created xsi:type="dcterms:W3CDTF">2019-06-17T09:10:10Z</dcterms:created>
  <dcterms:modified xsi:type="dcterms:W3CDTF">2019-08-19T12:14:33Z</dcterms:modified>
</cp:coreProperties>
</file>