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o\Documents\GitHub\viridithas-chess\"/>
    </mc:Choice>
  </mc:AlternateContent>
  <xr:revisionPtr revIDLastSave="0" documentId="13_ncr:1_{D390DC40-5CE3-4A4D-BFA6-F300B330F186}" xr6:coauthVersionLast="45" xr6:coauthVersionMax="45" xr10:uidLastSave="{00000000-0000-0000-0000-000000000000}"/>
  <bookViews>
    <workbookView xWindow="-120" yWindow="-120" windowWidth="19440" windowHeight="15000" xr2:uid="{455616D4-43C4-4305-8D66-4B0744FDF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L26" i="1" s="1"/>
  <c r="N25" i="1"/>
  <c r="M25" i="1"/>
  <c r="K25" i="1"/>
  <c r="L25" i="1" s="1"/>
  <c r="N24" i="1"/>
  <c r="M24" i="1"/>
  <c r="K24" i="1"/>
  <c r="L24" i="1" s="1"/>
  <c r="N23" i="1"/>
  <c r="M23" i="1"/>
  <c r="K23" i="1"/>
  <c r="L23" i="1" s="1"/>
  <c r="N22" i="1"/>
  <c r="M22" i="1"/>
  <c r="K22" i="1"/>
  <c r="L22" i="1" s="1"/>
  <c r="N21" i="1"/>
  <c r="M21" i="1"/>
  <c r="K21" i="1"/>
  <c r="L21" i="1" s="1"/>
  <c r="N20" i="1"/>
  <c r="M20" i="1"/>
  <c r="K20" i="1"/>
  <c r="L20" i="1" s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K16" i="1"/>
  <c r="L16" i="1" s="1"/>
  <c r="K39" i="1" l="1"/>
  <c r="L39" i="1" s="1"/>
  <c r="N38" i="1"/>
  <c r="M38" i="1"/>
  <c r="K38" i="1"/>
  <c r="L38" i="1" s="1"/>
  <c r="N37" i="1"/>
  <c r="M37" i="1"/>
  <c r="K37" i="1"/>
  <c r="L37" i="1" s="1"/>
  <c r="N36" i="1"/>
  <c r="M36" i="1"/>
  <c r="K36" i="1"/>
  <c r="L36" i="1" s="1"/>
  <c r="N35" i="1"/>
  <c r="M35" i="1"/>
  <c r="K35" i="1"/>
  <c r="L35" i="1" s="1"/>
  <c r="N34" i="1"/>
  <c r="M34" i="1"/>
  <c r="K34" i="1"/>
  <c r="L34" i="1" s="1"/>
  <c r="N33" i="1"/>
  <c r="M33" i="1"/>
  <c r="K33" i="1"/>
  <c r="L33" i="1" s="1"/>
  <c r="N32" i="1"/>
  <c r="M32" i="1"/>
  <c r="K32" i="1"/>
  <c r="L32" i="1" s="1"/>
  <c r="N31" i="1"/>
  <c r="M31" i="1"/>
  <c r="K31" i="1"/>
  <c r="L31" i="1" s="1"/>
  <c r="N30" i="1"/>
  <c r="M30" i="1"/>
  <c r="K30" i="1"/>
  <c r="L30" i="1" s="1"/>
  <c r="N29" i="1"/>
  <c r="M29" i="1"/>
  <c r="K29" i="1"/>
  <c r="L29" i="1" s="1"/>
  <c r="S12" i="1" l="1"/>
  <c r="T12" i="1" s="1"/>
  <c r="V11" i="1"/>
  <c r="U11" i="1"/>
  <c r="S11" i="1"/>
  <c r="T11" i="1" s="1"/>
  <c r="V10" i="1"/>
  <c r="U10" i="1"/>
  <c r="S10" i="1"/>
  <c r="T10" i="1" s="1"/>
  <c r="V9" i="1"/>
  <c r="U9" i="1"/>
  <c r="S9" i="1"/>
  <c r="T9" i="1" s="1"/>
  <c r="V8" i="1"/>
  <c r="U8" i="1"/>
  <c r="S8" i="1"/>
  <c r="T8" i="1" s="1"/>
  <c r="V7" i="1"/>
  <c r="U7" i="1"/>
  <c r="S7" i="1"/>
  <c r="T7" i="1" s="1"/>
  <c r="V6" i="1"/>
  <c r="U6" i="1"/>
  <c r="S6" i="1"/>
  <c r="T6" i="1" s="1"/>
  <c r="V5" i="1"/>
  <c r="U5" i="1"/>
  <c r="S5" i="1"/>
  <c r="T5" i="1" s="1"/>
  <c r="V4" i="1"/>
  <c r="U4" i="1"/>
  <c r="S4" i="1"/>
  <c r="T4" i="1" s="1"/>
  <c r="V3" i="1"/>
  <c r="U3" i="1"/>
  <c r="S3" i="1"/>
  <c r="T3" i="1" s="1"/>
  <c r="V2" i="1"/>
  <c r="U2" i="1"/>
  <c r="S2" i="1"/>
  <c r="T2" i="1" s="1"/>
  <c r="F2" i="1" l="1"/>
  <c r="F11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B16" i="1"/>
  <c r="C16" i="1"/>
  <c r="D16" i="1"/>
  <c r="E16" i="1"/>
  <c r="F16" i="1"/>
  <c r="G16" i="1"/>
  <c r="A16" i="1"/>
  <c r="N11" i="1"/>
  <c r="K12" i="1" l="1"/>
  <c r="L12" i="1" s="1"/>
  <c r="M11" i="1"/>
  <c r="K11" i="1"/>
  <c r="L11" i="1" s="1"/>
  <c r="N10" i="1"/>
  <c r="M10" i="1"/>
  <c r="K10" i="1"/>
  <c r="L10" i="1" s="1"/>
  <c r="N9" i="1"/>
  <c r="M9" i="1"/>
  <c r="K9" i="1"/>
  <c r="L9" i="1" s="1"/>
  <c r="N8" i="1"/>
  <c r="M8" i="1"/>
  <c r="K8" i="1"/>
  <c r="L8" i="1" s="1"/>
  <c r="N7" i="1"/>
  <c r="M7" i="1"/>
  <c r="K7" i="1"/>
  <c r="L7" i="1" s="1"/>
  <c r="N6" i="1"/>
  <c r="M6" i="1"/>
  <c r="K6" i="1"/>
  <c r="L6" i="1" s="1"/>
  <c r="N5" i="1"/>
  <c r="M5" i="1"/>
  <c r="K5" i="1"/>
  <c r="L5" i="1" s="1"/>
  <c r="N4" i="1"/>
  <c r="M4" i="1"/>
  <c r="K4" i="1"/>
  <c r="L4" i="1" s="1"/>
  <c r="N3" i="1"/>
  <c r="M3" i="1"/>
  <c r="K3" i="1"/>
  <c r="L3" i="1" s="1"/>
  <c r="N2" i="1"/>
  <c r="M2" i="1"/>
  <c r="K2" i="1"/>
  <c r="L2" i="1" s="1"/>
  <c r="G3" i="1"/>
  <c r="G4" i="1"/>
  <c r="G5" i="1"/>
  <c r="G6" i="1"/>
  <c r="G7" i="1"/>
  <c r="G8" i="1"/>
  <c r="G9" i="1"/>
  <c r="G10" i="1"/>
  <c r="G11" i="1"/>
  <c r="G2" i="1"/>
  <c r="F4" i="1"/>
  <c r="F5" i="1"/>
  <c r="F6" i="1"/>
  <c r="F7" i="1"/>
  <c r="F8" i="1"/>
  <c r="F9" i="1"/>
  <c r="F10" i="1"/>
  <c r="F3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2" i="1"/>
  <c r="E2" i="1" s="1"/>
</calcChain>
</file>

<file path=xl/sharedStrings.xml><?xml version="1.0" encoding="utf-8"?>
<sst xmlns="http://schemas.openxmlformats.org/spreadsheetml/2006/main" count="33" uniqueCount="16">
  <si>
    <t>Depth</t>
  </si>
  <si>
    <t>Time</t>
  </si>
  <si>
    <t>Nodes</t>
  </si>
  <si>
    <t>NPS</t>
  </si>
  <si>
    <t>Both runs are same version searching starting position.</t>
  </si>
  <si>
    <t>NPM</t>
  </si>
  <si>
    <t>Branch Factor</t>
  </si>
  <si>
    <t>Time Factor</t>
  </si>
  <si>
    <t>nohash ^</t>
  </si>
  <si>
    <t>hashtable; no evalhash ^</t>
  </si>
  <si>
    <t>MVV/LVA  ordering</t>
  </si>
  <si>
    <t>MVV/LVA 2 ^</t>
  </si>
  <si>
    <t>Time-to-depth [S]</t>
  </si>
  <si>
    <t>Time-to-depth [MVV/LVA]</t>
  </si>
  <si>
    <t>Nodes [MVV/LVA]</t>
  </si>
  <si>
    <t>NPS [MVV/LVA]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</si>
</sst>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165" fontId="0" fillId="0" borderId="0" xfId="1" applyNumberFormat="1" applyFont="1" applyBorder="1"/>
    <xf numFmtId="164" fontId="0" fillId="0" borderId="0" xfId="2" applyNumberFormat="1" applyFont="1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65" fontId="0" fillId="0" borderId="7" xfId="1" applyNumberFormat="1" applyFont="1" applyBorder="1"/>
    <xf numFmtId="164" fontId="0" fillId="0" borderId="7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Time-to-depth</a:t>
            </a:r>
            <a:r>
              <a:rPr lang="en-GB" baseline="0"/>
              <a:t>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Time-to-depth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Sheet1!$B$16:$B$26</c:f>
              <c:numCache>
                <c:formatCode>0.00</c:formatCode>
                <c:ptCount val="11"/>
                <c:pt idx="0">
                  <c:v>0.01</c:v>
                </c:pt>
                <c:pt idx="1">
                  <c:v>3.6999999999999998E-2</c:v>
                </c:pt>
                <c:pt idx="2">
                  <c:v>0.14000000000000001</c:v>
                </c:pt>
                <c:pt idx="3">
                  <c:v>0.55000000000000004</c:v>
                </c:pt>
                <c:pt idx="4">
                  <c:v>1.4700000000000002</c:v>
                </c:pt>
                <c:pt idx="5">
                  <c:v>5.62</c:v>
                </c:pt>
                <c:pt idx="6">
                  <c:v>14.004999999999999</c:v>
                </c:pt>
                <c:pt idx="7">
                  <c:v>63.839999999999996</c:v>
                </c:pt>
                <c:pt idx="8">
                  <c:v>335.7</c:v>
                </c:pt>
                <c:pt idx="9">
                  <c:v>2008.73</c:v>
                </c:pt>
                <c:pt idx="10">
                  <c:v>14891.615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8-4740-871A-622FB1B8224E}"/>
            </c:ext>
          </c:extLst>
        </c:ser>
        <c:ser>
          <c:idx val="1"/>
          <c:order val="1"/>
          <c:tx>
            <c:strRef>
              <c:f>Sheet1!$I$28</c:f>
              <c:strCache>
                <c:ptCount val="1"/>
                <c:pt idx="0">
                  <c:v>Time-to-depth [MVV/LVA]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Sheet1!$I$29:$I$39</c:f>
              <c:numCache>
                <c:formatCode>0.00</c:formatCode>
                <c:ptCount val="11"/>
                <c:pt idx="0">
                  <c:v>1E-3</c:v>
                </c:pt>
                <c:pt idx="1">
                  <c:v>0.02</c:v>
                </c:pt>
                <c:pt idx="2">
                  <c:v>0.2</c:v>
                </c:pt>
                <c:pt idx="3">
                  <c:v>0.62</c:v>
                </c:pt>
                <c:pt idx="4">
                  <c:v>1.3</c:v>
                </c:pt>
                <c:pt idx="5">
                  <c:v>5.47</c:v>
                </c:pt>
                <c:pt idx="6">
                  <c:v>15.18</c:v>
                </c:pt>
                <c:pt idx="7">
                  <c:v>53.54</c:v>
                </c:pt>
                <c:pt idx="8">
                  <c:v>296.14999999999998</c:v>
                </c:pt>
                <c:pt idx="9">
                  <c:v>1422.07</c:v>
                </c:pt>
                <c:pt idx="10">
                  <c:v>11603.72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8-4740-871A-622FB1B8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987919"/>
        <c:axId val="282608335"/>
      </c:barChart>
      <c:catAx>
        <c:axId val="41698791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08335"/>
        <c:crosses val="autoZero"/>
        <c:auto val="1"/>
        <c:lblAlgn val="ctr"/>
        <c:lblOffset val="100"/>
        <c:noMultiLvlLbl val="0"/>
      </c:catAx>
      <c:valAx>
        <c:axId val="2826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879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27</xdr:row>
      <xdr:rowOff>23812</xdr:rowOff>
    </xdr:from>
    <xdr:to>
      <xdr:col>6</xdr:col>
      <xdr:colOff>790575</xdr:colOff>
      <xdr:row>41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B8BE8D-44FC-498E-BE3E-7843F1684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8F2F-D606-4E45-BC07-2DCB7152D44E}">
  <dimension ref="A1:V43"/>
  <sheetViews>
    <sheetView tabSelected="1" topLeftCell="A7" workbookViewId="0">
      <selection activeCell="G47" sqref="G47"/>
    </sheetView>
  </sheetViews>
  <sheetFormatPr defaultRowHeight="15" x14ac:dyDescent="0.25"/>
  <cols>
    <col min="3" max="3" width="15.28515625" bestFit="1" customWidth="1"/>
    <col min="4" max="4" width="14.7109375" bestFit="1" customWidth="1"/>
    <col min="5" max="5" width="13.42578125" customWidth="1"/>
    <col min="6" max="6" width="14.42578125" customWidth="1"/>
    <col min="7" max="7" width="15.28515625" customWidth="1"/>
    <col min="10" max="10" width="15.28515625" bestFit="1" customWidth="1"/>
    <col min="11" max="11" width="10.5703125" bestFit="1" customWidth="1"/>
    <col min="12" max="12" width="11.85546875" customWidth="1"/>
    <col min="13" max="13" width="13" customWidth="1"/>
    <col min="14" max="14" width="13.42578125" customWidth="1"/>
    <col min="18" max="18" width="12.5703125" bestFit="1" customWidth="1"/>
    <col min="20" max="20" width="10.5703125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  <c r="M1" s="2" t="s">
        <v>6</v>
      </c>
      <c r="N1" s="3" t="s">
        <v>7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5</v>
      </c>
      <c r="U1" s="2" t="s">
        <v>6</v>
      </c>
      <c r="V1" s="3" t="s">
        <v>7</v>
      </c>
    </row>
    <row r="2" spans="1:22" x14ac:dyDescent="0.25">
      <c r="A2" s="4">
        <v>0</v>
      </c>
      <c r="B2" s="5">
        <v>0.01</v>
      </c>
      <c r="C2" s="6">
        <v>30</v>
      </c>
      <c r="D2" s="6">
        <f>C2/B2</f>
        <v>3000</v>
      </c>
      <c r="E2" s="6">
        <f>D2*60</f>
        <v>180000</v>
      </c>
      <c r="F2" s="7">
        <f>C3/C2</f>
        <v>3.3333333333333335</v>
      </c>
      <c r="G2" s="7">
        <f>B3/B2</f>
        <v>3.6999999999999997</v>
      </c>
      <c r="H2" s="8">
        <v>0</v>
      </c>
      <c r="I2" s="5">
        <v>0.01</v>
      </c>
      <c r="J2" s="6">
        <v>30</v>
      </c>
      <c r="K2" s="6">
        <f>J2/I2</f>
        <v>3000</v>
      </c>
      <c r="L2" s="6">
        <f>K2*60</f>
        <v>180000</v>
      </c>
      <c r="M2" s="9">
        <f>J3/J2</f>
        <v>3.3333333333333335</v>
      </c>
      <c r="N2" s="10">
        <f>I3/I2</f>
        <v>3.6999999999999997</v>
      </c>
      <c r="P2" s="8">
        <v>0</v>
      </c>
      <c r="Q2" s="5">
        <v>1E-3</v>
      </c>
      <c r="R2" s="6">
        <v>1</v>
      </c>
      <c r="S2" s="6">
        <f>R2/Q2</f>
        <v>1000</v>
      </c>
      <c r="T2" s="6">
        <f>S2*60</f>
        <v>60000</v>
      </c>
      <c r="U2" s="9">
        <f>R3/R2</f>
        <v>20</v>
      </c>
      <c r="V2" s="10">
        <f>Q3/Q2</f>
        <v>10</v>
      </c>
    </row>
    <row r="3" spans="1:22" x14ac:dyDescent="0.25">
      <c r="A3" s="4">
        <v>1</v>
      </c>
      <c r="B3" s="5">
        <v>3.6999999999999998E-2</v>
      </c>
      <c r="C3" s="6">
        <v>100</v>
      </c>
      <c r="D3" s="6">
        <f t="shared" ref="D3:D12" si="0">C3/B3</f>
        <v>2702.7027027027029</v>
      </c>
      <c r="E3" s="6">
        <f t="shared" ref="E3:E12" si="1">D3*60</f>
        <v>162162.16216216219</v>
      </c>
      <c r="F3" s="7">
        <f>C4/C3</f>
        <v>4.4000000000000004</v>
      </c>
      <c r="G3" s="7">
        <f t="shared" ref="G3:G11" si="2">B4/B3</f>
        <v>3.7837837837837842</v>
      </c>
      <c r="H3" s="8">
        <v>1</v>
      </c>
      <c r="I3" s="5">
        <v>3.6999999999999998E-2</v>
      </c>
      <c r="J3" s="6">
        <v>100</v>
      </c>
      <c r="K3" s="6">
        <f t="shared" ref="K3:K12" si="3">J3/I3</f>
        <v>2702.7027027027029</v>
      </c>
      <c r="L3" s="6">
        <f t="shared" ref="L3:L11" si="4">K3*60</f>
        <v>162162.16216216219</v>
      </c>
      <c r="M3" s="9">
        <f>J4/J3</f>
        <v>4.4000000000000004</v>
      </c>
      <c r="N3" s="10">
        <f t="shared" ref="N3:N11" si="5">I4/I3</f>
        <v>3.7837837837837842</v>
      </c>
      <c r="P3" s="8">
        <v>1</v>
      </c>
      <c r="Q3" s="5">
        <v>0.01</v>
      </c>
      <c r="R3" s="6">
        <v>20</v>
      </c>
      <c r="S3" s="6">
        <f t="shared" ref="S3:S12" si="6">R3/Q3</f>
        <v>2000</v>
      </c>
      <c r="T3" s="6">
        <f t="shared" ref="T3:T11" si="7">S3*60</f>
        <v>120000</v>
      </c>
      <c r="U3" s="9">
        <f>R4/R3</f>
        <v>23</v>
      </c>
      <c r="V3" s="10">
        <f t="shared" ref="V3:V11" si="8">Q4/Q3</f>
        <v>13</v>
      </c>
    </row>
    <row r="4" spans="1:22" x14ac:dyDescent="0.25">
      <c r="A4" s="4">
        <v>2</v>
      </c>
      <c r="B4" s="5">
        <v>0.14000000000000001</v>
      </c>
      <c r="C4" s="6">
        <v>440</v>
      </c>
      <c r="D4" s="6">
        <f t="shared" si="0"/>
        <v>3142.8571428571427</v>
      </c>
      <c r="E4" s="6">
        <f t="shared" si="1"/>
        <v>188571.42857142855</v>
      </c>
      <c r="F4" s="7">
        <f>C5/C4</f>
        <v>3.8454545454545452</v>
      </c>
      <c r="G4" s="7">
        <f t="shared" si="2"/>
        <v>3.8571428571428572</v>
      </c>
      <c r="H4" s="8">
        <v>2</v>
      </c>
      <c r="I4" s="5">
        <v>0.14000000000000001</v>
      </c>
      <c r="J4" s="6">
        <v>440</v>
      </c>
      <c r="K4" s="6">
        <f t="shared" si="3"/>
        <v>3142.8571428571427</v>
      </c>
      <c r="L4" s="6">
        <f t="shared" si="4"/>
        <v>188571.42857142855</v>
      </c>
      <c r="M4" s="9">
        <f>J5/J4</f>
        <v>3.8454545454545452</v>
      </c>
      <c r="N4" s="10">
        <f t="shared" si="5"/>
        <v>4</v>
      </c>
      <c r="P4" s="8">
        <v>2</v>
      </c>
      <c r="Q4" s="5">
        <v>0.13</v>
      </c>
      <c r="R4" s="6">
        <v>460</v>
      </c>
      <c r="S4" s="6">
        <f t="shared" si="6"/>
        <v>3538.4615384615386</v>
      </c>
      <c r="T4" s="6">
        <f t="shared" si="7"/>
        <v>212307.69230769231</v>
      </c>
      <c r="U4" s="9">
        <f>R5/R4</f>
        <v>3.8260869565217392</v>
      </c>
      <c r="V4" s="10">
        <f t="shared" si="8"/>
        <v>3.6923076923076921</v>
      </c>
    </row>
    <row r="5" spans="1:22" x14ac:dyDescent="0.25">
      <c r="A5" s="4">
        <v>3</v>
      </c>
      <c r="B5" s="5">
        <v>0.54</v>
      </c>
      <c r="C5" s="6">
        <v>1692</v>
      </c>
      <c r="D5" s="6">
        <f t="shared" si="0"/>
        <v>3133.333333333333</v>
      </c>
      <c r="E5" s="6">
        <f t="shared" si="1"/>
        <v>187999.99999999997</v>
      </c>
      <c r="F5" s="7">
        <f t="shared" ref="F5:F10" si="9">C6/C5</f>
        <v>2.687352245862884</v>
      </c>
      <c r="G5" s="7">
        <f t="shared" si="2"/>
        <v>2.5185185185185186</v>
      </c>
      <c r="H5" s="8">
        <v>3</v>
      </c>
      <c r="I5" s="5">
        <v>0.56000000000000005</v>
      </c>
      <c r="J5" s="6">
        <v>1692</v>
      </c>
      <c r="K5" s="6">
        <f t="shared" si="3"/>
        <v>3021.4285714285711</v>
      </c>
      <c r="L5" s="6">
        <f t="shared" si="4"/>
        <v>181285.71428571426</v>
      </c>
      <c r="M5" s="9">
        <f t="shared" ref="M5:M11" si="10">J6/J5</f>
        <v>2.687352245862884</v>
      </c>
      <c r="N5" s="10">
        <f t="shared" si="5"/>
        <v>2.8214285714285712</v>
      </c>
      <c r="P5" s="8">
        <v>3</v>
      </c>
      <c r="Q5" s="5">
        <v>0.48</v>
      </c>
      <c r="R5" s="6">
        <v>1760</v>
      </c>
      <c r="S5" s="6">
        <f t="shared" si="6"/>
        <v>3666.666666666667</v>
      </c>
      <c r="T5" s="6">
        <f t="shared" si="7"/>
        <v>220000.00000000003</v>
      </c>
      <c r="U5" s="9">
        <f t="shared" ref="U5:U11" si="11">R6/R5</f>
        <v>3.3062499999999999</v>
      </c>
      <c r="V5" s="10">
        <f t="shared" si="8"/>
        <v>2.9791666666666665</v>
      </c>
    </row>
    <row r="6" spans="1:22" x14ac:dyDescent="0.25">
      <c r="A6" s="4">
        <v>4</v>
      </c>
      <c r="B6" s="5">
        <v>1.36</v>
      </c>
      <c r="C6" s="6">
        <v>4547</v>
      </c>
      <c r="D6" s="6">
        <f t="shared" si="0"/>
        <v>3343.3823529411761</v>
      </c>
      <c r="E6" s="6">
        <f t="shared" si="1"/>
        <v>200602.94117647057</v>
      </c>
      <c r="F6" s="7">
        <f t="shared" si="9"/>
        <v>10.645920387068397</v>
      </c>
      <c r="G6" s="7">
        <f t="shared" si="2"/>
        <v>4.1323529411764701</v>
      </c>
      <c r="H6" s="8">
        <v>4</v>
      </c>
      <c r="I6" s="5">
        <v>1.58</v>
      </c>
      <c r="J6" s="6">
        <v>4547</v>
      </c>
      <c r="K6" s="6">
        <f t="shared" si="3"/>
        <v>2877.8481012658226</v>
      </c>
      <c r="L6" s="6">
        <f t="shared" si="4"/>
        <v>172670.88607594935</v>
      </c>
      <c r="M6" s="9">
        <f t="shared" si="10"/>
        <v>10.645920387068397</v>
      </c>
      <c r="N6" s="10">
        <f t="shared" si="5"/>
        <v>3.5569620253164556</v>
      </c>
      <c r="P6" s="8">
        <v>4</v>
      </c>
      <c r="Q6" s="5">
        <v>1.43</v>
      </c>
      <c r="R6" s="6">
        <v>5819</v>
      </c>
      <c r="S6" s="6">
        <f t="shared" si="6"/>
        <v>4069.2307692307695</v>
      </c>
      <c r="T6" s="6">
        <f t="shared" si="7"/>
        <v>244153.84615384619</v>
      </c>
      <c r="U6" s="9">
        <f t="shared" si="11"/>
        <v>10.154150197628459</v>
      </c>
      <c r="V6" s="10">
        <f t="shared" si="8"/>
        <v>3.8741258741258742</v>
      </c>
    </row>
    <row r="7" spans="1:22" x14ac:dyDescent="0.25">
      <c r="A7" s="4">
        <v>5</v>
      </c>
      <c r="B7" s="5">
        <v>5.62</v>
      </c>
      <c r="C7" s="6">
        <v>48407</v>
      </c>
      <c r="D7" s="6">
        <f t="shared" si="0"/>
        <v>8613.3451957295365</v>
      </c>
      <c r="E7" s="6">
        <f t="shared" si="1"/>
        <v>516800.7117437722</v>
      </c>
      <c r="F7" s="7">
        <f t="shared" si="9"/>
        <v>4.581816679405871</v>
      </c>
      <c r="G7" s="7">
        <f t="shared" si="2"/>
        <v>2.7046263345195727</v>
      </c>
      <c r="H7" s="8">
        <v>5</v>
      </c>
      <c r="I7" s="5">
        <v>5.62</v>
      </c>
      <c r="J7" s="6">
        <v>48407</v>
      </c>
      <c r="K7" s="6">
        <f t="shared" si="3"/>
        <v>8613.3451957295365</v>
      </c>
      <c r="L7" s="6">
        <f t="shared" si="4"/>
        <v>516800.7117437722</v>
      </c>
      <c r="M7" s="9">
        <f t="shared" si="10"/>
        <v>4.581816679405871</v>
      </c>
      <c r="N7" s="10">
        <f t="shared" si="5"/>
        <v>2.2793594306049823</v>
      </c>
      <c r="P7" s="8">
        <v>5</v>
      </c>
      <c r="Q7" s="5">
        <v>5.54</v>
      </c>
      <c r="R7" s="6">
        <v>59087</v>
      </c>
      <c r="S7" s="6">
        <f t="shared" si="6"/>
        <v>10665.523465703971</v>
      </c>
      <c r="T7" s="6">
        <f t="shared" si="7"/>
        <v>639931.40794223826</v>
      </c>
      <c r="U7" s="9">
        <f t="shared" si="11"/>
        <v>4.7066698258500175</v>
      </c>
      <c r="V7" s="10">
        <f t="shared" si="8"/>
        <v>2.5884476534296028</v>
      </c>
    </row>
    <row r="8" spans="1:22" x14ac:dyDescent="0.25">
      <c r="A8" s="4">
        <v>6</v>
      </c>
      <c r="B8" s="5">
        <v>15.2</v>
      </c>
      <c r="C8" s="6">
        <v>221792</v>
      </c>
      <c r="D8" s="6">
        <f t="shared" si="0"/>
        <v>14591.578947368422</v>
      </c>
      <c r="E8" s="6">
        <f t="shared" si="1"/>
        <v>875494.73684210528</v>
      </c>
      <c r="F8" s="7">
        <f t="shared" si="9"/>
        <v>7.8051417544365895</v>
      </c>
      <c r="G8" s="7">
        <f t="shared" si="2"/>
        <v>4.4947368421052625</v>
      </c>
      <c r="H8" s="8">
        <v>6</v>
      </c>
      <c r="I8" s="5">
        <v>12.81</v>
      </c>
      <c r="J8" s="6">
        <v>221792</v>
      </c>
      <c r="K8" s="6">
        <f t="shared" si="3"/>
        <v>17313.973458235752</v>
      </c>
      <c r="L8" s="6">
        <f t="shared" si="4"/>
        <v>1038838.4074941451</v>
      </c>
      <c r="M8" s="9">
        <f t="shared" si="10"/>
        <v>7.8051417544365895</v>
      </c>
      <c r="N8" s="10">
        <f t="shared" si="5"/>
        <v>4.6338797814207648</v>
      </c>
      <c r="P8" s="8">
        <v>6</v>
      </c>
      <c r="Q8" s="5">
        <v>14.34</v>
      </c>
      <c r="R8" s="6">
        <v>278103</v>
      </c>
      <c r="S8" s="6">
        <f t="shared" si="6"/>
        <v>19393.514644351464</v>
      </c>
      <c r="T8" s="6">
        <f t="shared" si="7"/>
        <v>1163610.8786610879</v>
      </c>
      <c r="U8" s="9">
        <f t="shared" si="11"/>
        <v>8.316497844323866</v>
      </c>
      <c r="V8" s="10">
        <f t="shared" si="8"/>
        <v>5.4267782426778242</v>
      </c>
    </row>
    <row r="9" spans="1:22" x14ac:dyDescent="0.25">
      <c r="A9" s="4">
        <v>7</v>
      </c>
      <c r="B9" s="5">
        <v>68.319999999999993</v>
      </c>
      <c r="C9" s="6">
        <v>1731118</v>
      </c>
      <c r="D9" s="6">
        <f t="shared" si="0"/>
        <v>25338.378220140519</v>
      </c>
      <c r="E9" s="6">
        <f t="shared" si="1"/>
        <v>1520302.6932084311</v>
      </c>
      <c r="F9" s="7">
        <f t="shared" si="9"/>
        <v>6.7894216338805329</v>
      </c>
      <c r="G9" s="7">
        <f t="shared" si="2"/>
        <v>5.2674180327868863</v>
      </c>
      <c r="H9" s="8">
        <v>7</v>
      </c>
      <c r="I9" s="5">
        <v>59.36</v>
      </c>
      <c r="J9" s="6">
        <v>1731118</v>
      </c>
      <c r="K9" s="6">
        <f t="shared" si="3"/>
        <v>29163.039083557953</v>
      </c>
      <c r="L9" s="6">
        <f t="shared" si="4"/>
        <v>1749782.3450134771</v>
      </c>
      <c r="M9" s="9">
        <f t="shared" si="10"/>
        <v>6.7894216338805329</v>
      </c>
      <c r="N9" s="10">
        <f t="shared" si="5"/>
        <v>5.2481469002695418</v>
      </c>
      <c r="P9" s="8">
        <v>7</v>
      </c>
      <c r="Q9" s="5">
        <v>77.819999999999993</v>
      </c>
      <c r="R9" s="6">
        <v>2312843</v>
      </c>
      <c r="S9" s="6">
        <f t="shared" si="6"/>
        <v>29720.418915445902</v>
      </c>
      <c r="T9" s="6">
        <f t="shared" si="7"/>
        <v>1783225.134926754</v>
      </c>
      <c r="U9" s="9">
        <f t="shared" si="11"/>
        <v>7.5809118906903752</v>
      </c>
      <c r="V9" s="10">
        <f t="shared" si="8"/>
        <v>6.2662554613209975</v>
      </c>
    </row>
    <row r="10" spans="1:22" x14ac:dyDescent="0.25">
      <c r="A10" s="4">
        <v>8</v>
      </c>
      <c r="B10" s="5">
        <v>359.87</v>
      </c>
      <c r="C10" s="6">
        <v>11753290</v>
      </c>
      <c r="D10" s="6">
        <f t="shared" si="0"/>
        <v>32659.821602245254</v>
      </c>
      <c r="E10" s="6">
        <f t="shared" si="1"/>
        <v>1959589.2961347152</v>
      </c>
      <c r="F10" s="7">
        <f t="shared" si="9"/>
        <v>6.9099103314901615</v>
      </c>
      <c r="G10" s="7">
        <f t="shared" si="2"/>
        <v>5.4688359685441963</v>
      </c>
      <c r="H10" s="8">
        <v>8</v>
      </c>
      <c r="I10" s="5">
        <v>311.52999999999997</v>
      </c>
      <c r="J10" s="6">
        <v>11753290</v>
      </c>
      <c r="K10" s="6">
        <f t="shared" si="3"/>
        <v>37727.634577729274</v>
      </c>
      <c r="L10" s="6">
        <f t="shared" si="4"/>
        <v>2263658.0746637564</v>
      </c>
      <c r="M10" s="9">
        <f t="shared" si="10"/>
        <v>6.9099103314901615</v>
      </c>
      <c r="N10" s="10">
        <f t="shared" si="5"/>
        <v>6.5784675633165346</v>
      </c>
      <c r="P10" s="8">
        <v>8</v>
      </c>
      <c r="Q10" s="5">
        <v>487.64</v>
      </c>
      <c r="R10" s="6">
        <v>17533459</v>
      </c>
      <c r="S10" s="6">
        <f t="shared" si="6"/>
        <v>35955.74399146912</v>
      </c>
      <c r="T10" s="6">
        <f t="shared" si="7"/>
        <v>2157344.6394881471</v>
      </c>
      <c r="U10" s="9">
        <f t="shared" si="11"/>
        <v>0</v>
      </c>
      <c r="V10" s="10">
        <f t="shared" si="8"/>
        <v>0</v>
      </c>
    </row>
    <row r="11" spans="1:22" x14ac:dyDescent="0.25">
      <c r="A11" s="4">
        <v>9</v>
      </c>
      <c r="B11" s="5">
        <v>1968.07</v>
      </c>
      <c r="C11" s="6">
        <v>81214180</v>
      </c>
      <c r="D11" s="6">
        <f t="shared" si="0"/>
        <v>41265.90009501695</v>
      </c>
      <c r="E11" s="6">
        <f t="shared" si="1"/>
        <v>2475954.0057010171</v>
      </c>
      <c r="F11" s="7">
        <f>C12/C11</f>
        <v>8.4509794102458464</v>
      </c>
      <c r="G11" s="7">
        <f t="shared" si="2"/>
        <v>7.7072817531896733</v>
      </c>
      <c r="H11" s="8">
        <v>9</v>
      </c>
      <c r="I11" s="5">
        <v>2049.39</v>
      </c>
      <c r="J11" s="6">
        <v>81214180</v>
      </c>
      <c r="K11" s="6">
        <f t="shared" si="3"/>
        <v>39628.465055455526</v>
      </c>
      <c r="L11" s="6">
        <f t="shared" si="4"/>
        <v>2377707.9033273314</v>
      </c>
      <c r="M11" s="9">
        <f t="shared" si="10"/>
        <v>8.4509794102458464</v>
      </c>
      <c r="N11" s="10">
        <f t="shared" si="5"/>
        <v>7.1312732081253456</v>
      </c>
      <c r="P11" s="8">
        <v>9</v>
      </c>
      <c r="Q11" s="5"/>
      <c r="R11" s="6"/>
      <c r="S11" s="6" t="e">
        <f t="shared" si="6"/>
        <v>#DIV/0!</v>
      </c>
      <c r="T11" s="6" t="e">
        <f t="shared" si="7"/>
        <v>#DIV/0!</v>
      </c>
      <c r="U11" s="9" t="e">
        <f t="shared" si="11"/>
        <v>#DIV/0!</v>
      </c>
      <c r="V11" s="10" t="e">
        <f t="shared" si="8"/>
        <v>#DIV/0!</v>
      </c>
    </row>
    <row r="12" spans="1:22" x14ac:dyDescent="0.25">
      <c r="A12" s="4">
        <v>10</v>
      </c>
      <c r="B12" s="5">
        <v>15168.47</v>
      </c>
      <c r="C12" s="6">
        <v>686339363</v>
      </c>
      <c r="D12" s="6">
        <f t="shared" si="0"/>
        <v>45247.764804228776</v>
      </c>
      <c r="E12" s="6">
        <f t="shared" si="1"/>
        <v>2714865.8882537265</v>
      </c>
      <c r="F12" s="8"/>
      <c r="G12" s="8"/>
      <c r="H12" s="8">
        <v>10</v>
      </c>
      <c r="I12" s="5">
        <v>14614.76</v>
      </c>
      <c r="J12" s="6">
        <v>686339363</v>
      </c>
      <c r="K12" s="6">
        <f t="shared" si="3"/>
        <v>46962.068689461885</v>
      </c>
      <c r="L12" s="6">
        <f>K12*60</f>
        <v>2817724.121367713</v>
      </c>
      <c r="M12" s="8"/>
      <c r="N12" s="11"/>
      <c r="P12" s="8">
        <v>10</v>
      </c>
      <c r="Q12" s="5"/>
      <c r="R12" s="6"/>
      <c r="S12" s="6" t="e">
        <f t="shared" si="6"/>
        <v>#DIV/0!</v>
      </c>
      <c r="T12" s="6" t="e">
        <f>S12*60</f>
        <v>#DIV/0!</v>
      </c>
      <c r="U12" s="8"/>
      <c r="V12" s="11"/>
    </row>
    <row r="13" spans="1:22" x14ac:dyDescent="0.25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1"/>
      <c r="P13" t="s">
        <v>8</v>
      </c>
    </row>
    <row r="14" spans="1:22" x14ac:dyDescent="0.25">
      <c r="A14" s="4" t="s">
        <v>4</v>
      </c>
      <c r="B14" s="8"/>
      <c r="C14" s="8"/>
      <c r="D14" s="8"/>
      <c r="E14" s="8"/>
      <c r="F14" s="9"/>
      <c r="G14" s="8"/>
      <c r="H14" s="8"/>
      <c r="I14" s="8"/>
      <c r="J14" s="8"/>
      <c r="K14" s="8"/>
      <c r="L14" s="8" t="s">
        <v>9</v>
      </c>
      <c r="M14" s="8"/>
      <c r="N14" s="11"/>
    </row>
    <row r="15" spans="1:22" x14ac:dyDescent="0.25">
      <c r="A15" s="4" t="s">
        <v>0</v>
      </c>
      <c r="B15" s="8" t="s">
        <v>12</v>
      </c>
      <c r="C15" s="8" t="s">
        <v>2</v>
      </c>
      <c r="D15" s="8"/>
      <c r="E15" s="8"/>
      <c r="F15" s="8"/>
      <c r="G15" s="8"/>
      <c r="H15" s="8"/>
      <c r="I15" s="8" t="s">
        <v>10</v>
      </c>
      <c r="J15" s="8"/>
      <c r="K15" s="8"/>
      <c r="L15" s="8"/>
      <c r="M15" s="8"/>
      <c r="N15" s="11"/>
    </row>
    <row r="16" spans="1:22" x14ac:dyDescent="0.25">
      <c r="A16" s="4">
        <f>AVERAGE(A2,H2)</f>
        <v>0</v>
      </c>
      <c r="B16" s="5">
        <f t="shared" ref="B16:G16" si="12">AVERAGE(B2,I2)</f>
        <v>0.01</v>
      </c>
      <c r="C16" s="6">
        <f t="shared" si="12"/>
        <v>30</v>
      </c>
      <c r="D16" s="6">
        <f t="shared" si="12"/>
        <v>3000</v>
      </c>
      <c r="E16" s="6">
        <f t="shared" si="12"/>
        <v>180000</v>
      </c>
      <c r="F16" s="9">
        <f t="shared" si="12"/>
        <v>3.3333333333333335</v>
      </c>
      <c r="G16" s="9">
        <f t="shared" si="12"/>
        <v>3.6999999999999997</v>
      </c>
      <c r="H16" s="4">
        <v>0</v>
      </c>
      <c r="I16" s="5">
        <v>0.01</v>
      </c>
      <c r="J16" s="6">
        <v>1</v>
      </c>
      <c r="K16" s="6">
        <f>J16/I16</f>
        <v>100</v>
      </c>
      <c r="L16" s="6">
        <f>K16*60</f>
        <v>6000</v>
      </c>
      <c r="M16" s="7">
        <f>J17/J16</f>
        <v>20</v>
      </c>
      <c r="N16" s="7">
        <f>I17/I16</f>
        <v>2</v>
      </c>
    </row>
    <row r="17" spans="1:14" x14ac:dyDescent="0.25">
      <c r="A17" s="4">
        <f t="shared" ref="A17:A26" si="13">AVERAGE(A3,H3)</f>
        <v>1</v>
      </c>
      <c r="B17" s="5">
        <f t="shared" ref="B17:B26" si="14">AVERAGE(B3,I3)</f>
        <v>3.6999999999999998E-2</v>
      </c>
      <c r="C17" s="6">
        <f t="shared" ref="C17:C26" si="15">AVERAGE(C3,J3)</f>
        <v>100</v>
      </c>
      <c r="D17" s="6">
        <f t="shared" ref="D17:D26" si="16">AVERAGE(D3,K3)</f>
        <v>2702.7027027027029</v>
      </c>
      <c r="E17" s="6">
        <f t="shared" ref="E17:E26" si="17">AVERAGE(E3,L3)</f>
        <v>162162.16216216219</v>
      </c>
      <c r="F17" s="9">
        <f t="shared" ref="F17:F26" si="18">AVERAGE(F3,M3)</f>
        <v>4.4000000000000004</v>
      </c>
      <c r="G17" s="9">
        <f t="shared" ref="G17:G26" si="19">AVERAGE(G3,N3)</f>
        <v>3.7837837837837842</v>
      </c>
      <c r="H17" s="4">
        <v>1</v>
      </c>
      <c r="I17" s="5">
        <v>0.02</v>
      </c>
      <c r="J17" s="6">
        <v>20</v>
      </c>
      <c r="K17" s="6">
        <f t="shared" ref="K17:K26" si="20">J17/I17</f>
        <v>1000</v>
      </c>
      <c r="L17" s="6">
        <f t="shared" ref="L17:L26" si="21">K17*60</f>
        <v>60000</v>
      </c>
      <c r="M17" s="7">
        <f>J18/J17</f>
        <v>23</v>
      </c>
      <c r="N17" s="7">
        <f t="shared" ref="N17:N25" si="22">I18/I17</f>
        <v>13</v>
      </c>
    </row>
    <row r="18" spans="1:14" x14ac:dyDescent="0.25">
      <c r="A18" s="4">
        <f t="shared" si="13"/>
        <v>2</v>
      </c>
      <c r="B18" s="5">
        <f t="shared" si="14"/>
        <v>0.14000000000000001</v>
      </c>
      <c r="C18" s="6">
        <f t="shared" si="15"/>
        <v>440</v>
      </c>
      <c r="D18" s="6">
        <f t="shared" si="16"/>
        <v>3142.8571428571427</v>
      </c>
      <c r="E18" s="6">
        <f t="shared" si="17"/>
        <v>188571.42857142855</v>
      </c>
      <c r="F18" s="9">
        <f t="shared" si="18"/>
        <v>3.8454545454545452</v>
      </c>
      <c r="G18" s="9">
        <f t="shared" si="19"/>
        <v>3.9285714285714288</v>
      </c>
      <c r="H18" s="4">
        <v>2</v>
      </c>
      <c r="I18" s="5">
        <v>0.26</v>
      </c>
      <c r="J18" s="6">
        <v>460</v>
      </c>
      <c r="K18" s="6">
        <f t="shared" si="20"/>
        <v>1769.2307692307693</v>
      </c>
      <c r="L18" s="6">
        <f t="shared" si="21"/>
        <v>106153.84615384616</v>
      </c>
      <c r="M18" s="7">
        <f>J19/J18</f>
        <v>3.6847826086956523</v>
      </c>
      <c r="N18" s="7">
        <f t="shared" si="22"/>
        <v>3.2307692307692304</v>
      </c>
    </row>
    <row r="19" spans="1:14" x14ac:dyDescent="0.25">
      <c r="A19" s="4">
        <f t="shared" si="13"/>
        <v>3</v>
      </c>
      <c r="B19" s="5">
        <f t="shared" si="14"/>
        <v>0.55000000000000004</v>
      </c>
      <c r="C19" s="6">
        <f t="shared" si="15"/>
        <v>1692</v>
      </c>
      <c r="D19" s="6">
        <f t="shared" si="16"/>
        <v>3077.3809523809523</v>
      </c>
      <c r="E19" s="6">
        <f t="shared" si="17"/>
        <v>184642.8571428571</v>
      </c>
      <c r="F19" s="9">
        <f t="shared" si="18"/>
        <v>2.687352245862884</v>
      </c>
      <c r="G19" s="9">
        <f t="shared" si="19"/>
        <v>2.6699735449735451</v>
      </c>
      <c r="H19" s="4">
        <v>3</v>
      </c>
      <c r="I19" s="5">
        <v>0.84</v>
      </c>
      <c r="J19" s="6">
        <v>1695</v>
      </c>
      <c r="K19" s="6">
        <f t="shared" si="20"/>
        <v>2017.8571428571429</v>
      </c>
      <c r="L19" s="6">
        <f t="shared" si="21"/>
        <v>121071.42857142858</v>
      </c>
      <c r="M19" s="7">
        <f t="shared" ref="M19:M24" si="23">J20/J19</f>
        <v>2.6820058997050147</v>
      </c>
      <c r="N19" s="7">
        <f t="shared" si="22"/>
        <v>2.0595238095238098</v>
      </c>
    </row>
    <row r="20" spans="1:14" x14ac:dyDescent="0.25">
      <c r="A20" s="4">
        <f t="shared" si="13"/>
        <v>4</v>
      </c>
      <c r="B20" s="5">
        <f t="shared" si="14"/>
        <v>1.4700000000000002</v>
      </c>
      <c r="C20" s="6">
        <f t="shared" si="15"/>
        <v>4547</v>
      </c>
      <c r="D20" s="6">
        <f t="shared" si="16"/>
        <v>3110.6152271034994</v>
      </c>
      <c r="E20" s="6">
        <f t="shared" si="17"/>
        <v>186636.91362620995</v>
      </c>
      <c r="F20" s="9">
        <f t="shared" si="18"/>
        <v>10.645920387068397</v>
      </c>
      <c r="G20" s="9">
        <f t="shared" si="19"/>
        <v>3.8446574832464631</v>
      </c>
      <c r="H20" s="4">
        <v>4</v>
      </c>
      <c r="I20" s="5">
        <v>1.73</v>
      </c>
      <c r="J20" s="6">
        <v>4546</v>
      </c>
      <c r="K20" s="6">
        <f t="shared" si="20"/>
        <v>2627.7456647398844</v>
      </c>
      <c r="L20" s="6">
        <f t="shared" si="21"/>
        <v>157664.73988439306</v>
      </c>
      <c r="M20" s="7">
        <f t="shared" si="23"/>
        <v>8.9905411350637916</v>
      </c>
      <c r="N20" s="7">
        <f t="shared" si="22"/>
        <v>3.601156069364162</v>
      </c>
    </row>
    <row r="21" spans="1:14" x14ac:dyDescent="0.25">
      <c r="A21" s="4">
        <f t="shared" si="13"/>
        <v>5</v>
      </c>
      <c r="B21" s="5">
        <f t="shared" si="14"/>
        <v>5.62</v>
      </c>
      <c r="C21" s="6">
        <f t="shared" si="15"/>
        <v>48407</v>
      </c>
      <c r="D21" s="6">
        <f t="shared" si="16"/>
        <v>8613.3451957295365</v>
      </c>
      <c r="E21" s="6">
        <f t="shared" si="17"/>
        <v>516800.7117437722</v>
      </c>
      <c r="F21" s="9">
        <f t="shared" si="18"/>
        <v>4.581816679405871</v>
      </c>
      <c r="G21" s="9">
        <f t="shared" si="19"/>
        <v>2.4919928825622772</v>
      </c>
      <c r="H21" s="4">
        <v>5</v>
      </c>
      <c r="I21" s="5">
        <v>6.23</v>
      </c>
      <c r="J21" s="6">
        <v>40871</v>
      </c>
      <c r="K21" s="6">
        <f t="shared" si="20"/>
        <v>6560.3531300160512</v>
      </c>
      <c r="L21" s="6">
        <f t="shared" si="21"/>
        <v>393621.18780096306</v>
      </c>
      <c r="M21" s="7">
        <f t="shared" si="23"/>
        <v>4.6141763108316409</v>
      </c>
      <c r="N21" s="7">
        <f t="shared" si="22"/>
        <v>2.7158908507223116</v>
      </c>
    </row>
    <row r="22" spans="1:14" x14ac:dyDescent="0.25">
      <c r="A22" s="4">
        <f t="shared" si="13"/>
        <v>6</v>
      </c>
      <c r="B22" s="5">
        <f t="shared" si="14"/>
        <v>14.004999999999999</v>
      </c>
      <c r="C22" s="6">
        <f t="shared" si="15"/>
        <v>221792</v>
      </c>
      <c r="D22" s="6">
        <f t="shared" si="16"/>
        <v>15952.776202802088</v>
      </c>
      <c r="E22" s="6">
        <f t="shared" si="17"/>
        <v>957166.57216812519</v>
      </c>
      <c r="F22" s="9">
        <f t="shared" si="18"/>
        <v>7.8051417544365895</v>
      </c>
      <c r="G22" s="9">
        <f t="shared" si="19"/>
        <v>4.5643083117630141</v>
      </c>
      <c r="H22" s="4">
        <v>6</v>
      </c>
      <c r="I22" s="5">
        <v>16.920000000000002</v>
      </c>
      <c r="J22" s="6">
        <v>188586</v>
      </c>
      <c r="K22" s="6">
        <f t="shared" si="20"/>
        <v>11145.744680851063</v>
      </c>
      <c r="L22" s="6">
        <f t="shared" si="21"/>
        <v>668744.68085106381</v>
      </c>
      <c r="M22" s="7">
        <f t="shared" si="23"/>
        <v>4.9160807270953306</v>
      </c>
      <c r="N22" s="7">
        <f t="shared" si="22"/>
        <v>3.9787234042553186</v>
      </c>
    </row>
    <row r="23" spans="1:14" x14ac:dyDescent="0.25">
      <c r="A23" s="4">
        <f t="shared" si="13"/>
        <v>7</v>
      </c>
      <c r="B23" s="5">
        <f t="shared" si="14"/>
        <v>63.839999999999996</v>
      </c>
      <c r="C23" s="6">
        <f t="shared" si="15"/>
        <v>1731118</v>
      </c>
      <c r="D23" s="6">
        <f t="shared" si="16"/>
        <v>27250.708651849236</v>
      </c>
      <c r="E23" s="6">
        <f t="shared" si="17"/>
        <v>1635042.5191109541</v>
      </c>
      <c r="F23" s="9">
        <f t="shared" si="18"/>
        <v>6.7894216338805329</v>
      </c>
      <c r="G23" s="9">
        <f t="shared" si="19"/>
        <v>5.257782466528214</v>
      </c>
      <c r="H23" s="4">
        <v>7</v>
      </c>
      <c r="I23" s="5">
        <v>67.319999999999993</v>
      </c>
      <c r="J23" s="6">
        <v>927104</v>
      </c>
      <c r="K23" s="6">
        <f t="shared" si="20"/>
        <v>13771.59833630422</v>
      </c>
      <c r="L23" s="6">
        <f t="shared" si="21"/>
        <v>826295.90017825319</v>
      </c>
      <c r="M23" s="7">
        <f t="shared" si="23"/>
        <v>6.8855252485158083</v>
      </c>
      <c r="N23" s="7">
        <f t="shared" si="22"/>
        <v>5.7480689245395133</v>
      </c>
    </row>
    <row r="24" spans="1:14" x14ac:dyDescent="0.25">
      <c r="A24" s="4">
        <f t="shared" si="13"/>
        <v>8</v>
      </c>
      <c r="B24" s="5">
        <f t="shared" si="14"/>
        <v>335.7</v>
      </c>
      <c r="C24" s="6">
        <f t="shared" si="15"/>
        <v>11753290</v>
      </c>
      <c r="D24" s="6">
        <f t="shared" si="16"/>
        <v>35193.728089987264</v>
      </c>
      <c r="E24" s="6">
        <f t="shared" si="17"/>
        <v>2111623.6853992357</v>
      </c>
      <c r="F24" s="9">
        <f t="shared" si="18"/>
        <v>6.9099103314901615</v>
      </c>
      <c r="G24" s="9">
        <f t="shared" si="19"/>
        <v>6.0236517659303654</v>
      </c>
      <c r="H24" s="4">
        <v>8</v>
      </c>
      <c r="I24" s="5">
        <v>386.96</v>
      </c>
      <c r="J24" s="6">
        <v>6383598</v>
      </c>
      <c r="K24" s="6">
        <f t="shared" si="20"/>
        <v>16496.790365929297</v>
      </c>
      <c r="L24" s="6">
        <f t="shared" si="21"/>
        <v>989807.42195575777</v>
      </c>
      <c r="M24" s="7">
        <f t="shared" si="23"/>
        <v>5.1695011183348321</v>
      </c>
      <c r="N24" s="7">
        <f t="shared" si="22"/>
        <v>4.8057421955757702</v>
      </c>
    </row>
    <row r="25" spans="1:14" x14ac:dyDescent="0.25">
      <c r="A25" s="4">
        <f t="shared" si="13"/>
        <v>9</v>
      </c>
      <c r="B25" s="5">
        <f t="shared" si="14"/>
        <v>2008.73</v>
      </c>
      <c r="C25" s="6">
        <f t="shared" si="15"/>
        <v>81214180</v>
      </c>
      <c r="D25" s="6">
        <f t="shared" si="16"/>
        <v>40447.182575236235</v>
      </c>
      <c r="E25" s="6">
        <f t="shared" si="17"/>
        <v>2426830.9545141743</v>
      </c>
      <c r="F25" s="9">
        <f t="shared" si="18"/>
        <v>8.4509794102458464</v>
      </c>
      <c r="G25" s="9">
        <f t="shared" si="19"/>
        <v>7.4192774806575095</v>
      </c>
      <c r="H25" s="4">
        <v>9</v>
      </c>
      <c r="I25" s="5">
        <v>1859.63</v>
      </c>
      <c r="J25" s="6">
        <v>33000017</v>
      </c>
      <c r="K25" s="6">
        <f t="shared" si="20"/>
        <v>17745.474637427873</v>
      </c>
      <c r="L25" s="6">
        <f t="shared" si="21"/>
        <v>1064728.4782456723</v>
      </c>
      <c r="M25" s="7">
        <f>J26/J25</f>
        <v>0</v>
      </c>
      <c r="N25" s="7">
        <f t="shared" si="22"/>
        <v>0</v>
      </c>
    </row>
    <row r="26" spans="1:14" x14ac:dyDescent="0.25">
      <c r="A26" s="12">
        <f t="shared" si="13"/>
        <v>10</v>
      </c>
      <c r="B26" s="13">
        <f t="shared" si="14"/>
        <v>14891.615</v>
      </c>
      <c r="C26" s="14">
        <f t="shared" si="15"/>
        <v>686339363</v>
      </c>
      <c r="D26" s="14">
        <f t="shared" si="16"/>
        <v>46104.916746845331</v>
      </c>
      <c r="E26" s="14">
        <f t="shared" si="17"/>
        <v>2766295.0048107198</v>
      </c>
      <c r="F26" s="15" t="e">
        <f t="shared" si="18"/>
        <v>#DIV/0!</v>
      </c>
      <c r="G26" s="15" t="e">
        <f t="shared" si="19"/>
        <v>#DIV/0!</v>
      </c>
      <c r="H26" s="4">
        <v>10</v>
      </c>
      <c r="I26" s="5"/>
      <c r="J26" s="6"/>
      <c r="K26" s="6" t="e">
        <f t="shared" si="20"/>
        <v>#DIV/0!</v>
      </c>
      <c r="L26" s="6" t="e">
        <f t="shared" si="21"/>
        <v>#DIV/0!</v>
      </c>
      <c r="M26" s="8"/>
      <c r="N26" s="8"/>
    </row>
    <row r="28" spans="1:14" x14ac:dyDescent="0.25">
      <c r="H28" t="s">
        <v>0</v>
      </c>
      <c r="I28" t="s">
        <v>13</v>
      </c>
      <c r="J28" t="s">
        <v>14</v>
      </c>
      <c r="K28" t="s">
        <v>15</v>
      </c>
    </row>
    <row r="29" spans="1:14" x14ac:dyDescent="0.25">
      <c r="H29" s="8">
        <v>0</v>
      </c>
      <c r="I29" s="5">
        <v>1E-3</v>
      </c>
      <c r="J29" s="6">
        <v>1</v>
      </c>
      <c r="K29" s="6">
        <f>J29/I29</f>
        <v>1000</v>
      </c>
      <c r="L29" s="6">
        <f>K29*60</f>
        <v>60000</v>
      </c>
      <c r="M29" s="9">
        <f>J30/J29</f>
        <v>20</v>
      </c>
      <c r="N29" s="10">
        <f>I30/I29</f>
        <v>20</v>
      </c>
    </row>
    <row r="30" spans="1:14" x14ac:dyDescent="0.25">
      <c r="H30" s="8">
        <v>1</v>
      </c>
      <c r="I30" s="5">
        <v>0.02</v>
      </c>
      <c r="J30" s="6">
        <v>20</v>
      </c>
      <c r="K30" s="6">
        <f t="shared" ref="K30:K39" si="24">J30/I30</f>
        <v>1000</v>
      </c>
      <c r="L30" s="6">
        <f t="shared" ref="L30:L38" si="25">K30*60</f>
        <v>60000</v>
      </c>
      <c r="M30" s="9">
        <f>J31/J30</f>
        <v>23</v>
      </c>
      <c r="N30" s="10">
        <f t="shared" ref="N30:N38" si="26">I31/I30</f>
        <v>10</v>
      </c>
    </row>
    <row r="31" spans="1:14" x14ac:dyDescent="0.25">
      <c r="H31" s="8">
        <v>2</v>
      </c>
      <c r="I31" s="5">
        <v>0.2</v>
      </c>
      <c r="J31" s="6">
        <v>460</v>
      </c>
      <c r="K31" s="6">
        <f t="shared" si="24"/>
        <v>2300</v>
      </c>
      <c r="L31" s="6">
        <f t="shared" si="25"/>
        <v>138000</v>
      </c>
      <c r="M31" s="9">
        <f>J32/J31</f>
        <v>3.6847826086956523</v>
      </c>
      <c r="N31" s="10">
        <f t="shared" si="26"/>
        <v>3.0999999999999996</v>
      </c>
    </row>
    <row r="32" spans="1:14" x14ac:dyDescent="0.25">
      <c r="H32" s="8">
        <v>3</v>
      </c>
      <c r="I32" s="5">
        <v>0.62</v>
      </c>
      <c r="J32" s="6">
        <v>1695</v>
      </c>
      <c r="K32" s="6">
        <f t="shared" si="24"/>
        <v>2733.8709677419356</v>
      </c>
      <c r="L32" s="6">
        <f t="shared" si="25"/>
        <v>164032.25806451612</v>
      </c>
      <c r="M32" s="9">
        <f t="shared" ref="M32:M38" si="27">J33/J32</f>
        <v>2.6820058997050147</v>
      </c>
      <c r="N32" s="10">
        <f t="shared" si="26"/>
        <v>2.096774193548387</v>
      </c>
    </row>
    <row r="33" spans="1:14" x14ac:dyDescent="0.25">
      <c r="H33" s="8">
        <v>4</v>
      </c>
      <c r="I33" s="5">
        <v>1.3</v>
      </c>
      <c r="J33" s="6">
        <v>4546</v>
      </c>
      <c r="K33" s="6">
        <f t="shared" si="24"/>
        <v>3496.9230769230767</v>
      </c>
      <c r="L33" s="6">
        <f t="shared" si="25"/>
        <v>209815.3846153846</v>
      </c>
      <c r="M33" s="9">
        <f t="shared" si="27"/>
        <v>8.9905411350637916</v>
      </c>
      <c r="N33" s="10">
        <f t="shared" si="26"/>
        <v>4.207692307692307</v>
      </c>
    </row>
    <row r="34" spans="1:14" x14ac:dyDescent="0.25">
      <c r="H34" s="8">
        <v>5</v>
      </c>
      <c r="I34" s="5">
        <v>5.47</v>
      </c>
      <c r="J34" s="6">
        <v>40871</v>
      </c>
      <c r="K34" s="6">
        <f t="shared" si="24"/>
        <v>7471.8464351005487</v>
      </c>
      <c r="L34" s="6">
        <f t="shared" si="25"/>
        <v>448310.7861060329</v>
      </c>
      <c r="M34" s="9">
        <f t="shared" si="27"/>
        <v>4.6145677864500501</v>
      </c>
      <c r="N34" s="10">
        <f t="shared" si="26"/>
        <v>2.7751371115173677</v>
      </c>
    </row>
    <row r="35" spans="1:14" x14ac:dyDescent="0.25">
      <c r="H35" s="8">
        <v>6</v>
      </c>
      <c r="I35" s="5">
        <v>15.18</v>
      </c>
      <c r="J35" s="6">
        <v>188602</v>
      </c>
      <c r="K35" s="6">
        <f t="shared" si="24"/>
        <v>12424.37417654809</v>
      </c>
      <c r="L35" s="6">
        <f t="shared" si="25"/>
        <v>745462.45059288538</v>
      </c>
      <c r="M35" s="9">
        <f t="shared" si="27"/>
        <v>4.9088026638105644</v>
      </c>
      <c r="N35" s="10">
        <f t="shared" si="26"/>
        <v>3.5270092226613965</v>
      </c>
    </row>
    <row r="36" spans="1:14" x14ac:dyDescent="0.25">
      <c r="H36" s="8">
        <v>7</v>
      </c>
      <c r="I36" s="5">
        <v>53.54</v>
      </c>
      <c r="J36" s="6">
        <v>925810</v>
      </c>
      <c r="K36" s="6">
        <f t="shared" si="24"/>
        <v>17291.931266342923</v>
      </c>
      <c r="L36" s="6">
        <f t="shared" si="25"/>
        <v>1037515.8759805753</v>
      </c>
      <c r="M36" s="9">
        <f t="shared" si="27"/>
        <v>6.8419481319061148</v>
      </c>
      <c r="N36" s="10">
        <f t="shared" si="26"/>
        <v>5.5313784086664173</v>
      </c>
    </row>
    <row r="37" spans="1:14" x14ac:dyDescent="0.25">
      <c r="H37" s="8">
        <v>8</v>
      </c>
      <c r="I37" s="5">
        <v>296.14999999999998</v>
      </c>
      <c r="J37" s="6">
        <v>6334344</v>
      </c>
      <c r="K37" s="6">
        <f t="shared" si="24"/>
        <v>21388.971804828634</v>
      </c>
      <c r="L37" s="6">
        <f t="shared" si="25"/>
        <v>1283338.3082897181</v>
      </c>
      <c r="M37" s="9">
        <f t="shared" si="27"/>
        <v>5.1897584027643591</v>
      </c>
      <c r="N37" s="10">
        <f t="shared" si="26"/>
        <v>4.8018571669761947</v>
      </c>
    </row>
    <row r="38" spans="1:14" x14ac:dyDescent="0.25">
      <c r="H38" s="8">
        <v>9</v>
      </c>
      <c r="I38" s="5">
        <v>1422.07</v>
      </c>
      <c r="J38" s="6">
        <v>32873715</v>
      </c>
      <c r="K38" s="6">
        <f t="shared" si="24"/>
        <v>23116.805079918711</v>
      </c>
      <c r="L38" s="6">
        <f t="shared" si="25"/>
        <v>1387008.3047951227</v>
      </c>
      <c r="M38" s="9">
        <f t="shared" si="27"/>
        <v>8.4236406502885366</v>
      </c>
      <c r="N38" s="10">
        <f t="shared" si="26"/>
        <v>8.1597389720618541</v>
      </c>
    </row>
    <row r="39" spans="1:14" x14ac:dyDescent="0.25">
      <c r="H39" s="8">
        <v>10</v>
      </c>
      <c r="I39" s="5">
        <v>11603.72</v>
      </c>
      <c r="J39" s="6">
        <v>276916362</v>
      </c>
      <c r="K39" s="6">
        <f t="shared" si="24"/>
        <v>23864.447091105267</v>
      </c>
      <c r="L39" s="6">
        <f>K39*60</f>
        <v>1431866.825466316</v>
      </c>
      <c r="M39" s="8"/>
      <c r="N39" s="11"/>
    </row>
    <row r="40" spans="1:14" x14ac:dyDescent="0.25">
      <c r="A40" t="s">
        <v>11</v>
      </c>
    </row>
    <row r="41" spans="1:14" x14ac:dyDescent="0.25">
      <c r="A41" s="4"/>
      <c r="B41" s="5"/>
      <c r="C41" s="6"/>
      <c r="D41" s="6"/>
      <c r="E41" s="6"/>
      <c r="F41" s="7"/>
      <c r="G41" s="7"/>
    </row>
    <row r="42" spans="1:14" x14ac:dyDescent="0.25">
      <c r="A42" s="4"/>
      <c r="B42" s="5"/>
      <c r="C42" s="6"/>
      <c r="D42" s="6"/>
      <c r="E42" s="6"/>
      <c r="F42" s="7"/>
      <c r="G42" s="7"/>
    </row>
    <row r="43" spans="1:14" x14ac:dyDescent="0.25">
      <c r="A43" s="4"/>
      <c r="B43" s="5"/>
      <c r="C43" s="6"/>
      <c r="D43" s="6"/>
      <c r="E43" s="6"/>
      <c r="F43" s="8"/>
      <c r="G43" s="8"/>
    </row>
  </sheetData>
  <conditionalFormatting sqref="G2:G1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{777EDBC3-913D-4AB6-A9DF-227225E99A36}</x14:id>
        </ext>
      </extLst>
    </cfRule>
  </conditionalFormatting>
  <conditionalFormatting sqref="F2:F1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{521CF41E-8322-4283-8EA5-00E7B2725646}</x14:id>
        </ext>
      </extLst>
    </cfRule>
  </conditionalFormatting>
  <conditionalFormatting sqref="D2:D12">
    <cfRule type="colorScale" priority="51">
      <colorScale>
        <cfvo type="min"/>
        <cfvo type="max"/>
        <color rgb="FFFCFCFF"/>
        <color rgb="FF63BE7B"/>
      </colorScale>
    </cfRule>
  </conditionalFormatting>
  <conditionalFormatting sqref="C2:C12">
    <cfRule type="colorScale" priority="50">
      <colorScale>
        <cfvo type="min"/>
        <cfvo type="max"/>
        <color rgb="FFFCFCFF"/>
        <color rgb="FF63BE7B"/>
      </colorScale>
    </cfRule>
  </conditionalFormatting>
  <conditionalFormatting sqref="B2:B12">
    <cfRule type="colorScale" priority="49">
      <colorScale>
        <cfvo type="min"/>
        <cfvo type="max"/>
        <color rgb="FFFCFCFF"/>
        <color rgb="FF63BE7B"/>
      </colorScale>
    </cfRule>
  </conditionalFormatting>
  <conditionalFormatting sqref="A2:A12">
    <cfRule type="colorScale" priority="48">
      <colorScale>
        <cfvo type="min"/>
        <cfvo type="max"/>
        <color rgb="FFFCFCFF"/>
        <color rgb="FF63BE7B"/>
      </colorScale>
    </cfRule>
  </conditionalFormatting>
  <conditionalFormatting sqref="N2:N1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{49736BA7-84FB-4A6E-B062-147483D9345E}</x14:id>
        </ext>
      </extLst>
    </cfRule>
  </conditionalFormatting>
  <conditionalFormatting sqref="M2:M1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{74DD6520-543F-4300-8488-D369D215E134}</x14:id>
        </ext>
      </extLst>
    </cfRule>
  </conditionalFormatting>
  <conditionalFormatting sqref="K2:K12">
    <cfRule type="colorScale" priority="45">
      <colorScale>
        <cfvo type="min"/>
        <cfvo type="max"/>
        <color rgb="FFFCFCFF"/>
        <color rgb="FF63BE7B"/>
      </colorScale>
    </cfRule>
  </conditionalFormatting>
  <conditionalFormatting sqref="J2:J12">
    <cfRule type="colorScale" priority="44">
      <colorScale>
        <cfvo type="min"/>
        <cfvo type="max"/>
        <color rgb="FFFCFCFF"/>
        <color rgb="FF63BE7B"/>
      </colorScale>
    </cfRule>
  </conditionalFormatting>
  <conditionalFormatting sqref="I2:I12">
    <cfRule type="colorScale" priority="43">
      <colorScale>
        <cfvo type="min"/>
        <cfvo type="max"/>
        <color rgb="FFFCFCFF"/>
        <color rgb="FF63BE7B"/>
      </colorScale>
    </cfRule>
  </conditionalFormatting>
  <conditionalFormatting sqref="H2:H12">
    <cfRule type="colorScale" priority="42">
      <colorScale>
        <cfvo type="min"/>
        <cfvo type="max"/>
        <color rgb="FFFCFCFF"/>
        <color rgb="FF63BE7B"/>
      </colorScale>
    </cfRule>
  </conditionalFormatting>
  <conditionalFormatting sqref="E2:E12">
    <cfRule type="colorScale" priority="39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2">
    <cfRule type="colorScale" priority="38">
      <colorScale>
        <cfvo type="min"/>
        <cfvo type="max"/>
        <color rgb="FFFCFCFF"/>
        <color rgb="FF63BE7B"/>
      </colorScale>
    </cfRule>
  </conditionalFormatting>
  <conditionalFormatting sqref="A16:A26">
    <cfRule type="colorScale" priority="37">
      <colorScale>
        <cfvo type="min"/>
        <cfvo type="max"/>
        <color rgb="FFFCFCFF"/>
        <color rgb="FF63BE7B"/>
      </colorScale>
    </cfRule>
  </conditionalFormatting>
  <conditionalFormatting sqref="B16:B26">
    <cfRule type="colorScale" priority="36">
      <colorScale>
        <cfvo type="min"/>
        <cfvo type="max"/>
        <color rgb="FFFCFCFF"/>
        <color rgb="FF63BE7B"/>
      </colorScale>
    </cfRule>
  </conditionalFormatting>
  <conditionalFormatting sqref="C16:C26">
    <cfRule type="colorScale" priority="35">
      <colorScale>
        <cfvo type="min"/>
        <cfvo type="max"/>
        <color rgb="FFFCFCFF"/>
        <color rgb="FF63BE7B"/>
      </colorScale>
    </cfRule>
  </conditionalFormatting>
  <conditionalFormatting sqref="D16:D26">
    <cfRule type="colorScale" priority="34">
      <colorScale>
        <cfvo type="min"/>
        <cfvo type="max"/>
        <color rgb="FFFCFCFF"/>
        <color rgb="FF63BE7B"/>
      </colorScale>
    </cfRule>
  </conditionalFormatting>
  <conditionalFormatting sqref="E16:E26">
    <cfRule type="colorScale" priority="33">
      <colorScale>
        <cfvo type="min"/>
        <cfvo type="max"/>
        <color rgb="FFFCFCFF"/>
        <color rgb="FF63BE7B"/>
      </colorScale>
    </cfRule>
  </conditionalFormatting>
  <conditionalFormatting sqref="F16:F2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{57CD5C32-3ADD-4695-9831-66ED18F32147}</x14:id>
        </ext>
      </extLst>
    </cfRule>
  </conditionalFormatting>
  <conditionalFormatting sqref="G16:G2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{AD9FE0E5-59EB-4D0C-9640-5C4ECCFFBC72}</x14:id>
        </ext>
      </extLst>
    </cfRule>
  </conditionalFormatting>
  <conditionalFormatting sqref="V2:V1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{004421CA-E155-45F0-9FF4-F8CD22ED32DC}</x14:id>
        </ext>
      </extLst>
    </cfRule>
  </conditionalFormatting>
  <conditionalFormatting sqref="U2:U1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{16330174-9166-40E6-AF35-ED09B2B9DF42}</x14:id>
        </ext>
      </extLst>
    </cfRule>
  </conditionalFormatting>
  <conditionalFormatting sqref="S2:S12">
    <cfRule type="colorScale" priority="28">
      <colorScale>
        <cfvo type="min"/>
        <cfvo type="max"/>
        <color rgb="FFFCFCFF"/>
        <color rgb="FF63BE7B"/>
      </colorScale>
    </cfRule>
  </conditionalFormatting>
  <conditionalFormatting sqref="R2:R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Q2:Q12">
    <cfRule type="colorScale" priority="26">
      <colorScale>
        <cfvo type="min"/>
        <cfvo type="max"/>
        <color rgb="FFFCFCFF"/>
        <color rgb="FF63BE7B"/>
      </colorScale>
    </cfRule>
  </conditionalFormatting>
  <conditionalFormatting sqref="P2:P12">
    <cfRule type="colorScale" priority="25">
      <colorScale>
        <cfvo type="min"/>
        <cfvo type="max"/>
        <color rgb="FFFCFCFF"/>
        <color rgb="FF63BE7B"/>
      </colorScale>
    </cfRule>
  </conditionalFormatting>
  <conditionalFormatting sqref="T2:T12">
    <cfRule type="colorScale" priority="24">
      <colorScale>
        <cfvo type="min"/>
        <cfvo type="max"/>
        <color rgb="FFFCFCFF"/>
        <color rgb="FF63BE7B"/>
      </colorScale>
    </cfRule>
  </conditionalFormatting>
  <conditionalFormatting sqref="N29:N3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{77AFBEB6-6927-41A9-897F-845A81EF0E12}</x14:id>
        </ext>
      </extLst>
    </cfRule>
  </conditionalFormatting>
  <conditionalFormatting sqref="M29:M3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{95FAF8AA-4674-445F-ACDC-7999C95457CB}</x14:id>
        </ext>
      </extLst>
    </cfRule>
  </conditionalFormatting>
  <conditionalFormatting sqref="K29:K39">
    <cfRule type="colorScale" priority="21">
      <colorScale>
        <cfvo type="min"/>
        <cfvo type="max"/>
        <color rgb="FFFCFCFF"/>
        <color rgb="FF63BE7B"/>
      </colorScale>
    </cfRule>
  </conditionalFormatting>
  <conditionalFormatting sqref="J29:J39">
    <cfRule type="colorScale" priority="20">
      <colorScale>
        <cfvo type="min"/>
        <cfvo type="max"/>
        <color rgb="FFFCFCFF"/>
        <color rgb="FF63BE7B"/>
      </colorScale>
    </cfRule>
  </conditionalFormatting>
  <conditionalFormatting sqref="I29:I39">
    <cfRule type="colorScale" priority="19">
      <colorScale>
        <cfvo type="min"/>
        <cfvo type="max"/>
        <color rgb="FFFCFCFF"/>
        <color rgb="FF63BE7B"/>
      </colorScale>
    </cfRule>
  </conditionalFormatting>
  <conditionalFormatting sqref="H29:H39">
    <cfRule type="colorScale" priority="18">
      <colorScale>
        <cfvo type="min"/>
        <cfvo type="max"/>
        <color rgb="FFFCFCFF"/>
        <color rgb="FF63BE7B"/>
      </colorScale>
    </cfRule>
  </conditionalFormatting>
  <conditionalFormatting sqref="L29:L39">
    <cfRule type="colorScale" priority="17">
      <colorScale>
        <cfvo type="min"/>
        <cfvo type="max"/>
        <color rgb="FFFCFCFF"/>
        <color rgb="FF63BE7B"/>
      </colorScale>
    </cfRule>
  </conditionalFormatting>
  <conditionalFormatting sqref="N16:N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{816A37B9-7F4B-45C6-951B-0CF63B491693}</x14:id>
        </ext>
      </extLst>
    </cfRule>
  </conditionalFormatting>
  <conditionalFormatting sqref="M16:M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{ED00842C-0463-4E4B-8776-ECC6AF1E88AB}</x14:id>
        </ext>
      </extLst>
    </cfRule>
  </conditionalFormatting>
  <conditionalFormatting sqref="K16:K26">
    <cfRule type="colorScale" priority="6">
      <colorScale>
        <cfvo type="min"/>
        <cfvo type="max"/>
        <color rgb="FFFCFCFF"/>
        <color rgb="FF63BE7B"/>
      </colorScale>
    </cfRule>
  </conditionalFormatting>
  <conditionalFormatting sqref="J16:J26">
    <cfRule type="colorScale" priority="5">
      <colorScale>
        <cfvo type="min"/>
        <cfvo type="max"/>
        <color rgb="FFFCFCFF"/>
        <color rgb="FF63BE7B"/>
      </colorScale>
    </cfRule>
  </conditionalFormatting>
  <conditionalFormatting sqref="I16:I26">
    <cfRule type="colorScale" priority="4">
      <colorScale>
        <cfvo type="min"/>
        <cfvo type="max"/>
        <color rgb="FFFCFCFF"/>
        <color rgb="FF63BE7B"/>
      </colorScale>
    </cfRule>
  </conditionalFormatting>
  <conditionalFormatting sqref="H16:H2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6:L2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:G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{153FA2CF-C205-4CAA-B5F2-91DFA1306A12}</x14:id>
        </ext>
      </extLst>
    </cfRule>
  </conditionalFormatting>
  <conditionalFormatting sqref="F41:F4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{E25E3348-F2B2-491E-BA68-464FEC34ECD8}</x14:id>
        </ext>
      </extLst>
    </cfRule>
  </conditionalFormatting>
  <conditionalFormatting sqref="D41:D43">
    <cfRule type="colorScale" priority="63">
      <colorScale>
        <cfvo type="min"/>
        <cfvo type="max"/>
        <color rgb="FFFCFCFF"/>
        <color rgb="FF63BE7B"/>
      </colorScale>
    </cfRule>
  </conditionalFormatting>
  <conditionalFormatting sqref="C41:C43">
    <cfRule type="colorScale" priority="64">
      <colorScale>
        <cfvo type="min"/>
        <cfvo type="max"/>
        <color rgb="FFFCFCFF"/>
        <color rgb="FF63BE7B"/>
      </colorScale>
    </cfRule>
  </conditionalFormatting>
  <conditionalFormatting sqref="B41:B43">
    <cfRule type="colorScale" priority="65">
      <colorScale>
        <cfvo type="min"/>
        <cfvo type="max"/>
        <color rgb="FFFCFCFF"/>
        <color rgb="FF63BE7B"/>
      </colorScale>
    </cfRule>
  </conditionalFormatting>
  <conditionalFormatting sqref="A41:A43">
    <cfRule type="colorScale" priority="66">
      <colorScale>
        <cfvo type="min"/>
        <cfvo type="max"/>
        <color rgb="FFFCFCFF"/>
        <color rgb="FF63BE7B"/>
      </colorScale>
    </cfRule>
  </conditionalFormatting>
  <conditionalFormatting sqref="E41:E43">
    <cfRule type="colorScale" priority="67">
      <colorScale>
        <cfvo type="min"/>
        <cfvo type="max"/>
        <color rgb="FFFCFCFF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EDBC3-913D-4AB6-A9DF-227225E99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521CF41E-8322-4283-8EA5-00E7B2725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49736BA7-84FB-4A6E-B062-147483D93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N2:N11</xm:sqref>
        </x14:conditionalFormatting>
        <x14:conditionalFormatting xmlns:xm="http://schemas.microsoft.com/office/excel/2006/main">
          <x14:cfRule type="dataBar" id="{74DD6520-543F-4300-8488-D369D215E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57CD5C32-3ADD-4695-9831-66ED18F32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F16:F26</xm:sqref>
        </x14:conditionalFormatting>
        <x14:conditionalFormatting xmlns:xm="http://schemas.microsoft.com/office/excel/2006/main">
          <x14:cfRule type="dataBar" id="{AD9FE0E5-59EB-4D0C-9640-5C4ECCFFB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G16:G26</xm:sqref>
        </x14:conditionalFormatting>
        <x14:conditionalFormatting xmlns:xm="http://schemas.microsoft.com/office/excel/2006/main">
          <x14:cfRule type="dataBar" id="{004421CA-E155-45F0-9FF4-F8CD22ED3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V2:V11</xm:sqref>
        </x14:conditionalFormatting>
        <x14:conditionalFormatting xmlns:xm="http://schemas.microsoft.com/office/excel/2006/main">
          <x14:cfRule type="dataBar" id="{16330174-9166-40E6-AF35-ED09B2B9D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U2:U11</xm:sqref>
        </x14:conditionalFormatting>
        <x14:conditionalFormatting xmlns:xm="http://schemas.microsoft.com/office/excel/2006/main">
          <x14:cfRule type="dataBar" id="{77AFBEB6-6927-41A9-897F-845A81EF0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N29:N38</xm:sqref>
        </x14:conditionalFormatting>
        <x14:conditionalFormatting xmlns:xm="http://schemas.microsoft.com/office/excel/2006/main">
          <x14:cfRule type="dataBar" id="{95FAF8AA-4674-445F-ACDC-7999C954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M29:M38</xm:sqref>
        </x14:conditionalFormatting>
        <x14:conditionalFormatting xmlns:xm="http://schemas.microsoft.com/office/excel/2006/main">
          <x14:cfRule type="dataBar" id="{816A37B9-7F4B-45C6-951B-0CF63B491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N16:N25</xm:sqref>
        </x14:conditionalFormatting>
        <x14:conditionalFormatting xmlns:xm="http://schemas.microsoft.com/office/excel/2006/main">
          <x14:cfRule type="dataBar" id="{ED00842C-0463-4E4B-8776-ECC6AF1E8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M16:M25</xm:sqref>
        </x14:conditionalFormatting>
        <x14:conditionalFormatting xmlns:xm="http://schemas.microsoft.com/office/excel/2006/main">
          <x14:cfRule type="dataBar" id="{153FA2CF-C205-4CAA-B5F2-91DFA1306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G41:G42</xm:sqref>
        </x14:conditionalFormatting>
        <x14:conditionalFormatting xmlns:xm="http://schemas.microsoft.com/office/excel/2006/main">
          <x14:cfRule type="dataBar" id="{E25E3348-F2B2-491E-BA68-464FEC34E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Bobak</dc:creator>
  <cp:lastModifiedBy>Cosmo Bobak</cp:lastModifiedBy>
  <dcterms:created xsi:type="dcterms:W3CDTF">2020-10-30T23:21:42Z</dcterms:created>
  <dcterms:modified xsi:type="dcterms:W3CDTF">2020-11-16T20:32:18Z</dcterms:modified>
</cp:coreProperties>
</file>