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0" yWindow="0" windowWidth="38300" windowHeight="16140" tabRatio="500"/>
  </bookViews>
  <sheets>
    <sheet name="eq_ages_offset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<sst xmlns="http://schemas.openxmlformats.org/spreadsheetml/2006/main" count="149" uniqueCount="122">
  <si>
    <t>fault</t>
  </si>
  <si>
    <t>site_name</t>
  </si>
  <si>
    <t>EQ_age</t>
  </si>
  <si>
    <t>age_old</t>
  </si>
  <si>
    <t>age_young</t>
  </si>
  <si>
    <t>age_MidPt</t>
  </si>
  <si>
    <t>age_error</t>
  </si>
  <si>
    <t>recur</t>
  </si>
  <si>
    <t>scarp_hgt</t>
  </si>
  <si>
    <t>vert_sep</t>
  </si>
  <si>
    <t>dip</t>
  </si>
  <si>
    <t>Vm</t>
  </si>
  <si>
    <t>To</t>
  </si>
  <si>
    <t>Sh</t>
  </si>
  <si>
    <t>cum_Sh</t>
  </si>
  <si>
    <t>Starting Point</t>
  </si>
  <si>
    <t>End of Vashon</t>
  </si>
  <si>
    <t>Toe Jam - folding</t>
  </si>
  <si>
    <t>Mossy Lane/Blacktail</t>
  </si>
  <si>
    <t>~15000</t>
  </si>
  <si>
    <t>Vasa Park</t>
  </si>
  <si>
    <t>Vasa</t>
  </si>
  <si>
    <t>12880 - 12310</t>
  </si>
  <si>
    <t>Saddle Mountain West</t>
  </si>
  <si>
    <t>Witter</t>
  </si>
  <si>
    <t>Event A</t>
  </si>
  <si>
    <t>SWIFZ</t>
  </si>
  <si>
    <t>Mountain Beaver</t>
  </si>
  <si>
    <t>&lt;11690</t>
  </si>
  <si>
    <t>Kendall</t>
  </si>
  <si>
    <t>Hornet</t>
  </si>
  <si>
    <t>~7700</t>
  </si>
  <si>
    <t>Seattle FZ</t>
  </si>
  <si>
    <t>RP - 7500 yr BP</t>
  </si>
  <si>
    <t>7200-6900</t>
  </si>
  <si>
    <t>Toe Jam</t>
  </si>
  <si>
    <t>Crane Lake</t>
  </si>
  <si>
    <t>6000-2500</t>
  </si>
  <si>
    <t>Bellingham coastal faults</t>
  </si>
  <si>
    <t>Sandy Spit</t>
  </si>
  <si>
    <t>~6000 - ~2400</t>
  </si>
  <si>
    <t>Barnett</t>
  </si>
  <si>
    <t>E2</t>
  </si>
  <si>
    <t>~3000</t>
  </si>
  <si>
    <t>Whidbey Isl.</t>
  </si>
  <si>
    <t>3200 - 2800</t>
  </si>
  <si>
    <t>~2320</t>
  </si>
  <si>
    <t>2500 - 1900</t>
  </si>
  <si>
    <t>Frigid Creek</t>
  </si>
  <si>
    <t>Hummingbird</t>
  </si>
  <si>
    <t>&lt;3800 - 415</t>
  </si>
  <si>
    <t>Utsalady Pt.</t>
  </si>
  <si>
    <t>Duffers</t>
  </si>
  <si>
    <t>2200 - 1200</t>
  </si>
  <si>
    <t>1700 - 1200</t>
  </si>
  <si>
    <t>Lake Creek - Boundary Creek</t>
  </si>
  <si>
    <t>Lake Creek Nelson</t>
  </si>
  <si>
    <t>2000 - 600</t>
  </si>
  <si>
    <t>Darrington-Devils Mtn fault</t>
  </si>
  <si>
    <t xml:space="preserve">DDMFZ S Personius </t>
  </si>
  <si>
    <t>&lt;2200</t>
  </si>
  <si>
    <t>Birch Bay fault</t>
  </si>
  <si>
    <t>Birch Bay</t>
  </si>
  <si>
    <t>~1280–1070</t>
  </si>
  <si>
    <t>2120 -200</t>
  </si>
  <si>
    <t>Wilson 1980</t>
  </si>
  <si>
    <t>~1100</t>
  </si>
  <si>
    <t>Olympia</t>
  </si>
  <si>
    <t>at Little Skookum</t>
  </si>
  <si>
    <t>1150 - 980</t>
  </si>
  <si>
    <t>RP - 1100 yr BP</t>
  </si>
  <si>
    <t>1050-1020</t>
  </si>
  <si>
    <t>Tacoma</t>
  </si>
  <si>
    <t>Case Inlet TF</t>
  </si>
  <si>
    <t>1235 - 815</t>
  </si>
  <si>
    <t>~1000</t>
  </si>
  <si>
    <t>Waterman</t>
  </si>
  <si>
    <t>Madrone</t>
  </si>
  <si>
    <t xml:space="preserve">940-380 </t>
  </si>
  <si>
    <t>500 - 100</t>
  </si>
  <si>
    <t>VasaParkEQ</t>
  </si>
  <si>
    <t>smf_E1</t>
  </si>
  <si>
    <t>SWIF_EQ1</t>
  </si>
  <si>
    <t>SFZ_EQ_A</t>
  </si>
  <si>
    <t>SFZ_EQ_B</t>
  </si>
  <si>
    <t>sandypt_eqA</t>
  </si>
  <si>
    <t>smf_E2</t>
  </si>
  <si>
    <t>SWIF_EQ2</t>
  </si>
  <si>
    <t>sandypt_eqB</t>
  </si>
  <si>
    <t>frigid_EQ_1</t>
  </si>
  <si>
    <t>Utsalady_EQ1</t>
  </si>
  <si>
    <t>LCBC_EQ3</t>
  </si>
  <si>
    <t>DDMFZ_EQ1</t>
  </si>
  <si>
    <t>time_pdf_name</t>
  </si>
  <si>
    <t>Birch_Bay_Uplift</t>
  </si>
  <si>
    <t>Sandy_Point_EQ_C</t>
  </si>
  <si>
    <t>smf_E3</t>
  </si>
  <si>
    <t>RSC5_Death</t>
  </si>
  <si>
    <t>TFZ_EQ</t>
  </si>
  <si>
    <t>kendall_EQC</t>
  </si>
  <si>
    <t>Utsalady_EQ2</t>
  </si>
  <si>
    <t>West_Point_Sewer_Log_Death</t>
  </si>
  <si>
    <t>kendall_eqA</t>
  </si>
  <si>
    <t>kendall_EQB</t>
  </si>
  <si>
    <t>SFZ_EQ_V</t>
  </si>
  <si>
    <t>SFZ_EQE</t>
  </si>
  <si>
    <t>vert_sep_err</t>
  </si>
  <si>
    <t>dip_err</t>
  </si>
  <si>
    <t>rake</t>
  </si>
  <si>
    <t>rake_err</t>
  </si>
  <si>
    <t>offset</t>
  </si>
  <si>
    <t>offset_err</t>
  </si>
  <si>
    <t>strike</t>
  </si>
  <si>
    <t>strike_err</t>
  </si>
  <si>
    <t>occur_prob</t>
  </si>
  <si>
    <t>min_rup_length</t>
  </si>
  <si>
    <t>max_rup_length</t>
  </si>
  <si>
    <t>mode_rup_length</t>
  </si>
  <si>
    <t>crane_lake_eq_1</t>
  </si>
  <si>
    <t>crane_lake_eq_2</t>
  </si>
  <si>
    <t>need_check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</si>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</sst>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name val="Arial"/>
    </font>
    <font>
      <sz val="10"/>
      <name val="Arial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topLeftCell="B1" zoomScale="125" zoomScaleNormal="125" zoomScalePageLayoutView="125" workbookViewId="0">
      <selection activeCell="AC29" sqref="AC29"/>
    </sheetView>
  </sheetViews>
  <sheetFormatPr baseColWidth="10" defaultColWidth="8.83203125" defaultRowHeight="15" x14ac:dyDescent="0"/>
  <cols>
    <col min="1" max="1" width="22.33203125" style="1" customWidth="1"/>
    <col min="2" max="2" width="18.33203125" style="1" customWidth="1"/>
    <col min="3" max="3" width="12.83203125" style="1" customWidth="1"/>
    <col min="4" max="4" width="2.33203125" style="1" customWidth="1"/>
    <col min="5" max="5" width="1.83203125" style="1" customWidth="1"/>
    <col min="6" max="6" width="8.83203125" style="1" customWidth="1"/>
    <col min="7" max="7" width="8.6640625" style="1" customWidth="1"/>
    <col min="8" max="8" width="2.33203125" style="1" customWidth="1"/>
    <col min="9" max="9" width="9.5" style="1" customWidth="1"/>
    <col min="10" max="10" width="8.1640625" style="1" customWidth="1"/>
    <col min="11" max="11" width="10.6640625" style="1" customWidth="1"/>
    <col min="12" max="12" width="6.6640625" style="1" customWidth="1"/>
    <col min="13" max="13" width="8.33203125" style="1" customWidth="1"/>
    <col min="14" max="14" width="5" style="1" customWidth="1"/>
    <col min="15" max="16" width="7.1640625" style="1" customWidth="1"/>
    <col min="17" max="17" width="8.33203125" style="1" customWidth="1"/>
    <col min="18" max="18" width="6" style="1" customWidth="1"/>
    <col min="19" max="20" width="8" style="1" customWidth="1"/>
    <col min="21" max="24" width="6.6640625" style="1" customWidth="1"/>
    <col min="25" max="25" width="11.1640625" style="1" customWidth="1"/>
    <col min="26" max="26" width="11.1640625" style="1" bestFit="1" customWidth="1"/>
    <col min="27" max="27" width="8.83203125" style="1"/>
    <col min="28" max="28" width="14.33203125" style="1" customWidth="1"/>
    <col min="29" max="16384" width="8.83203125" style="1"/>
  </cols>
  <sheetData>
    <row r="1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106</v>
      </c>
      <c r="L1" s="2" t="s">
        <v>110</v>
      </c>
      <c r="M1" s="2" t="s">
        <v>111</v>
      </c>
      <c r="N1" s="2" t="s">
        <v>10</v>
      </c>
      <c r="O1" s="2" t="s">
        <v>107</v>
      </c>
      <c r="P1" s="2" t="s">
        <v>112</v>
      </c>
      <c r="Q1" s="2" t="s">
        <v>113</v>
      </c>
      <c r="R1" s="2" t="s">
        <v>108</v>
      </c>
      <c r="S1" s="2" t="s">
        <v>109</v>
      </c>
      <c r="T1" s="2" t="s">
        <v>114</v>
      </c>
      <c r="U1" s="2" t="s">
        <v>11</v>
      </c>
      <c r="V1" s="2" t="s">
        <v>115</v>
      </c>
      <c r="W1" s="2" t="s">
        <v>116</v>
      </c>
      <c r="X1" s="2" t="s">
        <v>117</v>
      </c>
      <c r="Y1" s="2" t="s">
        <v>12</v>
      </c>
      <c r="Z1" s="2" t="s">
        <v>13</v>
      </c>
      <c r="AA1" s="2" t="s">
        <v>14</v>
      </c>
      <c r="AB1" s="2" t="s">
        <v>93</v>
      </c>
      <c r="AC1" s="2" t="s">
        <v>120</v>
      </c>
    </row>
    <row r="2" spans="1:29">
      <c r="A2" s="2" t="s">
        <v>15</v>
      </c>
      <c r="B2" s="2" t="s">
        <v>16</v>
      </c>
      <c r="C2" s="2">
        <v>0</v>
      </c>
      <c r="D2" s="2">
        <v>16400</v>
      </c>
      <c r="E2" s="2">
        <v>16300</v>
      </c>
      <c r="F2" s="2">
        <v>16400</v>
      </c>
      <c r="G2" s="2">
        <v>50</v>
      </c>
      <c r="H2" s="2">
        <v>0</v>
      </c>
      <c r="I2" s="2">
        <v>0</v>
      </c>
      <c r="J2" s="2">
        <v>0</v>
      </c>
      <c r="K2" s="2">
        <v>0</v>
      </c>
      <c r="L2" s="2"/>
      <c r="M2" s="2"/>
      <c r="N2" s="2">
        <v>0</v>
      </c>
      <c r="O2" s="2">
        <v>0</v>
      </c>
      <c r="P2" s="2"/>
      <c r="Q2" s="2"/>
      <c r="R2" s="2"/>
      <c r="S2" s="2"/>
      <c r="T2" s="2">
        <v>1</v>
      </c>
      <c r="U2" s="2">
        <v>0</v>
      </c>
      <c r="V2" s="2"/>
      <c r="W2" s="2"/>
      <c r="X2" s="2"/>
      <c r="Y2" s="2">
        <v>0</v>
      </c>
      <c r="Z2" s="2">
        <v>0</v>
      </c>
      <c r="AA2" s="2">
        <v>0</v>
      </c>
      <c r="AB2" s="2"/>
    </row>
    <row r="3" spans="1:29">
      <c r="A3" s="2" t="s">
        <v>17</v>
      </c>
      <c r="B3" s="2" t="s">
        <v>18</v>
      </c>
      <c r="C3" s="2" t="s">
        <v>19</v>
      </c>
      <c r="D3" s="2">
        <v>16400</v>
      </c>
      <c r="E3" s="2">
        <v>13600</v>
      </c>
      <c r="F3" s="2">
        <v>15000</v>
      </c>
      <c r="G3" s="2">
        <v>1400</v>
      </c>
      <c r="H3" s="2">
        <f>F2-F3</f>
        <v>1400</v>
      </c>
      <c r="I3" s="2">
        <v>0.8</v>
      </c>
      <c r="J3" s="2">
        <v>0.6</v>
      </c>
      <c r="K3" s="2">
        <v>0.2</v>
      </c>
      <c r="L3" s="2"/>
      <c r="M3" s="2"/>
      <c r="N3" s="2">
        <v>70</v>
      </c>
      <c r="O3" s="2">
        <v>10</v>
      </c>
      <c r="P3" s="2">
        <v>95</v>
      </c>
      <c r="Q3" s="2">
        <v>5</v>
      </c>
      <c r="R3" s="2">
        <v>90</v>
      </c>
      <c r="S3" s="2">
        <v>5</v>
      </c>
      <c r="T3" s="2">
        <v>0.8</v>
      </c>
      <c r="U3" s="2">
        <v>0.8</v>
      </c>
      <c r="V3" s="2"/>
      <c r="W3" s="2"/>
      <c r="X3" s="2"/>
      <c r="Y3" s="2">
        <v>0.85134221798072984</v>
      </c>
      <c r="Z3" s="2">
        <v>0.29117618741296203</v>
      </c>
      <c r="AA3" s="2">
        <f>AA2+Z3</f>
        <v>0.29117618741296203</v>
      </c>
      <c r="AB3" s="2" t="s">
        <v>104</v>
      </c>
    </row>
    <row r="4" spans="1:29">
      <c r="A4" s="2" t="s">
        <v>20</v>
      </c>
      <c r="B4" s="2" t="s">
        <v>21</v>
      </c>
      <c r="C4" s="2" t="s">
        <v>22</v>
      </c>
      <c r="D4" s="2">
        <v>12880</v>
      </c>
      <c r="E4" s="2">
        <v>12310</v>
      </c>
      <c r="F4" s="2">
        <v>12595</v>
      </c>
      <c r="G4" s="2">
        <v>285</v>
      </c>
      <c r="H4" s="2">
        <f t="shared" ref="H4:H29" si="0">F3-F4</f>
        <v>2405</v>
      </c>
      <c r="I4" s="2">
        <v>2</v>
      </c>
      <c r="J4" s="2">
        <v>1</v>
      </c>
      <c r="K4" s="2">
        <v>0.5</v>
      </c>
      <c r="L4" s="2"/>
      <c r="M4" s="2"/>
      <c r="N4" s="2">
        <v>26</v>
      </c>
      <c r="O4" s="2">
        <v>5</v>
      </c>
      <c r="P4" s="2">
        <v>90</v>
      </c>
      <c r="Q4" s="2">
        <v>30</v>
      </c>
      <c r="R4" s="2">
        <v>90</v>
      </c>
      <c r="S4" s="2">
        <v>5</v>
      </c>
      <c r="T4" s="2">
        <v>1</v>
      </c>
      <c r="U4" s="2">
        <v>1</v>
      </c>
      <c r="V4" s="2"/>
      <c r="W4" s="2"/>
      <c r="X4" s="2"/>
      <c r="Y4" s="2">
        <v>2.2811720327048595</v>
      </c>
      <c r="Z4" s="2">
        <v>2.0503038415793</v>
      </c>
      <c r="AA4" s="2">
        <f t="shared" ref="AA4:AA29" si="1">AA3+Z4</f>
        <v>2.3414800289922622</v>
      </c>
      <c r="AB4" s="2" t="s">
        <v>80</v>
      </c>
      <c r="AC4" s="1" t="s">
        <v>121</v>
      </c>
    </row>
    <row r="5" spans="1:29">
      <c r="A5" s="2" t="s">
        <v>23</v>
      </c>
      <c r="B5" s="2" t="s">
        <v>24</v>
      </c>
      <c r="C5" s="2" t="s">
        <v>25</v>
      </c>
      <c r="D5" s="2">
        <v>16400</v>
      </c>
      <c r="E5" s="2">
        <v>7700</v>
      </c>
      <c r="F5" s="2">
        <v>12050</v>
      </c>
      <c r="G5" s="2">
        <v>4350</v>
      </c>
      <c r="H5" s="2">
        <f t="shared" si="0"/>
        <v>545</v>
      </c>
      <c r="I5" s="2"/>
      <c r="J5" s="2"/>
      <c r="K5" s="2"/>
      <c r="L5" s="2">
        <v>2.15</v>
      </c>
      <c r="M5" s="2">
        <v>0.25</v>
      </c>
      <c r="N5" s="2">
        <v>67</v>
      </c>
      <c r="O5" s="2">
        <v>10</v>
      </c>
      <c r="P5" s="2">
        <v>30</v>
      </c>
      <c r="Q5" s="2">
        <v>10</v>
      </c>
      <c r="R5" s="2">
        <v>67.5</v>
      </c>
      <c r="S5" s="2">
        <v>23.5</v>
      </c>
      <c r="T5" s="2">
        <v>1</v>
      </c>
      <c r="U5" s="2">
        <v>1.7</v>
      </c>
      <c r="V5" s="2"/>
      <c r="W5" s="2"/>
      <c r="X5" s="2"/>
      <c r="Y5" s="2">
        <v>1.875742462236236</v>
      </c>
      <c r="Z5" s="2">
        <v>2.2000000000000002</v>
      </c>
      <c r="AA5" s="2">
        <f t="shared" si="1"/>
        <v>4.5414800289922628</v>
      </c>
      <c r="AB5" s="2" t="s">
        <v>81</v>
      </c>
    </row>
    <row r="6" spans="1:29">
      <c r="A6" s="2" t="s">
        <v>26</v>
      </c>
      <c r="B6" s="2" t="s">
        <v>27</v>
      </c>
      <c r="C6" s="2" t="s">
        <v>28</v>
      </c>
      <c r="D6" s="2">
        <v>11690</v>
      </c>
      <c r="E6" s="2">
        <v>4000</v>
      </c>
      <c r="F6" s="2">
        <v>7845</v>
      </c>
      <c r="G6" s="2">
        <v>3845</v>
      </c>
      <c r="H6" s="2">
        <f t="shared" si="0"/>
        <v>4205</v>
      </c>
      <c r="I6" s="2">
        <v>1.9</v>
      </c>
      <c r="J6" s="2">
        <v>1.9</v>
      </c>
      <c r="K6" s="2">
        <v>1.5</v>
      </c>
      <c r="L6" s="2"/>
      <c r="M6" s="2"/>
      <c r="N6" s="2">
        <v>55</v>
      </c>
      <c r="O6" s="2">
        <v>30</v>
      </c>
      <c r="P6" s="2">
        <v>128</v>
      </c>
      <c r="Q6" s="2">
        <v>15</v>
      </c>
      <c r="R6" s="2">
        <v>125</v>
      </c>
      <c r="S6" s="2">
        <v>35</v>
      </c>
      <c r="T6" s="2">
        <v>1</v>
      </c>
      <c r="U6" s="2">
        <v>1.9</v>
      </c>
      <c r="V6" s="2"/>
      <c r="W6" s="2"/>
      <c r="X6" s="2"/>
      <c r="Y6" s="2">
        <v>2.1324198515052855</v>
      </c>
      <c r="Z6" s="2">
        <v>0.96809835403941469</v>
      </c>
      <c r="AA6" s="2">
        <f t="shared" si="1"/>
        <v>5.5095783830316778</v>
      </c>
      <c r="AB6" s="2" t="s">
        <v>82</v>
      </c>
    </row>
    <row r="7" spans="1:29">
      <c r="A7" s="2" t="s">
        <v>29</v>
      </c>
      <c r="B7" s="2" t="s">
        <v>30</v>
      </c>
      <c r="C7" s="2" t="s">
        <v>31</v>
      </c>
      <c r="D7" s="2">
        <v>8050</v>
      </c>
      <c r="E7" s="2">
        <v>7250</v>
      </c>
      <c r="F7" s="2">
        <v>7650</v>
      </c>
      <c r="G7" s="2">
        <v>400</v>
      </c>
      <c r="H7" s="2">
        <f t="shared" si="0"/>
        <v>195</v>
      </c>
      <c r="I7" s="2">
        <v>3.4</v>
      </c>
      <c r="J7" s="2">
        <v>1.1000000000000001</v>
      </c>
      <c r="K7" s="2">
        <v>0.3</v>
      </c>
      <c r="L7" s="2"/>
      <c r="M7" s="2"/>
      <c r="N7" s="2">
        <v>45</v>
      </c>
      <c r="O7" s="2">
        <v>15</v>
      </c>
      <c r="P7" s="2">
        <v>80</v>
      </c>
      <c r="Q7" s="2">
        <v>10</v>
      </c>
      <c r="R7" s="2">
        <v>90</v>
      </c>
      <c r="S7" s="2">
        <v>15</v>
      </c>
      <c r="T7" s="2">
        <v>1</v>
      </c>
      <c r="U7" s="2">
        <v>0.73</v>
      </c>
      <c r="V7" s="2"/>
      <c r="W7" s="2"/>
      <c r="X7" s="2"/>
      <c r="Y7" s="2">
        <v>0.8608002344543304</v>
      </c>
      <c r="Z7" s="2">
        <v>0.45615462689380903</v>
      </c>
      <c r="AA7" s="2">
        <f t="shared" si="1"/>
        <v>5.9657330099254864</v>
      </c>
      <c r="AB7" s="2" t="s">
        <v>102</v>
      </c>
    </row>
    <row r="8" spans="1:29">
      <c r="A8" s="2" t="s">
        <v>32</v>
      </c>
      <c r="B8" s="2" t="s">
        <v>33</v>
      </c>
      <c r="C8" s="2" t="s">
        <v>34</v>
      </c>
      <c r="D8" s="2">
        <v>7200</v>
      </c>
      <c r="E8" s="2">
        <v>6900</v>
      </c>
      <c r="F8" s="2">
        <v>7050</v>
      </c>
      <c r="G8" s="2">
        <v>150</v>
      </c>
      <c r="H8" s="2">
        <f t="shared" si="0"/>
        <v>600</v>
      </c>
      <c r="I8" s="2"/>
      <c r="J8" s="2">
        <v>1.5</v>
      </c>
      <c r="K8" s="2">
        <v>1.4</v>
      </c>
      <c r="L8" s="2"/>
      <c r="M8" s="2"/>
      <c r="N8" s="2">
        <v>45</v>
      </c>
      <c r="O8" s="2">
        <v>15</v>
      </c>
      <c r="P8" s="2">
        <v>80</v>
      </c>
      <c r="Q8" s="2">
        <v>10</v>
      </c>
      <c r="R8" s="2">
        <v>90</v>
      </c>
      <c r="S8" s="2">
        <v>5</v>
      </c>
      <c r="T8" s="2"/>
      <c r="U8" s="2">
        <v>1.5</v>
      </c>
      <c r="V8" s="2"/>
      <c r="W8" s="2"/>
      <c r="X8" s="2"/>
      <c r="Y8" s="2">
        <v>2.1213203435596428</v>
      </c>
      <c r="Z8" s="2">
        <v>1.5000000000000002</v>
      </c>
      <c r="AA8" s="2">
        <f t="shared" si="1"/>
        <v>7.4657330099254864</v>
      </c>
      <c r="AB8" s="2" t="s">
        <v>83</v>
      </c>
    </row>
    <row r="9" spans="1:29">
      <c r="A9" s="2" t="s">
        <v>35</v>
      </c>
      <c r="B9" s="2" t="s">
        <v>36</v>
      </c>
      <c r="C9" s="2" t="s">
        <v>37</v>
      </c>
      <c r="D9" s="2">
        <v>6000</v>
      </c>
      <c r="E9" s="2">
        <v>2500</v>
      </c>
      <c r="F9" s="2">
        <v>4250</v>
      </c>
      <c r="G9" s="2">
        <v>1750</v>
      </c>
      <c r="H9" s="2">
        <f t="shared" si="0"/>
        <v>2800</v>
      </c>
      <c r="I9" s="2">
        <v>5.2</v>
      </c>
      <c r="J9" s="2">
        <v>1</v>
      </c>
      <c r="K9" s="2"/>
      <c r="L9" s="2">
        <v>1.25</v>
      </c>
      <c r="M9" s="2">
        <v>0.25</v>
      </c>
      <c r="N9" s="2">
        <v>70</v>
      </c>
      <c r="O9" s="2">
        <v>10</v>
      </c>
      <c r="P9" s="2">
        <v>80</v>
      </c>
      <c r="Q9" s="2">
        <v>10</v>
      </c>
      <c r="R9" s="2">
        <v>90</v>
      </c>
      <c r="S9" s="2">
        <v>5</v>
      </c>
      <c r="T9" s="2"/>
      <c r="U9" s="2">
        <v>1</v>
      </c>
      <c r="V9" s="2"/>
      <c r="W9" s="2"/>
      <c r="X9" s="2"/>
      <c r="Y9" s="2">
        <v>1.0641777724759123</v>
      </c>
      <c r="Z9" s="2">
        <v>0.36397023426620251</v>
      </c>
      <c r="AA9" s="2">
        <f t="shared" si="1"/>
        <v>7.8297032441916885</v>
      </c>
      <c r="AB9" s="2" t="s">
        <v>118</v>
      </c>
      <c r="AC9" s="1" t="s">
        <v>121</v>
      </c>
    </row>
    <row r="10" spans="1:29">
      <c r="A10" s="2" t="s">
        <v>38</v>
      </c>
      <c r="B10" s="2" t="s">
        <v>39</v>
      </c>
      <c r="C10" s="2" t="s">
        <v>40</v>
      </c>
      <c r="D10" s="2">
        <v>6000</v>
      </c>
      <c r="E10" s="2">
        <v>2400</v>
      </c>
      <c r="F10" s="2">
        <v>4200</v>
      </c>
      <c r="G10" s="2">
        <v>1800</v>
      </c>
      <c r="H10" s="2">
        <f t="shared" si="0"/>
        <v>50</v>
      </c>
      <c r="I10" s="3"/>
      <c r="J10" s="2">
        <v>2</v>
      </c>
      <c r="K10" s="2">
        <v>1</v>
      </c>
      <c r="L10" s="2"/>
      <c r="M10" s="2"/>
      <c r="N10" s="2">
        <v>45</v>
      </c>
      <c r="O10" s="2">
        <v>30</v>
      </c>
      <c r="P10" s="2">
        <v>307</v>
      </c>
      <c r="Q10" s="2">
        <v>25</v>
      </c>
      <c r="R10" s="2">
        <v>90</v>
      </c>
      <c r="S10" s="2">
        <v>45</v>
      </c>
      <c r="T10" s="2"/>
      <c r="U10" s="2">
        <v>2.5</v>
      </c>
      <c r="V10" s="2"/>
      <c r="W10" s="2"/>
      <c r="X10" s="2"/>
      <c r="Y10" s="2">
        <v>3.5355339059327378</v>
      </c>
      <c r="Z10" s="2">
        <v>2.5000000000000004</v>
      </c>
      <c r="AA10" s="2">
        <f t="shared" si="1"/>
        <v>10.329703244191689</v>
      </c>
      <c r="AB10" s="2" t="s">
        <v>85</v>
      </c>
    </row>
    <row r="11" spans="1:29">
      <c r="A11" s="2" t="s">
        <v>23</v>
      </c>
      <c r="B11" s="2" t="s">
        <v>41</v>
      </c>
      <c r="C11" s="2" t="s">
        <v>42</v>
      </c>
      <c r="D11" s="2">
        <v>3700</v>
      </c>
      <c r="E11" s="2">
        <v>3400</v>
      </c>
      <c r="F11" s="2">
        <v>3550</v>
      </c>
      <c r="G11" s="2">
        <v>150</v>
      </c>
      <c r="H11" s="2">
        <f t="shared" si="0"/>
        <v>650</v>
      </c>
      <c r="I11" s="2"/>
      <c r="J11" s="2">
        <v>1.7</v>
      </c>
      <c r="K11" s="2">
        <v>0.3</v>
      </c>
      <c r="L11" s="2"/>
      <c r="M11" s="2"/>
      <c r="N11" s="2">
        <v>67</v>
      </c>
      <c r="O11" s="2">
        <v>10</v>
      </c>
      <c r="P11" s="2">
        <v>30</v>
      </c>
      <c r="Q11" s="2">
        <v>10</v>
      </c>
      <c r="R11" s="2">
        <v>67.5</v>
      </c>
      <c r="S11" s="2">
        <v>23.5</v>
      </c>
      <c r="T11" s="2">
        <v>1</v>
      </c>
      <c r="U11" s="2">
        <v>1.7</v>
      </c>
      <c r="V11" s="2"/>
      <c r="W11" s="2"/>
      <c r="X11" s="2"/>
      <c r="Y11" s="2">
        <v>1.759969506697141</v>
      </c>
      <c r="Z11" s="2">
        <v>0.45551362713290849</v>
      </c>
      <c r="AA11" s="2">
        <f t="shared" si="1"/>
        <v>10.785216871324598</v>
      </c>
      <c r="AB11" s="2" t="s">
        <v>86</v>
      </c>
    </row>
    <row r="12" spans="1:29">
      <c r="A12" s="2" t="s">
        <v>29</v>
      </c>
      <c r="B12" s="2" t="s">
        <v>30</v>
      </c>
      <c r="C12" s="2" t="s">
        <v>43</v>
      </c>
      <c r="D12" s="2">
        <v>3190</v>
      </c>
      <c r="E12" s="2">
        <v>2980</v>
      </c>
      <c r="F12" s="2">
        <v>3085</v>
      </c>
      <c r="G12" s="2">
        <v>105</v>
      </c>
      <c r="H12" s="2">
        <f t="shared" si="0"/>
        <v>465</v>
      </c>
      <c r="I12" s="2">
        <v>3.4</v>
      </c>
      <c r="J12" s="2">
        <v>1.2</v>
      </c>
      <c r="K12" s="2">
        <v>0.5</v>
      </c>
      <c r="L12" s="2"/>
      <c r="M12" s="2"/>
      <c r="N12" s="2">
        <v>45</v>
      </c>
      <c r="O12" s="2">
        <v>15</v>
      </c>
      <c r="P12" s="2">
        <v>80</v>
      </c>
      <c r="Q12" s="2">
        <v>10</v>
      </c>
      <c r="R12" s="2">
        <v>90</v>
      </c>
      <c r="S12" s="2">
        <v>15</v>
      </c>
      <c r="T12" s="2">
        <v>1</v>
      </c>
      <c r="U12" s="2">
        <v>0.52</v>
      </c>
      <c r="V12" s="2"/>
      <c r="W12" s="2"/>
      <c r="X12" s="2"/>
      <c r="Y12" s="2">
        <v>0.61317276974829016</v>
      </c>
      <c r="Z12" s="2">
        <v>0.32493206299285027</v>
      </c>
      <c r="AA12" s="2">
        <f t="shared" si="1"/>
        <v>11.110148934317449</v>
      </c>
      <c r="AB12" s="2" t="s">
        <v>103</v>
      </c>
    </row>
    <row r="13" spans="1:29">
      <c r="A13" s="2" t="s">
        <v>26</v>
      </c>
      <c r="B13" s="2" t="s">
        <v>44</v>
      </c>
      <c r="C13" s="2" t="s">
        <v>45</v>
      </c>
      <c r="D13" s="2">
        <v>3200</v>
      </c>
      <c r="E13" s="2">
        <v>2800</v>
      </c>
      <c r="F13" s="2">
        <v>3000</v>
      </c>
      <c r="G13" s="2">
        <v>200</v>
      </c>
      <c r="H13" s="2">
        <f t="shared" si="0"/>
        <v>85</v>
      </c>
      <c r="I13" s="2"/>
      <c r="J13" s="2">
        <v>1.5</v>
      </c>
      <c r="K13" s="2">
        <v>0.5</v>
      </c>
      <c r="L13" s="2"/>
      <c r="M13" s="2"/>
      <c r="N13" s="2">
        <v>60</v>
      </c>
      <c r="O13" s="2">
        <v>15</v>
      </c>
      <c r="P13" s="2">
        <v>315</v>
      </c>
      <c r="Q13" s="2">
        <v>15</v>
      </c>
      <c r="R13" s="2">
        <v>125</v>
      </c>
      <c r="S13" s="2">
        <v>35</v>
      </c>
      <c r="T13" s="2">
        <v>1</v>
      </c>
      <c r="U13" s="2">
        <v>1.5</v>
      </c>
      <c r="V13" s="2"/>
      <c r="W13" s="2"/>
      <c r="X13" s="2"/>
      <c r="Y13" s="2">
        <v>1.6834893564515414</v>
      </c>
      <c r="Z13" s="2">
        <v>0.7642881742416433</v>
      </c>
      <c r="AA13" s="2">
        <f t="shared" si="1"/>
        <v>11.874437108559093</v>
      </c>
      <c r="AB13" s="2" t="s">
        <v>87</v>
      </c>
    </row>
    <row r="14" spans="1:29">
      <c r="A14" s="2" t="s">
        <v>38</v>
      </c>
      <c r="B14" s="2" t="s">
        <v>39</v>
      </c>
      <c r="C14" s="2" t="s">
        <v>46</v>
      </c>
      <c r="D14" s="2">
        <v>2320</v>
      </c>
      <c r="E14" s="2">
        <v>2200</v>
      </c>
      <c r="F14" s="2">
        <v>2260</v>
      </c>
      <c r="G14" s="2">
        <v>60</v>
      </c>
      <c r="H14" s="2">
        <f t="shared" si="0"/>
        <v>740</v>
      </c>
      <c r="I14" s="3"/>
      <c r="J14" s="2">
        <v>1</v>
      </c>
      <c r="K14" s="2">
        <v>0.5</v>
      </c>
      <c r="L14" s="2"/>
      <c r="M14" s="2"/>
      <c r="N14" s="2">
        <v>45</v>
      </c>
      <c r="O14" s="2">
        <v>30</v>
      </c>
      <c r="P14" s="2">
        <v>307</v>
      </c>
      <c r="Q14" s="2">
        <v>25</v>
      </c>
      <c r="R14" s="2">
        <v>90</v>
      </c>
      <c r="S14" s="2">
        <v>45</v>
      </c>
      <c r="T14" s="2"/>
      <c r="U14" s="2">
        <v>1</v>
      </c>
      <c r="V14" s="2"/>
      <c r="W14" s="2"/>
      <c r="X14" s="2"/>
      <c r="Y14" s="2">
        <v>1.4142135623730951</v>
      </c>
      <c r="Z14" s="2">
        <v>1.0000000000000002</v>
      </c>
      <c r="AA14" s="2">
        <f t="shared" si="1"/>
        <v>12.874437108559093</v>
      </c>
      <c r="AB14" s="2" t="s">
        <v>88</v>
      </c>
    </row>
    <row r="15" spans="1:29">
      <c r="A15" s="2" t="s">
        <v>35</v>
      </c>
      <c r="B15" s="2" t="s">
        <v>36</v>
      </c>
      <c r="C15" s="2" t="s">
        <v>47</v>
      </c>
      <c r="D15" s="2">
        <v>2500</v>
      </c>
      <c r="E15" s="2">
        <v>1900</v>
      </c>
      <c r="F15" s="2">
        <v>2200</v>
      </c>
      <c r="G15" s="2">
        <v>300</v>
      </c>
      <c r="H15" s="2">
        <f t="shared" si="0"/>
        <v>60</v>
      </c>
      <c r="I15" s="2">
        <v>5.2</v>
      </c>
      <c r="J15" s="2">
        <v>1</v>
      </c>
      <c r="K15" s="2">
        <v>0.5</v>
      </c>
      <c r="L15" s="2"/>
      <c r="M15" s="2"/>
      <c r="N15" s="2">
        <v>70</v>
      </c>
      <c r="O15" s="2">
        <v>10</v>
      </c>
      <c r="P15" s="2">
        <v>80</v>
      </c>
      <c r="Q15" s="2">
        <v>10</v>
      </c>
      <c r="R15" s="2">
        <v>90</v>
      </c>
      <c r="S15" s="2">
        <v>5</v>
      </c>
      <c r="T15" s="2"/>
      <c r="U15" s="2">
        <v>1</v>
      </c>
      <c r="V15" s="2"/>
      <c r="W15" s="2"/>
      <c r="X15" s="2"/>
      <c r="Y15" s="2">
        <v>1.0641777724759123</v>
      </c>
      <c r="Z15" s="2">
        <v>0.36397023426620251</v>
      </c>
      <c r="AA15" s="2">
        <f t="shared" si="1"/>
        <v>13.238407342825296</v>
      </c>
      <c r="AB15" s="2" t="s">
        <v>119</v>
      </c>
      <c r="AC15" s="1" t="s">
        <v>121</v>
      </c>
    </row>
    <row r="16" spans="1:29">
      <c r="A16" s="2" t="s">
        <v>48</v>
      </c>
      <c r="B16" s="2" t="s">
        <v>49</v>
      </c>
      <c r="C16" s="2" t="s">
        <v>50</v>
      </c>
      <c r="D16" s="2">
        <v>3800</v>
      </c>
      <c r="E16" s="2">
        <v>410</v>
      </c>
      <c r="F16" s="2">
        <v>2105</v>
      </c>
      <c r="G16" s="2">
        <v>1695</v>
      </c>
      <c r="H16" s="2">
        <f t="shared" si="0"/>
        <v>95</v>
      </c>
      <c r="I16" s="2">
        <v>2.9</v>
      </c>
      <c r="J16" s="2">
        <v>2.1</v>
      </c>
      <c r="K16" s="2">
        <v>0.5</v>
      </c>
      <c r="L16" s="2"/>
      <c r="M16" s="2"/>
      <c r="N16" s="2">
        <v>65</v>
      </c>
      <c r="O16" s="2">
        <v>15</v>
      </c>
      <c r="P16" s="2">
        <v>55</v>
      </c>
      <c r="Q16" s="2">
        <v>10</v>
      </c>
      <c r="R16" s="2">
        <v>-90</v>
      </c>
      <c r="S16" s="2">
        <v>45</v>
      </c>
      <c r="T16" s="2"/>
      <c r="U16" s="2">
        <v>2.1</v>
      </c>
      <c r="V16" s="2"/>
      <c r="W16" s="2"/>
      <c r="X16" s="2"/>
      <c r="Y16" s="2">
        <v>2.3170936298212328</v>
      </c>
      <c r="Z16" s="2">
        <v>0.97924608212549713</v>
      </c>
      <c r="AA16" s="2">
        <f t="shared" si="1"/>
        <v>14.217653424950793</v>
      </c>
      <c r="AB16" s="2" t="s">
        <v>89</v>
      </c>
    </row>
    <row r="17" spans="1:29">
      <c r="A17" s="2" t="s">
        <v>51</v>
      </c>
      <c r="B17" s="2" t="s">
        <v>52</v>
      </c>
      <c r="C17" s="2" t="s">
        <v>53</v>
      </c>
      <c r="D17" s="2">
        <v>2200</v>
      </c>
      <c r="E17" s="2">
        <v>1200</v>
      </c>
      <c r="F17" s="2">
        <v>1700</v>
      </c>
      <c r="G17" s="2">
        <v>500</v>
      </c>
      <c r="H17" s="2">
        <f t="shared" si="0"/>
        <v>405</v>
      </c>
      <c r="I17" s="2">
        <v>4.3</v>
      </c>
      <c r="J17" s="2">
        <v>1.5</v>
      </c>
      <c r="K17" s="2">
        <v>0.5</v>
      </c>
      <c r="L17" s="2"/>
      <c r="M17" s="2"/>
      <c r="N17" s="2">
        <v>60</v>
      </c>
      <c r="O17" s="2">
        <v>30</v>
      </c>
      <c r="P17" s="2">
        <v>305</v>
      </c>
      <c r="Q17" s="2">
        <v>15</v>
      </c>
      <c r="R17" s="2">
        <v>113.5</v>
      </c>
      <c r="S17" s="2">
        <v>23.5</v>
      </c>
      <c r="T17" s="2"/>
      <c r="U17" s="2">
        <v>1.1000000000000001</v>
      </c>
      <c r="V17" s="2"/>
      <c r="W17" s="2"/>
      <c r="X17" s="2"/>
      <c r="Y17" s="2">
        <v>3.2161848401793964</v>
      </c>
      <c r="Z17" s="2">
        <v>3.022225161400085</v>
      </c>
      <c r="AA17" s="2">
        <f t="shared" si="1"/>
        <v>17.239878586350876</v>
      </c>
      <c r="AB17" s="2" t="s">
        <v>90</v>
      </c>
    </row>
    <row r="18" spans="1:29">
      <c r="A18" s="2" t="s">
        <v>35</v>
      </c>
      <c r="B18" s="2" t="s">
        <v>36</v>
      </c>
      <c r="C18" s="2" t="s">
        <v>54</v>
      </c>
      <c r="D18" s="2">
        <v>1700</v>
      </c>
      <c r="E18" s="2">
        <v>1200</v>
      </c>
      <c r="F18" s="2">
        <v>1450</v>
      </c>
      <c r="G18" s="2">
        <v>250</v>
      </c>
      <c r="H18" s="2">
        <f t="shared" si="0"/>
        <v>250</v>
      </c>
      <c r="I18" s="2">
        <v>5.2</v>
      </c>
      <c r="J18" s="2">
        <v>1.2</v>
      </c>
      <c r="K18" s="2">
        <v>0.6</v>
      </c>
      <c r="L18" s="2"/>
      <c r="M18" s="2"/>
      <c r="N18" s="2">
        <v>70</v>
      </c>
      <c r="O18" s="2">
        <v>10</v>
      </c>
      <c r="P18" s="2">
        <v>80</v>
      </c>
      <c r="Q18" s="2">
        <v>10</v>
      </c>
      <c r="R18" s="2">
        <v>90</v>
      </c>
      <c r="S18" s="2">
        <v>5</v>
      </c>
      <c r="T18" s="2"/>
      <c r="U18" s="2">
        <v>1.2</v>
      </c>
      <c r="V18" s="2"/>
      <c r="W18" s="2"/>
      <c r="X18" s="2"/>
      <c r="Y18" s="2">
        <v>1.2770133269710946</v>
      </c>
      <c r="Z18" s="2">
        <v>0.43676428111944293</v>
      </c>
      <c r="AA18" s="2">
        <f t="shared" si="1"/>
        <v>17.676642867470321</v>
      </c>
      <c r="AB18" s="2" t="s">
        <v>84</v>
      </c>
      <c r="AC18" s="1" t="s">
        <v>121</v>
      </c>
    </row>
    <row r="19" spans="1:29">
      <c r="A19" s="2" t="s">
        <v>55</v>
      </c>
      <c r="B19" s="2" t="s">
        <v>56</v>
      </c>
      <c r="C19" s="2" t="s">
        <v>57</v>
      </c>
      <c r="D19" s="2">
        <v>2000</v>
      </c>
      <c r="E19" s="2">
        <v>600</v>
      </c>
      <c r="F19" s="2">
        <v>1300</v>
      </c>
      <c r="G19" s="2">
        <v>700</v>
      </c>
      <c r="H19" s="2">
        <f t="shared" si="0"/>
        <v>150</v>
      </c>
      <c r="I19" s="2">
        <v>1</v>
      </c>
      <c r="J19" s="2">
        <v>0.75</v>
      </c>
      <c r="K19" s="2">
        <v>0.25</v>
      </c>
      <c r="L19" s="2"/>
      <c r="M19" s="2"/>
      <c r="N19" s="2">
        <v>55</v>
      </c>
      <c r="O19" s="2">
        <v>5</v>
      </c>
      <c r="P19" s="2">
        <v>85</v>
      </c>
      <c r="Q19" s="2">
        <v>5</v>
      </c>
      <c r="R19" s="2">
        <v>67.5</v>
      </c>
      <c r="S19" s="2">
        <v>23.5</v>
      </c>
      <c r="T19" s="2"/>
      <c r="U19" s="2">
        <v>1</v>
      </c>
      <c r="V19" s="2"/>
      <c r="W19" s="2"/>
      <c r="X19" s="2"/>
      <c r="Y19" s="2">
        <v>1.0641777724759123</v>
      </c>
      <c r="Z19" s="2">
        <v>0.36397023426620251</v>
      </c>
      <c r="AA19" s="2">
        <f t="shared" si="1"/>
        <v>18.040613101736522</v>
      </c>
      <c r="AB19" s="2" t="s">
        <v>91</v>
      </c>
      <c r="AC19" s="1" t="s">
        <v>121</v>
      </c>
    </row>
    <row r="20" spans="1:29">
      <c r="A20" s="2" t="s">
        <v>58</v>
      </c>
      <c r="B20" s="2" t="s">
        <v>59</v>
      </c>
      <c r="C20" s="2" t="s">
        <v>60</v>
      </c>
      <c r="D20" s="2">
        <v>2200</v>
      </c>
      <c r="E20" s="2">
        <v>200</v>
      </c>
      <c r="F20" s="2">
        <v>1200</v>
      </c>
      <c r="G20" s="2">
        <v>1000</v>
      </c>
      <c r="H20" s="2">
        <f t="shared" si="0"/>
        <v>100</v>
      </c>
      <c r="I20" s="2">
        <v>1</v>
      </c>
      <c r="J20" s="2">
        <v>1</v>
      </c>
      <c r="K20" s="2"/>
      <c r="L20" s="2">
        <v>2.2999999999999998</v>
      </c>
      <c r="M20" s="2">
        <v>1.1000000000000001</v>
      </c>
      <c r="N20" s="2">
        <v>60</v>
      </c>
      <c r="O20" s="2">
        <v>20</v>
      </c>
      <c r="P20" s="2">
        <v>280</v>
      </c>
      <c r="Q20" s="2">
        <v>10</v>
      </c>
      <c r="R20" s="2">
        <v>166</v>
      </c>
      <c r="S20" s="2">
        <v>10</v>
      </c>
      <c r="T20" s="2"/>
      <c r="U20" s="2">
        <v>1</v>
      </c>
      <c r="V20" s="2"/>
      <c r="W20" s="2"/>
      <c r="X20" s="2"/>
      <c r="Y20" s="2">
        <v>1.1547005383792517</v>
      </c>
      <c r="Z20" s="2">
        <v>1.0000000000000002</v>
      </c>
      <c r="AA20" s="2">
        <f t="shared" si="1"/>
        <v>19.040613101736522</v>
      </c>
      <c r="AB20" s="2" t="s">
        <v>92</v>
      </c>
    </row>
    <row r="21" spans="1:29">
      <c r="A21" s="2" t="s">
        <v>61</v>
      </c>
      <c r="B21" s="2" t="s">
        <v>62</v>
      </c>
      <c r="C21" s="2" t="s">
        <v>63</v>
      </c>
      <c r="D21" s="2">
        <v>1280</v>
      </c>
      <c r="E21" s="2">
        <v>1070</v>
      </c>
      <c r="F21" s="2">
        <v>1175</v>
      </c>
      <c r="G21" s="2">
        <v>105</v>
      </c>
      <c r="H21" s="2">
        <f t="shared" si="0"/>
        <v>25</v>
      </c>
      <c r="I21" s="3"/>
      <c r="J21" s="2">
        <v>1.25</v>
      </c>
      <c r="K21" s="2">
        <v>0.75</v>
      </c>
      <c r="L21" s="2"/>
      <c r="M21" s="2"/>
      <c r="N21" s="2">
        <v>45</v>
      </c>
      <c r="O21" s="2">
        <v>30</v>
      </c>
      <c r="P21" s="2">
        <v>307</v>
      </c>
      <c r="Q21" s="2">
        <v>25</v>
      </c>
      <c r="R21" s="2">
        <v>90</v>
      </c>
      <c r="S21" s="2">
        <v>45</v>
      </c>
      <c r="T21" s="2"/>
      <c r="U21" s="2">
        <v>2</v>
      </c>
      <c r="V21" s="2"/>
      <c r="W21" s="2"/>
      <c r="X21" s="2"/>
      <c r="Y21" s="2">
        <v>2.8284271247461903</v>
      </c>
      <c r="Z21" s="2">
        <v>2.0000000000000004</v>
      </c>
      <c r="AA21" s="2">
        <f t="shared" si="1"/>
        <v>21.040613101736522</v>
      </c>
      <c r="AB21" s="2" t="s">
        <v>94</v>
      </c>
    </row>
    <row r="22" spans="1:29">
      <c r="A22" s="2" t="s">
        <v>38</v>
      </c>
      <c r="B22" s="2" t="s">
        <v>39</v>
      </c>
      <c r="C22" s="2" t="s">
        <v>64</v>
      </c>
      <c r="D22" s="2">
        <v>2120</v>
      </c>
      <c r="E22" s="2">
        <v>200</v>
      </c>
      <c r="F22" s="2">
        <v>1160</v>
      </c>
      <c r="G22" s="2">
        <v>960</v>
      </c>
      <c r="H22" s="2">
        <f t="shared" si="0"/>
        <v>15</v>
      </c>
      <c r="I22" s="3"/>
      <c r="J22" s="2">
        <v>0.5</v>
      </c>
      <c r="K22" s="2">
        <v>0.25</v>
      </c>
      <c r="L22" s="2"/>
      <c r="M22" s="2"/>
      <c r="N22" s="2">
        <v>45</v>
      </c>
      <c r="O22" s="2">
        <v>30</v>
      </c>
      <c r="P22" s="2">
        <v>307</v>
      </c>
      <c r="Q22" s="2">
        <v>25</v>
      </c>
      <c r="R22" s="2">
        <v>90</v>
      </c>
      <c r="S22" s="2">
        <v>45</v>
      </c>
      <c r="T22" s="2"/>
      <c r="U22" s="2">
        <v>0.5</v>
      </c>
      <c r="V22" s="2"/>
      <c r="W22" s="2"/>
      <c r="X22" s="2"/>
      <c r="Y22" s="2">
        <v>0.70710678118654757</v>
      </c>
      <c r="Z22" s="2">
        <v>0.50000000000000011</v>
      </c>
      <c r="AA22" s="2">
        <f t="shared" si="1"/>
        <v>21.540613101736522</v>
      </c>
      <c r="AB22" s="2" t="s">
        <v>95</v>
      </c>
    </row>
    <row r="23" spans="1:29">
      <c r="A23" s="2" t="s">
        <v>23</v>
      </c>
      <c r="B23" s="2" t="s">
        <v>65</v>
      </c>
      <c r="C23" s="2" t="s">
        <v>66</v>
      </c>
      <c r="D23" s="2">
        <v>1160</v>
      </c>
      <c r="E23" s="2">
        <v>1060</v>
      </c>
      <c r="F23" s="2">
        <v>1110</v>
      </c>
      <c r="G23" s="2">
        <v>50</v>
      </c>
      <c r="H23" s="2">
        <f t="shared" si="0"/>
        <v>50</v>
      </c>
      <c r="I23" s="2">
        <v>8</v>
      </c>
      <c r="J23" s="2">
        <v>5.5</v>
      </c>
      <c r="K23" s="2">
        <v>2.5</v>
      </c>
      <c r="L23" s="2"/>
      <c r="M23" s="2"/>
      <c r="N23" s="2">
        <v>67</v>
      </c>
      <c r="O23" s="2">
        <v>10</v>
      </c>
      <c r="P23" s="2">
        <v>30</v>
      </c>
      <c r="Q23" s="2">
        <v>10</v>
      </c>
      <c r="R23" s="2">
        <v>67.5</v>
      </c>
      <c r="S23" s="2">
        <v>23.5</v>
      </c>
      <c r="T23" s="2"/>
      <c r="U23" s="2">
        <v>8</v>
      </c>
      <c r="V23" s="2"/>
      <c r="W23" s="2"/>
      <c r="X23" s="2"/>
      <c r="Y23" s="2">
        <v>11.313708498984761</v>
      </c>
      <c r="Z23" s="2">
        <v>8.0000000000000018</v>
      </c>
      <c r="AA23" s="2">
        <f t="shared" si="1"/>
        <v>29.540613101736525</v>
      </c>
      <c r="AB23" s="2" t="s">
        <v>96</v>
      </c>
    </row>
    <row r="24" spans="1:29">
      <c r="A24" s="2" t="s">
        <v>67</v>
      </c>
      <c r="B24" s="2" t="s">
        <v>68</v>
      </c>
      <c r="C24" s="2" t="s">
        <v>69</v>
      </c>
      <c r="D24" s="2">
        <v>1150</v>
      </c>
      <c r="E24" s="2">
        <v>980</v>
      </c>
      <c r="F24" s="2">
        <v>1065</v>
      </c>
      <c r="G24" s="2">
        <v>85</v>
      </c>
      <c r="H24" s="2">
        <f t="shared" si="0"/>
        <v>45</v>
      </c>
      <c r="I24" s="2"/>
      <c r="J24" s="2">
        <v>2</v>
      </c>
      <c r="K24" s="2">
        <v>1</v>
      </c>
      <c r="L24" s="2"/>
      <c r="M24" s="2"/>
      <c r="N24" s="2">
        <v>45</v>
      </c>
      <c r="O24" s="2">
        <v>15</v>
      </c>
      <c r="P24" s="2">
        <v>315</v>
      </c>
      <c r="Q24" s="2">
        <v>15</v>
      </c>
      <c r="R24" s="2">
        <v>125</v>
      </c>
      <c r="S24" s="2">
        <v>35</v>
      </c>
      <c r="T24" s="2"/>
      <c r="U24" s="2">
        <v>2</v>
      </c>
      <c r="V24" s="2"/>
      <c r="W24" s="2"/>
      <c r="X24" s="2"/>
      <c r="Y24" s="2">
        <v>2.8284271247461903</v>
      </c>
      <c r="Z24" s="2">
        <v>2.0000000000000004</v>
      </c>
      <c r="AA24" s="2">
        <f t="shared" si="1"/>
        <v>31.540613101736525</v>
      </c>
      <c r="AB24" s="2" t="s">
        <v>97</v>
      </c>
      <c r="AC24" s="1" t="s">
        <v>121</v>
      </c>
    </row>
    <row r="25" spans="1:29">
      <c r="A25" s="2" t="s">
        <v>32</v>
      </c>
      <c r="B25" s="2" t="s">
        <v>70</v>
      </c>
      <c r="C25" s="2" t="s">
        <v>71</v>
      </c>
      <c r="D25" s="2">
        <v>1050</v>
      </c>
      <c r="E25" s="2">
        <v>1020</v>
      </c>
      <c r="F25" s="2">
        <v>1035</v>
      </c>
      <c r="G25" s="2">
        <v>15</v>
      </c>
      <c r="H25" s="2">
        <f t="shared" si="0"/>
        <v>30</v>
      </c>
      <c r="I25" s="2"/>
      <c r="J25" s="2">
        <v>7</v>
      </c>
      <c r="K25" s="2">
        <v>1</v>
      </c>
      <c r="L25" s="2"/>
      <c r="M25" s="2"/>
      <c r="N25" s="2">
        <v>45</v>
      </c>
      <c r="O25" s="2">
        <v>15</v>
      </c>
      <c r="P25" s="2">
        <v>80</v>
      </c>
      <c r="Q25" s="2">
        <v>10</v>
      </c>
      <c r="R25" s="2">
        <v>90</v>
      </c>
      <c r="S25" s="2">
        <v>5</v>
      </c>
      <c r="T25" s="2"/>
      <c r="U25" s="2">
        <v>7</v>
      </c>
      <c r="V25" s="2"/>
      <c r="W25" s="2"/>
      <c r="X25" s="2"/>
      <c r="Y25" s="2">
        <v>9.8994949366116654</v>
      </c>
      <c r="Z25" s="2">
        <v>7.0000000000000009</v>
      </c>
      <c r="AA25" s="2">
        <f t="shared" si="1"/>
        <v>38.540613101736525</v>
      </c>
      <c r="AB25" s="2" t="s">
        <v>101</v>
      </c>
      <c r="AC25" s="1" t="s">
        <v>121</v>
      </c>
    </row>
    <row r="26" spans="1:29">
      <c r="A26" s="2" t="s">
        <v>72</v>
      </c>
      <c r="B26" s="2" t="s">
        <v>73</v>
      </c>
      <c r="C26" s="2" t="s">
        <v>74</v>
      </c>
      <c r="D26" s="2">
        <v>1235</v>
      </c>
      <c r="E26" s="2">
        <v>815</v>
      </c>
      <c r="F26" s="2">
        <v>1025</v>
      </c>
      <c r="G26" s="2">
        <v>210</v>
      </c>
      <c r="H26" s="2">
        <f t="shared" si="0"/>
        <v>10</v>
      </c>
      <c r="I26" s="2"/>
      <c r="J26" s="2">
        <v>3</v>
      </c>
      <c r="K26" s="2">
        <v>1</v>
      </c>
      <c r="L26" s="2"/>
      <c r="M26" s="2"/>
      <c r="N26" s="2">
        <v>55</v>
      </c>
      <c r="O26" s="2">
        <v>15</v>
      </c>
      <c r="P26" s="2">
        <v>80</v>
      </c>
      <c r="Q26" s="2">
        <v>10</v>
      </c>
      <c r="R26" s="2">
        <v>90</v>
      </c>
      <c r="S26" s="2">
        <v>5</v>
      </c>
      <c r="T26" s="2"/>
      <c r="U26" s="2">
        <v>4</v>
      </c>
      <c r="V26" s="2"/>
      <c r="W26" s="2"/>
      <c r="X26" s="2"/>
      <c r="Y26" s="2">
        <v>4.2567110899036491</v>
      </c>
      <c r="Z26" s="2">
        <v>1.45588093706481</v>
      </c>
      <c r="AA26" s="2">
        <f t="shared" si="1"/>
        <v>39.996494038801337</v>
      </c>
      <c r="AB26" s="2" t="s">
        <v>98</v>
      </c>
      <c r="AC26" s="1" t="s">
        <v>121</v>
      </c>
    </row>
    <row r="27" spans="1:29">
      <c r="A27" s="2" t="s">
        <v>29</v>
      </c>
      <c r="B27" s="2" t="s">
        <v>30</v>
      </c>
      <c r="C27" s="2" t="s">
        <v>75</v>
      </c>
      <c r="D27" s="2">
        <v>910</v>
      </c>
      <c r="E27" s="2">
        <v>740</v>
      </c>
      <c r="F27" s="2">
        <v>825</v>
      </c>
      <c r="G27" s="2">
        <v>85</v>
      </c>
      <c r="H27" s="2">
        <f t="shared" si="0"/>
        <v>200</v>
      </c>
      <c r="I27" s="2">
        <v>3.4</v>
      </c>
      <c r="J27" s="2">
        <v>0.55000000000000004</v>
      </c>
      <c r="K27" s="2">
        <v>0.15</v>
      </c>
      <c r="L27" s="2"/>
      <c r="M27" s="2"/>
      <c r="N27" s="2">
        <v>45</v>
      </c>
      <c r="O27" s="2">
        <v>15</v>
      </c>
      <c r="P27" s="2">
        <v>80</v>
      </c>
      <c r="Q27" s="2">
        <v>10</v>
      </c>
      <c r="R27" s="2">
        <v>90</v>
      </c>
      <c r="S27" s="2">
        <v>15</v>
      </c>
      <c r="T27" s="2"/>
      <c r="U27" s="2">
        <v>0.55000000000000004</v>
      </c>
      <c r="V27" s="2"/>
      <c r="W27" s="2"/>
      <c r="X27" s="2"/>
      <c r="Y27" s="2">
        <v>0.64854812184915311</v>
      </c>
      <c r="Z27" s="2">
        <v>0.34367814355013016</v>
      </c>
      <c r="AA27" s="2">
        <f t="shared" si="1"/>
        <v>40.340172182351466</v>
      </c>
      <c r="AB27" s="2" t="s">
        <v>99</v>
      </c>
    </row>
    <row r="28" spans="1:29">
      <c r="A28" s="2" t="s">
        <v>76</v>
      </c>
      <c r="B28" s="2" t="s">
        <v>77</v>
      </c>
      <c r="C28" s="2" t="s">
        <v>78</v>
      </c>
      <c r="D28" s="2">
        <v>940</v>
      </c>
      <c r="E28" s="2">
        <v>380</v>
      </c>
      <c r="F28" s="2">
        <v>660</v>
      </c>
      <c r="G28" s="2">
        <v>280</v>
      </c>
      <c r="H28" s="2">
        <f t="shared" si="0"/>
        <v>165</v>
      </c>
      <c r="I28" s="2">
        <v>4.3</v>
      </c>
      <c r="J28" s="2">
        <v>1.4</v>
      </c>
      <c r="K28" s="2">
        <v>1</v>
      </c>
      <c r="L28" s="2"/>
      <c r="M28" s="2"/>
      <c r="N28" s="2">
        <v>35</v>
      </c>
      <c r="O28" s="2">
        <v>15</v>
      </c>
      <c r="P28" s="2">
        <v>80</v>
      </c>
      <c r="Q28" s="2">
        <v>10</v>
      </c>
      <c r="R28" s="2">
        <v>90</v>
      </c>
      <c r="S28" s="2">
        <v>5</v>
      </c>
      <c r="T28" s="2"/>
      <c r="U28" s="2">
        <v>0.4</v>
      </c>
      <c r="V28" s="2"/>
      <c r="W28" s="2"/>
      <c r="X28" s="2"/>
      <c r="Y28" s="2">
        <v>0.69737871824843933</v>
      </c>
      <c r="Z28" s="2">
        <v>0.57125920269684594</v>
      </c>
      <c r="AA28" s="2">
        <f t="shared" si="1"/>
        <v>40.91143138504831</v>
      </c>
      <c r="AB28" s="2" t="s">
        <v>105</v>
      </c>
      <c r="AC28" s="1" t="s">
        <v>121</v>
      </c>
    </row>
    <row r="29" spans="1:29">
      <c r="A29" s="2" t="s">
        <v>51</v>
      </c>
      <c r="B29" s="2" t="s">
        <v>52</v>
      </c>
      <c r="C29" s="2" t="s">
        <v>79</v>
      </c>
      <c r="D29" s="2">
        <v>500</v>
      </c>
      <c r="E29" s="2">
        <v>100</v>
      </c>
      <c r="F29" s="2">
        <v>300</v>
      </c>
      <c r="G29" s="2">
        <v>200</v>
      </c>
      <c r="H29" s="2">
        <f t="shared" si="0"/>
        <v>360</v>
      </c>
      <c r="I29" s="2">
        <v>4.3</v>
      </c>
      <c r="J29" s="2">
        <v>1</v>
      </c>
      <c r="K29" s="2">
        <v>0.3</v>
      </c>
      <c r="L29" s="2"/>
      <c r="M29" s="2"/>
      <c r="N29" s="2">
        <v>60</v>
      </c>
      <c r="O29" s="2">
        <v>30</v>
      </c>
      <c r="P29" s="2">
        <v>305</v>
      </c>
      <c r="Q29" s="2">
        <v>15</v>
      </c>
      <c r="R29" s="2">
        <v>113.5</v>
      </c>
      <c r="S29" s="2">
        <v>23.5</v>
      </c>
      <c r="T29" s="2"/>
      <c r="U29" s="2">
        <v>1.1000000000000001</v>
      </c>
      <c r="V29" s="2"/>
      <c r="W29" s="2"/>
      <c r="X29" s="2"/>
      <c r="Y29" s="2">
        <v>1.4142135623730951</v>
      </c>
      <c r="Z29" s="2">
        <v>1.0000000000000002</v>
      </c>
      <c r="AA29" s="2">
        <f t="shared" si="1"/>
        <v>41.91143138504831</v>
      </c>
      <c r="AB29" s="2" t="s">
        <v>100</v>
      </c>
      <c r="AC29" s="1" t="s">
        <v>121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eq_ages_offsets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Editor</dc:creator>
  <cp:lastModifiedBy>Editor Editor</cp:lastModifiedBy>
  <dcterms:created xsi:type="dcterms:W3CDTF">2016-10-16T17:29:18Z</dcterms:created>
  <dcterms:modified xsi:type="dcterms:W3CDTF">2016-12-30T18:00:56Z</dcterms:modified>
</cp:coreProperties>
</file>