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FP_Printing_Modeling/printing/composites/roller_printer/"/>
    </mc:Choice>
  </mc:AlternateContent>
  <xr:revisionPtr revIDLastSave="0" documentId="13_ncr:1_{B9B87190-60F8-3D41-AAF8-9E0F8241A9BD}" xr6:coauthVersionLast="47" xr6:coauthVersionMax="47" xr10:uidLastSave="{00000000-0000-0000-0000-000000000000}"/>
  <bookViews>
    <workbookView xWindow="-26240" yWindow="5540" windowWidth="26240" windowHeight="16380" xr2:uid="{3110C9B2-6D17-4EA4-B839-5957BBFD8ADD}"/>
  </bookViews>
  <sheets>
    <sheet name="composite_print_nondim_d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98" i="1"/>
  <c r="N98" i="1" s="1"/>
  <c r="A98" i="1"/>
  <c r="M97" i="1"/>
  <c r="N97" i="1" s="1"/>
  <c r="A97" i="1"/>
  <c r="M96" i="1"/>
  <c r="N96" i="1" s="1"/>
  <c r="A96" i="1"/>
  <c r="M95" i="1"/>
  <c r="N95" i="1" s="1"/>
  <c r="A95" i="1"/>
  <c r="M94" i="1"/>
  <c r="N94" i="1" s="1"/>
  <c r="A94" i="1"/>
  <c r="M93" i="1"/>
  <c r="N93" i="1" s="1"/>
  <c r="A93" i="1"/>
  <c r="M92" i="1"/>
  <c r="N92" i="1" s="1"/>
  <c r="A92" i="1"/>
  <c r="M91" i="1"/>
  <c r="N91" i="1" s="1"/>
  <c r="A91" i="1"/>
  <c r="M90" i="1"/>
  <c r="N90" i="1" s="1"/>
  <c r="A90" i="1"/>
  <c r="M89" i="1"/>
  <c r="N89" i="1" s="1"/>
  <c r="A89" i="1"/>
  <c r="M88" i="1"/>
  <c r="N88" i="1" s="1"/>
  <c r="A88" i="1"/>
  <c r="M87" i="1"/>
  <c r="N87" i="1" s="1"/>
  <c r="A87" i="1"/>
  <c r="M86" i="1"/>
  <c r="N86" i="1" s="1"/>
  <c r="A86" i="1"/>
  <c r="M85" i="1"/>
  <c r="N85" i="1" s="1"/>
  <c r="A85" i="1"/>
  <c r="M84" i="1"/>
  <c r="N84" i="1" s="1"/>
  <c r="A84" i="1"/>
  <c r="M82" i="1"/>
  <c r="N82" i="1" s="1"/>
  <c r="A82" i="1"/>
  <c r="M81" i="1"/>
  <c r="N81" i="1" s="1"/>
  <c r="A81" i="1"/>
  <c r="M80" i="1"/>
  <c r="N80" i="1" s="1"/>
  <c r="A80" i="1"/>
  <c r="M79" i="1"/>
  <c r="N79" i="1" s="1"/>
  <c r="A79" i="1"/>
  <c r="M78" i="1"/>
  <c r="N78" i="1" s="1"/>
  <c r="A78" i="1"/>
  <c r="M77" i="1"/>
  <c r="N77" i="1" s="1"/>
  <c r="A77" i="1"/>
  <c r="M76" i="1"/>
  <c r="N76" i="1" s="1"/>
  <c r="A76" i="1"/>
  <c r="M75" i="1"/>
  <c r="N75" i="1" s="1"/>
  <c r="A75" i="1"/>
  <c r="M74" i="1"/>
  <c r="N74" i="1" s="1"/>
  <c r="A74" i="1"/>
  <c r="M73" i="1"/>
  <c r="N73" i="1" s="1"/>
  <c r="A73" i="1"/>
  <c r="M72" i="1"/>
  <c r="N72" i="1" s="1"/>
  <c r="A72" i="1"/>
  <c r="M71" i="1"/>
  <c r="N71" i="1" s="1"/>
  <c r="A71" i="1"/>
  <c r="M70" i="1"/>
  <c r="N70" i="1" s="1"/>
  <c r="A70" i="1"/>
  <c r="M69" i="1"/>
  <c r="N69" i="1" s="1"/>
  <c r="A69" i="1"/>
  <c r="M68" i="1"/>
  <c r="N68" i="1" s="1"/>
  <c r="A68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E18" i="1"/>
  <c r="M18" i="1" s="1"/>
  <c r="N18" i="1" s="1"/>
  <c r="A18" i="1"/>
  <c r="E17" i="1"/>
  <c r="M17" i="1" s="1"/>
  <c r="N17" i="1" s="1"/>
  <c r="A17" i="1"/>
  <c r="E16" i="1"/>
  <c r="M16" i="1" s="1"/>
  <c r="N16" i="1" s="1"/>
  <c r="A16" i="1"/>
  <c r="E15" i="1"/>
  <c r="M15" i="1" s="1"/>
  <c r="N15" i="1" s="1"/>
  <c r="A15" i="1"/>
  <c r="E14" i="1"/>
  <c r="M14" i="1" s="1"/>
  <c r="N14" i="1" s="1"/>
  <c r="A14" i="1"/>
  <c r="E13" i="1"/>
  <c r="M13" i="1" s="1"/>
  <c r="N13" i="1" s="1"/>
  <c r="A13" i="1"/>
  <c r="E12" i="1"/>
  <c r="M12" i="1" s="1"/>
  <c r="N12" i="1" s="1"/>
  <c r="A12" i="1"/>
  <c r="E11" i="1"/>
  <c r="M11" i="1" s="1"/>
  <c r="N11" i="1" s="1"/>
  <c r="A11" i="1"/>
  <c r="E10" i="1"/>
  <c r="M10" i="1" s="1"/>
  <c r="N10" i="1" s="1"/>
  <c r="A10" i="1"/>
  <c r="E9" i="1"/>
  <c r="M9" i="1" s="1"/>
  <c r="N9" i="1" s="1"/>
  <c r="A9" i="1"/>
  <c r="E8" i="1"/>
  <c r="M8" i="1" s="1"/>
  <c r="N8" i="1" s="1"/>
  <c r="A8" i="1"/>
  <c r="E7" i="1"/>
  <c r="M7" i="1" s="1"/>
  <c r="N7" i="1" s="1"/>
  <c r="A7" i="1"/>
  <c r="E6" i="1"/>
  <c r="M6" i="1" s="1"/>
  <c r="N6" i="1" s="1"/>
  <c r="A6" i="1"/>
  <c r="E5" i="1"/>
  <c r="M5" i="1" s="1"/>
  <c r="N5" i="1" s="1"/>
  <c r="A5" i="1"/>
  <c r="E4" i="1"/>
  <c r="M4" i="1" s="1"/>
  <c r="N4" i="1" s="1"/>
  <c r="A4" i="1"/>
</calcChain>
</file>

<file path=xl/sharedStrings.xml><?xml version="1.0" encoding="utf-8"?>
<sst xmlns="http://schemas.openxmlformats.org/spreadsheetml/2006/main" count="50" uniqueCount="26">
  <si>
    <t>omega_R [rad/s]</t>
  </si>
  <si>
    <t>T_R [degC]</t>
  </si>
  <si>
    <t>phi_1</t>
  </si>
  <si>
    <t>R_R [mm]</t>
  </si>
  <si>
    <t>H_tow [mm]</t>
  </si>
  <si>
    <t>H_gap [mm]</t>
  </si>
  <si>
    <t>T0 [degC]</t>
  </si>
  <si>
    <t>alpha0</t>
  </si>
  <si>
    <t>Tamb [degC]</t>
  </si>
  <si>
    <t>h [W/m^2K]</t>
  </si>
  <si>
    <t>Process parameters:</t>
  </si>
  <si>
    <t>Dependent parameters:</t>
  </si>
  <si>
    <t>V_in [mm/s]</t>
  </si>
  <si>
    <t>phi_2</t>
  </si>
  <si>
    <t>a_R [deg]</t>
  </si>
  <si>
    <t>l_R [mm]</t>
  </si>
  <si>
    <t>Result parameters:</t>
  </si>
  <si>
    <t>alpha_max_midline</t>
  </si>
  <si>
    <t>Target phi_2:</t>
  </si>
  <si>
    <t>L_front [mm]</t>
  </si>
  <si>
    <t>v*</t>
  </si>
  <si>
    <t>h_gap*</t>
  </si>
  <si>
    <t>theta_r</t>
  </si>
  <si>
    <t>Q [W/m]</t>
  </si>
  <si>
    <t>l_R*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</si>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</sst>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982F-A80E-4387-9AFE-EFDC32FDA893}">
  <dimension ref="A1:U99"/>
  <sheetViews>
    <sheetView tabSelected="1" zoomScale="82" zoomScaleNormal="96" workbookViewId="0">
      <pane ySplit="3" topLeftCell="A4" activePane="bottomLeft" state="frozen"/>
      <selection pane="bottomLeft" activeCell="Y25" sqref="Y25"/>
    </sheetView>
  </sheetViews>
  <sheetFormatPr baseColWidth="10" defaultColWidth="8.83203125" defaultRowHeight="15" x14ac:dyDescent="0.2"/>
  <cols>
    <col min="1" max="1" width="14.83203125" bestFit="1" customWidth="1"/>
    <col min="3" max="3" width="9.83203125" bestFit="1" customWidth="1"/>
    <col min="5" max="5" width="11.33203125" bestFit="1" customWidth="1"/>
    <col min="6" max="6" width="11" bestFit="1" customWidth="1"/>
    <col min="9" max="9" width="11.33203125" bestFit="1" customWidth="1"/>
    <col min="10" max="10" width="10.83203125" bestFit="1" customWidth="1"/>
    <col min="12" max="12" width="11" bestFit="1" customWidth="1"/>
    <col min="15" max="18" width="10.83203125" customWidth="1"/>
    <col min="19" max="19" width="16.83203125" bestFit="1" customWidth="1"/>
    <col min="20" max="20" width="11.5" bestFit="1" customWidth="1"/>
  </cols>
  <sheetData>
    <row r="1" spans="1:21" x14ac:dyDescent="0.2">
      <c r="A1" t="s">
        <v>10</v>
      </c>
      <c r="F1" t="s">
        <v>18</v>
      </c>
      <c r="G1">
        <v>0.4</v>
      </c>
      <c r="K1" t="s">
        <v>11</v>
      </c>
      <c r="S1" t="s">
        <v>16</v>
      </c>
    </row>
    <row r="3" spans="1:21" x14ac:dyDescent="0.2">
      <c r="A3" t="s">
        <v>0</v>
      </c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13</v>
      </c>
      <c r="L3" t="s">
        <v>12</v>
      </c>
      <c r="M3" t="s">
        <v>14</v>
      </c>
      <c r="N3" t="s">
        <v>15</v>
      </c>
      <c r="O3" t="s">
        <v>22</v>
      </c>
      <c r="P3" t="s">
        <v>20</v>
      </c>
      <c r="Q3" t="s">
        <v>21</v>
      </c>
      <c r="R3" t="s">
        <v>24</v>
      </c>
      <c r="S3" t="s">
        <v>17</v>
      </c>
      <c r="T3" t="s">
        <v>19</v>
      </c>
      <c r="U3" t="s">
        <v>23</v>
      </c>
    </row>
    <row r="4" spans="1:21" x14ac:dyDescent="0.2">
      <c r="A4">
        <f>L4/B4</f>
        <v>2.5000000000000001E-2</v>
      </c>
      <c r="B4">
        <v>40</v>
      </c>
      <c r="C4">
        <v>60</v>
      </c>
      <c r="D4">
        <v>0.2</v>
      </c>
      <c r="E4" s="1">
        <f>$G$1/D4*F4</f>
        <v>2</v>
      </c>
      <c r="F4">
        <v>1</v>
      </c>
      <c r="G4">
        <v>20</v>
      </c>
      <c r="H4">
        <v>0.1</v>
      </c>
      <c r="I4">
        <v>30</v>
      </c>
      <c r="J4">
        <v>50</v>
      </c>
      <c r="K4">
        <v>0.3</v>
      </c>
      <c r="L4">
        <v>1</v>
      </c>
      <c r="M4">
        <f t="shared" ref="M4:M18" si="0">ACOS(1-F4/2/B4*(K4/D4-1))*180/PI()</f>
        <v>6.4092039782168557</v>
      </c>
      <c r="N4">
        <f t="shared" ref="N4:N18" si="1">B4*M4*PI()/180</f>
        <v>4.4744684740721219</v>
      </c>
      <c r="O4">
        <v>0.31540062011198999</v>
      </c>
      <c r="P4">
        <v>0.229794638498032</v>
      </c>
      <c r="Q4">
        <v>3.44232309365835</v>
      </c>
      <c r="R4">
        <v>15.402566160144699</v>
      </c>
      <c r="S4">
        <v>0.14547278357739701</v>
      </c>
      <c r="T4" t="s">
        <v>25</v>
      </c>
      <c r="U4">
        <v>-242972.72363714699</v>
      </c>
    </row>
    <row r="5" spans="1:21" x14ac:dyDescent="0.2">
      <c r="A5">
        <f t="shared" ref="A5:A18" si="2">L5/B5</f>
        <v>2.5000000000000001E-2</v>
      </c>
      <c r="B5">
        <v>40</v>
      </c>
      <c r="C5">
        <v>70</v>
      </c>
      <c r="D5">
        <v>0.2</v>
      </c>
      <c r="E5" s="1">
        <f>$G$1/D5*F5</f>
        <v>2</v>
      </c>
      <c r="F5">
        <v>1</v>
      </c>
      <c r="G5">
        <v>20</v>
      </c>
      <c r="H5">
        <v>0.1</v>
      </c>
      <c r="I5">
        <v>30</v>
      </c>
      <c r="J5">
        <v>50</v>
      </c>
      <c r="K5">
        <v>0.3</v>
      </c>
      <c r="L5">
        <v>1</v>
      </c>
      <c r="M5">
        <f t="shared" si="0"/>
        <v>6.4092039782168557</v>
      </c>
      <c r="N5">
        <f t="shared" si="1"/>
        <v>4.4744684740721219</v>
      </c>
      <c r="O5">
        <v>0.39425077513998802</v>
      </c>
      <c r="P5">
        <v>0.229794638498032</v>
      </c>
      <c r="Q5">
        <v>3.44232309365835</v>
      </c>
      <c r="R5">
        <v>15.402566160144699</v>
      </c>
      <c r="S5">
        <v>0.66928779571678798</v>
      </c>
      <c r="T5">
        <v>5.1397166609780296</v>
      </c>
      <c r="U5">
        <v>-202584.784520096</v>
      </c>
    </row>
    <row r="6" spans="1:21" x14ac:dyDescent="0.2">
      <c r="A6">
        <f t="shared" si="2"/>
        <v>2.5000000000000001E-2</v>
      </c>
      <c r="B6">
        <v>40</v>
      </c>
      <c r="C6">
        <v>80</v>
      </c>
      <c r="D6">
        <v>0.2</v>
      </c>
      <c r="E6" s="1">
        <f t="shared" ref="E6:E11" si="3">$G$1/D6*F6</f>
        <v>2</v>
      </c>
      <c r="F6">
        <v>1</v>
      </c>
      <c r="G6">
        <v>20</v>
      </c>
      <c r="H6">
        <v>0.1</v>
      </c>
      <c r="I6">
        <v>30</v>
      </c>
      <c r="J6">
        <v>50</v>
      </c>
      <c r="K6">
        <v>0.3</v>
      </c>
      <c r="L6">
        <v>1</v>
      </c>
      <c r="M6">
        <f t="shared" si="0"/>
        <v>6.4092039782168557</v>
      </c>
      <c r="N6">
        <f t="shared" si="1"/>
        <v>4.4744684740721219</v>
      </c>
      <c r="O6">
        <v>0.47310093016798499</v>
      </c>
      <c r="P6">
        <v>0.229794638498032</v>
      </c>
      <c r="Q6">
        <v>3.44232309365835</v>
      </c>
      <c r="R6">
        <v>15.402566160144699</v>
      </c>
      <c r="S6">
        <v>0.62082016537383899</v>
      </c>
      <c r="T6">
        <v>3.1382320371982999</v>
      </c>
      <c r="U6">
        <v>-164996.16609414501</v>
      </c>
    </row>
    <row r="7" spans="1:21" x14ac:dyDescent="0.2">
      <c r="A7">
        <f t="shared" si="2"/>
        <v>2.5000000000000001E-2</v>
      </c>
      <c r="B7">
        <v>40</v>
      </c>
      <c r="C7">
        <v>90</v>
      </c>
      <c r="D7">
        <v>0.2</v>
      </c>
      <c r="E7" s="1">
        <f t="shared" si="3"/>
        <v>2</v>
      </c>
      <c r="F7">
        <v>1</v>
      </c>
      <c r="G7">
        <v>20</v>
      </c>
      <c r="H7">
        <v>0.1</v>
      </c>
      <c r="I7">
        <v>30</v>
      </c>
      <c r="J7">
        <v>50</v>
      </c>
      <c r="K7">
        <v>0.3</v>
      </c>
      <c r="L7">
        <v>1</v>
      </c>
      <c r="M7">
        <f t="shared" si="0"/>
        <v>6.4092039782168557</v>
      </c>
      <c r="N7">
        <f t="shared" si="1"/>
        <v>4.4744684740721219</v>
      </c>
      <c r="O7">
        <v>0.55195108519598302</v>
      </c>
      <c r="P7">
        <v>0.229794638498032</v>
      </c>
      <c r="Q7">
        <v>3.44232309365835</v>
      </c>
      <c r="R7">
        <v>15.402566160144699</v>
      </c>
      <c r="S7">
        <v>0.62691709712361698</v>
      </c>
      <c r="T7">
        <v>-5.5126894522234799</v>
      </c>
      <c r="U7">
        <v>-91297.201050383796</v>
      </c>
    </row>
    <row r="8" spans="1:21" x14ac:dyDescent="0.2">
      <c r="A8">
        <f t="shared" si="2"/>
        <v>2.5000000000000001E-2</v>
      </c>
      <c r="B8">
        <v>40</v>
      </c>
      <c r="C8">
        <v>100</v>
      </c>
      <c r="D8">
        <v>0.2</v>
      </c>
      <c r="E8" s="1">
        <f t="shared" si="3"/>
        <v>2</v>
      </c>
      <c r="F8">
        <v>1</v>
      </c>
      <c r="G8">
        <v>20</v>
      </c>
      <c r="H8">
        <v>0.1</v>
      </c>
      <c r="I8">
        <v>30</v>
      </c>
      <c r="J8">
        <v>50</v>
      </c>
      <c r="K8">
        <v>0.3</v>
      </c>
      <c r="L8">
        <v>1</v>
      </c>
      <c r="M8">
        <f t="shared" si="0"/>
        <v>6.4092039782168557</v>
      </c>
      <c r="N8">
        <f t="shared" si="1"/>
        <v>4.4744684740721219</v>
      </c>
      <c r="O8">
        <v>0.63080124022397999</v>
      </c>
      <c r="P8">
        <v>0.229794638498032</v>
      </c>
      <c r="Q8">
        <v>3.44232309365835</v>
      </c>
      <c r="R8">
        <v>15.402566160144699</v>
      </c>
      <c r="S8">
        <v>0.67607246434838397</v>
      </c>
      <c r="T8">
        <v>-9.2992130448065105</v>
      </c>
      <c r="U8">
        <v>-79415.806497326499</v>
      </c>
    </row>
    <row r="9" spans="1:21" x14ac:dyDescent="0.2">
      <c r="A9">
        <f t="shared" si="2"/>
        <v>2.5000000000000001E-2</v>
      </c>
      <c r="B9">
        <v>40</v>
      </c>
      <c r="C9">
        <v>110</v>
      </c>
      <c r="D9">
        <v>0.2</v>
      </c>
      <c r="E9" s="1">
        <f t="shared" si="3"/>
        <v>2</v>
      </c>
      <c r="F9">
        <v>1</v>
      </c>
      <c r="G9">
        <v>20</v>
      </c>
      <c r="H9">
        <v>0.1</v>
      </c>
      <c r="I9">
        <v>30</v>
      </c>
      <c r="J9">
        <v>50</v>
      </c>
      <c r="K9">
        <v>0.3</v>
      </c>
      <c r="L9">
        <v>1</v>
      </c>
      <c r="M9">
        <f t="shared" si="0"/>
        <v>6.4092039782168557</v>
      </c>
      <c r="N9">
        <f t="shared" si="1"/>
        <v>4.4744684740721219</v>
      </c>
      <c r="O9">
        <v>0.70965139525197796</v>
      </c>
      <c r="P9">
        <v>0.229794638498032</v>
      </c>
      <c r="Q9">
        <v>3.44232309365835</v>
      </c>
      <c r="R9">
        <v>15.402566160144699</v>
      </c>
      <c r="S9">
        <v>0.72080426148596499</v>
      </c>
      <c r="T9">
        <v>-11.066247062094</v>
      </c>
      <c r="U9">
        <v>-96866.553847545496</v>
      </c>
    </row>
    <row r="10" spans="1:21" x14ac:dyDescent="0.2">
      <c r="A10">
        <f t="shared" si="2"/>
        <v>2.5000000000000001E-2</v>
      </c>
      <c r="B10">
        <v>40</v>
      </c>
      <c r="C10">
        <v>120</v>
      </c>
      <c r="D10">
        <v>0.2</v>
      </c>
      <c r="E10" s="1">
        <f t="shared" si="3"/>
        <v>2</v>
      </c>
      <c r="F10">
        <v>1</v>
      </c>
      <c r="G10">
        <v>20</v>
      </c>
      <c r="H10">
        <v>0.1</v>
      </c>
      <c r="I10">
        <v>30</v>
      </c>
      <c r="J10">
        <v>50</v>
      </c>
      <c r="K10">
        <v>0.3</v>
      </c>
      <c r="L10">
        <v>1</v>
      </c>
      <c r="M10">
        <f t="shared" si="0"/>
        <v>6.4092039782168557</v>
      </c>
      <c r="N10">
        <f t="shared" si="1"/>
        <v>4.4744684740721219</v>
      </c>
      <c r="O10">
        <v>0.78850155027997604</v>
      </c>
      <c r="P10">
        <v>0.229794638498032</v>
      </c>
      <c r="Q10">
        <v>3.44232309365835</v>
      </c>
      <c r="R10">
        <v>15.402566160144699</v>
      </c>
      <c r="S10">
        <v>0.76146443066331304</v>
      </c>
      <c r="T10">
        <v>-12.138016462948601</v>
      </c>
      <c r="U10">
        <v>-128205.030097382</v>
      </c>
    </row>
    <row r="11" spans="1:21" x14ac:dyDescent="0.2">
      <c r="A11">
        <f t="shared" si="2"/>
        <v>2.5000000000000001E-2</v>
      </c>
      <c r="B11">
        <v>40</v>
      </c>
      <c r="C11">
        <v>130</v>
      </c>
      <c r="D11">
        <v>0.2</v>
      </c>
      <c r="E11" s="1">
        <f t="shared" si="3"/>
        <v>2</v>
      </c>
      <c r="F11">
        <v>1</v>
      </c>
      <c r="G11">
        <v>20</v>
      </c>
      <c r="H11">
        <v>0.1</v>
      </c>
      <c r="I11">
        <v>30</v>
      </c>
      <c r="J11">
        <v>50</v>
      </c>
      <c r="K11">
        <v>0.3</v>
      </c>
      <c r="L11">
        <v>1</v>
      </c>
      <c r="M11">
        <f t="shared" si="0"/>
        <v>6.4092039782168557</v>
      </c>
      <c r="N11">
        <f t="shared" si="1"/>
        <v>4.4744684740721219</v>
      </c>
      <c r="O11">
        <v>0.86735170530797301</v>
      </c>
      <c r="P11">
        <v>0.229794638498032</v>
      </c>
      <c r="Q11">
        <v>3.44232309365835</v>
      </c>
      <c r="R11">
        <v>15.402566160144699</v>
      </c>
      <c r="S11">
        <v>0.79859400893874299</v>
      </c>
      <c r="T11">
        <v>-12.882225708372699</v>
      </c>
      <c r="U11">
        <v>-168259.34185081499</v>
      </c>
    </row>
    <row r="12" spans="1:21" x14ac:dyDescent="0.2">
      <c r="A12">
        <f t="shared" si="2"/>
        <v>2.5000000000000001E-2</v>
      </c>
      <c r="B12">
        <v>40</v>
      </c>
      <c r="C12">
        <v>140</v>
      </c>
      <c r="D12">
        <v>0.2</v>
      </c>
      <c r="E12" s="1">
        <f>$G$1/D12*F12</f>
        <v>2</v>
      </c>
      <c r="F12">
        <v>1</v>
      </c>
      <c r="G12">
        <v>20</v>
      </c>
      <c r="H12">
        <v>0.1</v>
      </c>
      <c r="I12">
        <v>30</v>
      </c>
      <c r="J12">
        <v>50</v>
      </c>
      <c r="K12">
        <v>0.3</v>
      </c>
      <c r="L12">
        <v>1</v>
      </c>
      <c r="M12">
        <f t="shared" si="0"/>
        <v>6.4092039782168557</v>
      </c>
      <c r="N12">
        <f t="shared" si="1"/>
        <v>4.4744684740721219</v>
      </c>
      <c r="O12">
        <v>0.94620186033597098</v>
      </c>
      <c r="P12">
        <v>0.229794638498032</v>
      </c>
      <c r="Q12">
        <v>3.44232309365835</v>
      </c>
      <c r="R12">
        <v>15.402566160144699</v>
      </c>
      <c r="S12">
        <v>0.83232269586656504</v>
      </c>
      <c r="T12">
        <v>-13.4405339864159</v>
      </c>
      <c r="U12">
        <v>-214292.61351724699</v>
      </c>
    </row>
    <row r="13" spans="1:21" x14ac:dyDescent="0.2">
      <c r="A13">
        <f t="shared" si="2"/>
        <v>2.5000000000000001E-2</v>
      </c>
      <c r="B13">
        <v>40</v>
      </c>
      <c r="C13">
        <v>150</v>
      </c>
      <c r="D13">
        <v>0.2</v>
      </c>
      <c r="E13" s="1">
        <f>$G$1/D13*F13</f>
        <v>2</v>
      </c>
      <c r="F13">
        <v>1</v>
      </c>
      <c r="G13">
        <v>20</v>
      </c>
      <c r="H13">
        <v>0.1</v>
      </c>
      <c r="I13">
        <v>30</v>
      </c>
      <c r="J13">
        <v>50</v>
      </c>
      <c r="K13">
        <v>0.3</v>
      </c>
      <c r="L13">
        <v>1</v>
      </c>
      <c r="M13">
        <f t="shared" si="0"/>
        <v>6.4092039782168557</v>
      </c>
      <c r="N13">
        <f t="shared" si="1"/>
        <v>4.4744684740721219</v>
      </c>
      <c r="O13">
        <v>1.02505201536396</v>
      </c>
      <c r="P13">
        <v>0.229794638498032</v>
      </c>
      <c r="Q13">
        <v>3.44232309365835</v>
      </c>
      <c r="R13">
        <v>15.402566160144699</v>
      </c>
      <c r="S13">
        <v>0.86265367930922798</v>
      </c>
      <c r="T13">
        <v>-13.8805438299662</v>
      </c>
      <c r="U13">
        <v>-264343.53980490402</v>
      </c>
    </row>
    <row r="14" spans="1:21" x14ac:dyDescent="0.2">
      <c r="A14">
        <f t="shared" si="2"/>
        <v>2.5000000000000001E-2</v>
      </c>
      <c r="B14">
        <v>40</v>
      </c>
      <c r="C14">
        <v>160</v>
      </c>
      <c r="D14">
        <v>0.2</v>
      </c>
      <c r="E14" s="1">
        <f t="shared" ref="E14:E18" si="4">$G$1/D14*F14</f>
        <v>2</v>
      </c>
      <c r="F14">
        <v>1</v>
      </c>
      <c r="G14">
        <v>20</v>
      </c>
      <c r="H14">
        <v>0.1</v>
      </c>
      <c r="I14">
        <v>30</v>
      </c>
      <c r="J14">
        <v>50</v>
      </c>
      <c r="K14">
        <v>0.3</v>
      </c>
      <c r="L14">
        <v>1</v>
      </c>
      <c r="M14">
        <f t="shared" si="0"/>
        <v>6.4092039782168557</v>
      </c>
      <c r="N14">
        <f t="shared" si="1"/>
        <v>4.4744684740721219</v>
      </c>
      <c r="O14">
        <v>1.10390217039196</v>
      </c>
      <c r="P14">
        <v>0.229794638498032</v>
      </c>
      <c r="Q14">
        <v>3.44232309365835</v>
      </c>
      <c r="R14">
        <v>15.402566160144699</v>
      </c>
      <c r="S14">
        <v>0.88956581557565995</v>
      </c>
      <c r="T14">
        <v>-14.235904228152499</v>
      </c>
      <c r="U14">
        <v>-317441.62218719901</v>
      </c>
    </row>
    <row r="15" spans="1:21" x14ac:dyDescent="0.2">
      <c r="A15">
        <f t="shared" si="2"/>
        <v>2.5000000000000001E-2</v>
      </c>
      <c r="B15">
        <v>40</v>
      </c>
      <c r="C15">
        <v>170</v>
      </c>
      <c r="D15">
        <v>0.2</v>
      </c>
      <c r="E15" s="1">
        <f t="shared" si="4"/>
        <v>2</v>
      </c>
      <c r="F15">
        <v>1</v>
      </c>
      <c r="G15">
        <v>20</v>
      </c>
      <c r="H15">
        <v>0.1</v>
      </c>
      <c r="I15">
        <v>30</v>
      </c>
      <c r="J15">
        <v>50</v>
      </c>
      <c r="K15">
        <v>0.3</v>
      </c>
      <c r="L15">
        <v>1</v>
      </c>
      <c r="M15">
        <f t="shared" si="0"/>
        <v>6.4092039782168557</v>
      </c>
      <c r="N15">
        <f t="shared" si="1"/>
        <v>4.4744684740721219</v>
      </c>
      <c r="O15">
        <v>1.1827523254199599</v>
      </c>
      <c r="P15">
        <v>0.229794638498032</v>
      </c>
      <c r="Q15">
        <v>3.44232309365835</v>
      </c>
      <c r="R15">
        <v>15.402566160144699</v>
      </c>
      <c r="S15">
        <v>0.91305952920308497</v>
      </c>
      <c r="T15">
        <v>-14.527196339379801</v>
      </c>
      <c r="U15">
        <v>-373160.925503126</v>
      </c>
    </row>
    <row r="16" spans="1:21" x14ac:dyDescent="0.2">
      <c r="A16">
        <f t="shared" si="2"/>
        <v>2.5000000000000001E-2</v>
      </c>
      <c r="B16">
        <v>40</v>
      </c>
      <c r="C16">
        <v>180</v>
      </c>
      <c r="D16">
        <v>0.2</v>
      </c>
      <c r="E16" s="1">
        <f t="shared" si="4"/>
        <v>2</v>
      </c>
      <c r="F16">
        <v>1</v>
      </c>
      <c r="G16">
        <v>20</v>
      </c>
      <c r="H16">
        <v>0.1</v>
      </c>
      <c r="I16">
        <v>30</v>
      </c>
      <c r="J16">
        <v>50</v>
      </c>
      <c r="K16">
        <v>0.3</v>
      </c>
      <c r="L16">
        <v>1</v>
      </c>
      <c r="M16">
        <f t="shared" si="0"/>
        <v>6.4092039782168557</v>
      </c>
      <c r="N16">
        <f t="shared" si="1"/>
        <v>4.4744684740721219</v>
      </c>
      <c r="O16">
        <v>1.26160248044796</v>
      </c>
      <c r="P16">
        <v>0.229794638498032</v>
      </c>
      <c r="Q16">
        <v>3.44232309365835</v>
      </c>
      <c r="R16">
        <v>15.402566160144699</v>
      </c>
      <c r="S16">
        <v>0.93317312173917799</v>
      </c>
      <c r="T16">
        <v>-14.7719322974806</v>
      </c>
      <c r="U16">
        <v>-431312.45128240797</v>
      </c>
    </row>
    <row r="17" spans="1:21" x14ac:dyDescent="0.2">
      <c r="A17">
        <f t="shared" si="2"/>
        <v>2.5000000000000001E-2</v>
      </c>
      <c r="B17">
        <v>40</v>
      </c>
      <c r="C17">
        <v>190</v>
      </c>
      <c r="D17">
        <v>0.2</v>
      </c>
      <c r="E17" s="1">
        <f t="shared" si="4"/>
        <v>2</v>
      </c>
      <c r="F17">
        <v>1</v>
      </c>
      <c r="G17">
        <v>20</v>
      </c>
      <c r="H17">
        <v>0.1</v>
      </c>
      <c r="I17">
        <v>30</v>
      </c>
      <c r="J17">
        <v>50</v>
      </c>
      <c r="K17">
        <v>0.3</v>
      </c>
      <c r="L17">
        <v>1</v>
      </c>
      <c r="M17">
        <f t="shared" si="0"/>
        <v>6.4092039782168557</v>
      </c>
      <c r="N17">
        <f t="shared" si="1"/>
        <v>4.4744684740721219</v>
      </c>
      <c r="O17">
        <v>1.3404526354759501</v>
      </c>
      <c r="P17">
        <v>0.229794638498032</v>
      </c>
      <c r="Q17">
        <v>3.44232309365835</v>
      </c>
      <c r="R17">
        <v>15.402566160144699</v>
      </c>
      <c r="S17">
        <v>0.94999357443500798</v>
      </c>
      <c r="T17">
        <v>-14.9797102605184</v>
      </c>
      <c r="U17">
        <v>-491769.45388693002</v>
      </c>
    </row>
    <row r="18" spans="1:21" x14ac:dyDescent="0.2">
      <c r="A18">
        <f t="shared" si="2"/>
        <v>2.5000000000000001E-2</v>
      </c>
      <c r="B18">
        <v>40</v>
      </c>
      <c r="C18">
        <v>200</v>
      </c>
      <c r="D18">
        <v>0.2</v>
      </c>
      <c r="E18" s="1">
        <f t="shared" si="4"/>
        <v>2</v>
      </c>
      <c r="F18">
        <v>1</v>
      </c>
      <c r="G18">
        <v>20</v>
      </c>
      <c r="H18">
        <v>0.1</v>
      </c>
      <c r="I18">
        <v>30</v>
      </c>
      <c r="J18">
        <v>50</v>
      </c>
      <c r="K18">
        <v>0.3</v>
      </c>
      <c r="L18">
        <v>1</v>
      </c>
      <c r="M18">
        <f t="shared" si="0"/>
        <v>6.4092039782168557</v>
      </c>
      <c r="N18">
        <f t="shared" si="1"/>
        <v>4.4744684740721219</v>
      </c>
      <c r="O18">
        <v>1.4193027905039499</v>
      </c>
      <c r="P18">
        <v>0.229794638498032</v>
      </c>
      <c r="Q18">
        <v>3.44232309365835</v>
      </c>
      <c r="R18">
        <v>15.402566160144699</v>
      </c>
      <c r="S18">
        <v>0.96367095390617497</v>
      </c>
      <c r="T18">
        <v>-15.158082577256501</v>
      </c>
      <c r="U18">
        <v>-554400.35866012203</v>
      </c>
    </row>
    <row r="20" spans="1:21" x14ac:dyDescent="0.2">
      <c r="A20">
        <f t="shared" ref="A20:A34" si="5">L20/B20</f>
        <v>7.4999999999999997E-2</v>
      </c>
      <c r="B20" s="2">
        <v>40</v>
      </c>
      <c r="C20" s="2">
        <v>60</v>
      </c>
      <c r="D20">
        <v>0.2</v>
      </c>
      <c r="E20" s="1">
        <f t="shared" ref="E20:E34" si="6">$G$1/D20*F20</f>
        <v>2</v>
      </c>
      <c r="F20" s="2">
        <v>1</v>
      </c>
      <c r="G20" s="2">
        <v>20</v>
      </c>
      <c r="H20" s="2">
        <v>0.1</v>
      </c>
      <c r="I20" s="2">
        <v>30</v>
      </c>
      <c r="J20" s="2">
        <v>50</v>
      </c>
      <c r="K20">
        <v>0.3</v>
      </c>
      <c r="L20" s="2">
        <v>3</v>
      </c>
      <c r="M20">
        <f t="shared" ref="M20:M34" si="7">ACOS(1-F20/2/B20*(K20/D20-1))*180/PI()</f>
        <v>6.4092039782168557</v>
      </c>
      <c r="N20">
        <f t="shared" ref="N20:N34" si="8">B20*M20*PI()/180</f>
        <v>4.4744684740721219</v>
      </c>
      <c r="O20">
        <v>0.31540062011198999</v>
      </c>
      <c r="P20">
        <v>0.68938391549409705</v>
      </c>
      <c r="Q20">
        <v>3.44232309365835</v>
      </c>
      <c r="R20">
        <v>15.402566160144699</v>
      </c>
      <c r="S20">
        <v>0.109973573163822</v>
      </c>
      <c r="T20" t="s">
        <v>25</v>
      </c>
      <c r="U20">
        <v>-572601.124047591</v>
      </c>
    </row>
    <row r="21" spans="1:21" x14ac:dyDescent="0.2">
      <c r="A21">
        <f t="shared" si="5"/>
        <v>7.4999999999999997E-2</v>
      </c>
      <c r="B21" s="2">
        <v>40</v>
      </c>
      <c r="C21" s="2">
        <v>70</v>
      </c>
      <c r="D21">
        <v>0.2</v>
      </c>
      <c r="E21" s="1">
        <f t="shared" si="6"/>
        <v>2</v>
      </c>
      <c r="F21" s="2">
        <v>1</v>
      </c>
      <c r="G21" s="2">
        <v>20</v>
      </c>
      <c r="H21" s="2">
        <v>0.1</v>
      </c>
      <c r="I21" s="2">
        <v>30</v>
      </c>
      <c r="J21" s="2">
        <v>50</v>
      </c>
      <c r="K21">
        <v>0.3</v>
      </c>
      <c r="L21" s="2">
        <v>3</v>
      </c>
      <c r="M21">
        <f t="shared" si="7"/>
        <v>6.4092039782168557</v>
      </c>
      <c r="N21">
        <f t="shared" si="8"/>
        <v>4.4744684740721219</v>
      </c>
      <c r="O21">
        <v>0.39425077513998802</v>
      </c>
      <c r="P21">
        <v>0.68938391549409705</v>
      </c>
      <c r="Q21">
        <v>3.44232309365835</v>
      </c>
      <c r="R21">
        <v>15.402566160144699</v>
      </c>
      <c r="S21">
        <v>0.133421328235865</v>
      </c>
      <c r="T21" t="s">
        <v>25</v>
      </c>
      <c r="U21">
        <v>-708433.79118461395</v>
      </c>
    </row>
    <row r="22" spans="1:21" x14ac:dyDescent="0.2">
      <c r="A22">
        <f t="shared" si="5"/>
        <v>7.4999999999999997E-2</v>
      </c>
      <c r="B22" s="2">
        <v>40</v>
      </c>
      <c r="C22" s="2">
        <v>80</v>
      </c>
      <c r="D22">
        <v>0.2</v>
      </c>
      <c r="E22" s="1">
        <f t="shared" si="6"/>
        <v>2</v>
      </c>
      <c r="F22" s="2">
        <v>1</v>
      </c>
      <c r="G22" s="2">
        <v>20</v>
      </c>
      <c r="H22" s="2">
        <v>0.1</v>
      </c>
      <c r="I22" s="2">
        <v>30</v>
      </c>
      <c r="J22" s="2">
        <v>50</v>
      </c>
      <c r="K22">
        <v>0.3</v>
      </c>
      <c r="L22" s="2">
        <v>3</v>
      </c>
      <c r="M22">
        <f t="shared" si="7"/>
        <v>6.4092039782168557</v>
      </c>
      <c r="N22">
        <f t="shared" si="8"/>
        <v>4.4744684740721219</v>
      </c>
      <c r="O22">
        <v>0.47310093016798499</v>
      </c>
      <c r="P22">
        <v>0.68938391549409705</v>
      </c>
      <c r="Q22">
        <v>3.44232309365835</v>
      </c>
      <c r="R22">
        <v>15.402566160144699</v>
      </c>
      <c r="S22">
        <v>0.84562333006943202</v>
      </c>
      <c r="T22">
        <v>1.9146617947575399</v>
      </c>
      <c r="U22">
        <v>-746804.03145065706</v>
      </c>
    </row>
    <row r="23" spans="1:21" x14ac:dyDescent="0.2">
      <c r="A23">
        <f t="shared" si="5"/>
        <v>7.4999999999999997E-2</v>
      </c>
      <c r="B23" s="2">
        <v>40</v>
      </c>
      <c r="C23" s="2">
        <v>90</v>
      </c>
      <c r="D23">
        <v>0.2</v>
      </c>
      <c r="E23" s="1">
        <f t="shared" si="6"/>
        <v>2</v>
      </c>
      <c r="F23" s="2">
        <v>1</v>
      </c>
      <c r="G23" s="2">
        <v>20</v>
      </c>
      <c r="H23" s="2">
        <v>0.1</v>
      </c>
      <c r="I23" s="2">
        <v>30</v>
      </c>
      <c r="J23" s="2">
        <v>50</v>
      </c>
      <c r="K23">
        <v>0.3</v>
      </c>
      <c r="L23" s="2">
        <v>3</v>
      </c>
      <c r="M23">
        <f t="shared" si="7"/>
        <v>6.4092039782168557</v>
      </c>
      <c r="N23">
        <f t="shared" si="8"/>
        <v>4.4744684740721219</v>
      </c>
      <c r="O23">
        <v>0.55195108519598302</v>
      </c>
      <c r="P23">
        <v>0.68938391549409705</v>
      </c>
      <c r="Q23">
        <v>3.44232309365835</v>
      </c>
      <c r="R23">
        <v>15.402566160144699</v>
      </c>
      <c r="S23">
        <v>0.81692902764415398</v>
      </c>
      <c r="T23">
        <v>-0.37384772742330902</v>
      </c>
      <c r="U23">
        <v>-667448.85521750001</v>
      </c>
    </row>
    <row r="24" spans="1:21" x14ac:dyDescent="0.2">
      <c r="A24">
        <f t="shared" si="5"/>
        <v>7.4999999999999997E-2</v>
      </c>
      <c r="B24" s="2">
        <v>40</v>
      </c>
      <c r="C24" s="2">
        <v>100</v>
      </c>
      <c r="D24">
        <v>0.2</v>
      </c>
      <c r="E24" s="1">
        <f t="shared" si="6"/>
        <v>2</v>
      </c>
      <c r="F24" s="2">
        <v>1</v>
      </c>
      <c r="G24" s="2">
        <v>20</v>
      </c>
      <c r="H24" s="2">
        <v>0.1</v>
      </c>
      <c r="I24" s="2">
        <v>30</v>
      </c>
      <c r="J24" s="2">
        <v>50</v>
      </c>
      <c r="K24">
        <v>0.3</v>
      </c>
      <c r="L24" s="2">
        <v>3</v>
      </c>
      <c r="M24">
        <f t="shared" si="7"/>
        <v>6.4092039782168557</v>
      </c>
      <c r="N24">
        <f t="shared" si="8"/>
        <v>4.4744684740721219</v>
      </c>
      <c r="O24">
        <v>0.63080124022397999</v>
      </c>
      <c r="P24">
        <v>0.68938391549409705</v>
      </c>
      <c r="Q24">
        <v>3.44232309365835</v>
      </c>
      <c r="R24">
        <v>15.402566160144699</v>
      </c>
      <c r="S24">
        <v>0.75691039127688597</v>
      </c>
      <c r="T24">
        <v>-4.1980706135913097</v>
      </c>
      <c r="U24">
        <v>-409053.54907282302</v>
      </c>
    </row>
    <row r="25" spans="1:21" x14ac:dyDescent="0.2">
      <c r="A25">
        <f t="shared" si="5"/>
        <v>7.4999999999999997E-2</v>
      </c>
      <c r="B25" s="2">
        <v>40</v>
      </c>
      <c r="C25" s="2">
        <v>110</v>
      </c>
      <c r="D25">
        <v>0.2</v>
      </c>
      <c r="E25" s="1">
        <f t="shared" si="6"/>
        <v>2</v>
      </c>
      <c r="F25" s="2">
        <v>1</v>
      </c>
      <c r="G25" s="2">
        <v>20</v>
      </c>
      <c r="H25" s="2">
        <v>0.1</v>
      </c>
      <c r="I25" s="2">
        <v>30</v>
      </c>
      <c r="J25" s="2">
        <v>50</v>
      </c>
      <c r="K25">
        <v>0.3</v>
      </c>
      <c r="L25" s="2">
        <v>3</v>
      </c>
      <c r="M25">
        <f t="shared" si="7"/>
        <v>6.4092039782168557</v>
      </c>
      <c r="N25">
        <f t="shared" si="8"/>
        <v>4.4744684740721219</v>
      </c>
      <c r="O25">
        <v>0.70965139525197796</v>
      </c>
      <c r="P25">
        <v>0.68938391549409705</v>
      </c>
      <c r="Q25">
        <v>3.44232309365835</v>
      </c>
      <c r="R25">
        <v>15.402566160144699</v>
      </c>
      <c r="S25">
        <v>0.760120585602162</v>
      </c>
      <c r="T25">
        <v>-7.1947786526578197</v>
      </c>
      <c r="U25">
        <v>-268142.817448424</v>
      </c>
    </row>
    <row r="26" spans="1:21" x14ac:dyDescent="0.2">
      <c r="A26">
        <f t="shared" si="5"/>
        <v>7.4999999999999997E-2</v>
      </c>
      <c r="B26" s="2">
        <v>40</v>
      </c>
      <c r="C26" s="2">
        <v>120</v>
      </c>
      <c r="D26">
        <v>0.2</v>
      </c>
      <c r="E26" s="1">
        <f t="shared" si="6"/>
        <v>2</v>
      </c>
      <c r="F26" s="2">
        <v>1</v>
      </c>
      <c r="G26" s="2">
        <v>20</v>
      </c>
      <c r="H26" s="2">
        <v>0.1</v>
      </c>
      <c r="I26" s="2">
        <v>30</v>
      </c>
      <c r="J26" s="2">
        <v>50</v>
      </c>
      <c r="K26">
        <v>0.3</v>
      </c>
      <c r="L26" s="2">
        <v>3</v>
      </c>
      <c r="M26">
        <f t="shared" si="7"/>
        <v>6.4092039782168557</v>
      </c>
      <c r="N26">
        <f t="shared" si="8"/>
        <v>4.4744684740721219</v>
      </c>
      <c r="O26">
        <v>0.78850155027997604</v>
      </c>
      <c r="P26">
        <v>0.68938391549409705</v>
      </c>
      <c r="Q26">
        <v>3.44232309365835</v>
      </c>
      <c r="R26">
        <v>15.402566160144699</v>
      </c>
      <c r="S26">
        <v>0.78367769397926001</v>
      </c>
      <c r="T26">
        <v>-8.90183697533271</v>
      </c>
      <c r="U26">
        <v>-236530.28765317699</v>
      </c>
    </row>
    <row r="27" spans="1:21" x14ac:dyDescent="0.2">
      <c r="A27">
        <f t="shared" si="5"/>
        <v>7.4999999999999997E-2</v>
      </c>
      <c r="B27" s="2">
        <v>40</v>
      </c>
      <c r="C27" s="2">
        <v>130</v>
      </c>
      <c r="D27">
        <v>0.2</v>
      </c>
      <c r="E27" s="1">
        <f t="shared" si="6"/>
        <v>2</v>
      </c>
      <c r="F27" s="2">
        <v>1</v>
      </c>
      <c r="G27" s="2">
        <v>20</v>
      </c>
      <c r="H27" s="2">
        <v>0.1</v>
      </c>
      <c r="I27" s="2">
        <v>30</v>
      </c>
      <c r="J27" s="2">
        <v>50</v>
      </c>
      <c r="K27">
        <v>0.3</v>
      </c>
      <c r="L27" s="2">
        <v>3</v>
      </c>
      <c r="M27">
        <f t="shared" si="7"/>
        <v>6.4092039782168557</v>
      </c>
      <c r="N27">
        <f t="shared" si="8"/>
        <v>4.4744684740721219</v>
      </c>
      <c r="O27">
        <v>0.86735170530797301</v>
      </c>
      <c r="P27">
        <v>0.68938391549409705</v>
      </c>
      <c r="Q27">
        <v>3.44232309365835</v>
      </c>
      <c r="R27">
        <v>15.402566160144699</v>
      </c>
      <c r="S27">
        <v>0.81013987823067002</v>
      </c>
      <c r="T27">
        <v>-10.0106799262101</v>
      </c>
      <c r="U27">
        <v>-250959.81741184901</v>
      </c>
    </row>
    <row r="28" spans="1:21" x14ac:dyDescent="0.2">
      <c r="A28">
        <f t="shared" si="5"/>
        <v>7.4999999999999997E-2</v>
      </c>
      <c r="B28" s="2">
        <v>40</v>
      </c>
      <c r="C28" s="2">
        <v>140</v>
      </c>
      <c r="D28">
        <v>0.2</v>
      </c>
      <c r="E28" s="1">
        <f t="shared" si="6"/>
        <v>2</v>
      </c>
      <c r="F28" s="2">
        <v>1</v>
      </c>
      <c r="G28" s="2">
        <v>20</v>
      </c>
      <c r="H28" s="2">
        <v>0.1</v>
      </c>
      <c r="I28" s="2">
        <v>30</v>
      </c>
      <c r="J28" s="2">
        <v>50</v>
      </c>
      <c r="K28">
        <v>0.3</v>
      </c>
      <c r="L28" s="2">
        <v>3</v>
      </c>
      <c r="M28">
        <f t="shared" si="7"/>
        <v>6.4092039782168557</v>
      </c>
      <c r="N28">
        <f t="shared" si="8"/>
        <v>4.4744684740721219</v>
      </c>
      <c r="O28">
        <v>0.94620186033597098</v>
      </c>
      <c r="P28">
        <v>0.68938391549409705</v>
      </c>
      <c r="Q28">
        <v>3.44232309365835</v>
      </c>
      <c r="R28">
        <v>15.402566160144699</v>
      </c>
      <c r="S28">
        <v>0.83648901205075799</v>
      </c>
      <c r="T28">
        <v>-10.802857666060801</v>
      </c>
      <c r="U28">
        <v>-290091.69084587798</v>
      </c>
    </row>
    <row r="29" spans="1:21" x14ac:dyDescent="0.2">
      <c r="A29">
        <f t="shared" si="5"/>
        <v>7.4999999999999997E-2</v>
      </c>
      <c r="B29" s="2">
        <v>40</v>
      </c>
      <c r="C29" s="2">
        <v>150</v>
      </c>
      <c r="D29">
        <v>0.2</v>
      </c>
      <c r="E29" s="1">
        <f t="shared" si="6"/>
        <v>2</v>
      </c>
      <c r="F29" s="2">
        <v>1</v>
      </c>
      <c r="G29" s="2">
        <v>20</v>
      </c>
      <c r="H29" s="2">
        <v>0.1</v>
      </c>
      <c r="I29" s="2">
        <v>30</v>
      </c>
      <c r="J29" s="2">
        <v>50</v>
      </c>
      <c r="K29">
        <v>0.3</v>
      </c>
      <c r="L29" s="2">
        <v>3</v>
      </c>
      <c r="M29">
        <f t="shared" si="7"/>
        <v>6.4092039782168557</v>
      </c>
      <c r="N29">
        <f t="shared" si="8"/>
        <v>4.4744684740721219</v>
      </c>
      <c r="O29">
        <v>1.02505201536396</v>
      </c>
      <c r="P29">
        <v>0.68938391549409705</v>
      </c>
      <c r="Q29">
        <v>3.44232309365835</v>
      </c>
      <c r="R29">
        <v>15.402566160144699</v>
      </c>
      <c r="S29">
        <v>0.86157148261203897</v>
      </c>
      <c r="T29">
        <v>-11.4058156671873</v>
      </c>
      <c r="U29">
        <v>-345641.51726239698</v>
      </c>
    </row>
    <row r="30" spans="1:21" x14ac:dyDescent="0.2">
      <c r="A30">
        <f t="shared" si="5"/>
        <v>7.4999999999999997E-2</v>
      </c>
      <c r="B30" s="2">
        <v>40</v>
      </c>
      <c r="C30" s="2">
        <v>160</v>
      </c>
      <c r="D30">
        <v>0.2</v>
      </c>
      <c r="E30" s="1">
        <f t="shared" si="6"/>
        <v>2</v>
      </c>
      <c r="F30" s="2">
        <v>1</v>
      </c>
      <c r="G30" s="2">
        <v>20</v>
      </c>
      <c r="H30" s="2">
        <v>0.1</v>
      </c>
      <c r="I30" s="2">
        <v>30</v>
      </c>
      <c r="J30" s="2">
        <v>50</v>
      </c>
      <c r="K30">
        <v>0.3</v>
      </c>
      <c r="L30" s="2">
        <v>3</v>
      </c>
      <c r="M30">
        <f t="shared" si="7"/>
        <v>6.4092039782168557</v>
      </c>
      <c r="N30">
        <f t="shared" si="8"/>
        <v>4.4744684740721219</v>
      </c>
      <c r="O30">
        <v>1.10390217039196</v>
      </c>
      <c r="P30">
        <v>0.68938391549409705</v>
      </c>
      <c r="Q30">
        <v>3.44232309365835</v>
      </c>
      <c r="R30">
        <v>15.402566160144699</v>
      </c>
      <c r="S30">
        <v>0.88476063288114204</v>
      </c>
      <c r="T30">
        <v>-11.885321423527399</v>
      </c>
      <c r="U30">
        <v>-413668.760718073</v>
      </c>
    </row>
    <row r="31" spans="1:21" x14ac:dyDescent="0.2">
      <c r="A31">
        <f t="shared" si="5"/>
        <v>7.4999999999999997E-2</v>
      </c>
      <c r="B31" s="2">
        <v>40</v>
      </c>
      <c r="C31" s="2">
        <v>170</v>
      </c>
      <c r="D31">
        <v>0.2</v>
      </c>
      <c r="E31" s="1">
        <f t="shared" si="6"/>
        <v>2</v>
      </c>
      <c r="F31" s="2">
        <v>1</v>
      </c>
      <c r="G31" s="2">
        <v>20</v>
      </c>
      <c r="H31" s="2">
        <v>0.1</v>
      </c>
      <c r="I31" s="2">
        <v>30</v>
      </c>
      <c r="J31" s="2">
        <v>50</v>
      </c>
      <c r="K31">
        <v>0.3</v>
      </c>
      <c r="L31" s="2">
        <v>3</v>
      </c>
      <c r="M31">
        <f t="shared" si="7"/>
        <v>6.4092039782168557</v>
      </c>
      <c r="N31">
        <f t="shared" si="8"/>
        <v>4.4744684740721219</v>
      </c>
      <c r="O31">
        <v>1.1827523254199599</v>
      </c>
      <c r="P31">
        <v>0.68938391549409705</v>
      </c>
      <c r="Q31">
        <v>3.44232309365835</v>
      </c>
      <c r="R31">
        <v>15.402566160144699</v>
      </c>
      <c r="S31">
        <v>0.90570195368060602</v>
      </c>
      <c r="T31">
        <v>-12.278906309766301</v>
      </c>
      <c r="U31">
        <v>-491772.89167926501</v>
      </c>
    </row>
    <row r="32" spans="1:21" x14ac:dyDescent="0.2">
      <c r="A32">
        <f t="shared" si="5"/>
        <v>7.4999999999999997E-2</v>
      </c>
      <c r="B32" s="2">
        <v>40</v>
      </c>
      <c r="C32" s="2">
        <v>180</v>
      </c>
      <c r="D32">
        <v>0.2</v>
      </c>
      <c r="E32" s="1">
        <f t="shared" si="6"/>
        <v>2</v>
      </c>
      <c r="F32" s="2">
        <v>1</v>
      </c>
      <c r="G32" s="2">
        <v>20</v>
      </c>
      <c r="H32" s="2">
        <v>0.1</v>
      </c>
      <c r="I32" s="2">
        <v>30</v>
      </c>
      <c r="J32" s="2">
        <v>50</v>
      </c>
      <c r="K32">
        <v>0.3</v>
      </c>
      <c r="L32" s="2">
        <v>3</v>
      </c>
      <c r="M32">
        <f t="shared" si="7"/>
        <v>6.4092039782168557</v>
      </c>
      <c r="N32">
        <f t="shared" si="8"/>
        <v>4.4744684740721219</v>
      </c>
      <c r="O32">
        <v>1.26160248044796</v>
      </c>
      <c r="P32">
        <v>0.68938391549409705</v>
      </c>
      <c r="Q32">
        <v>3.44232309365835</v>
      </c>
      <c r="R32">
        <v>15.402566160144699</v>
      </c>
      <c r="S32">
        <v>0.92421825197256402</v>
      </c>
      <c r="T32">
        <v>-12.6125039276285</v>
      </c>
      <c r="U32">
        <v>-578075.57265369303</v>
      </c>
    </row>
    <row r="33" spans="1:21" x14ac:dyDescent="0.2">
      <c r="A33">
        <f t="shared" si="5"/>
        <v>7.4999999999999997E-2</v>
      </c>
      <c r="B33" s="2">
        <v>40</v>
      </c>
      <c r="C33" s="2">
        <v>190</v>
      </c>
      <c r="D33">
        <v>0.2</v>
      </c>
      <c r="E33" s="1">
        <f t="shared" si="6"/>
        <v>2</v>
      </c>
      <c r="F33" s="2">
        <v>1</v>
      </c>
      <c r="G33" s="2">
        <v>20</v>
      </c>
      <c r="H33" s="2">
        <v>0.1</v>
      </c>
      <c r="I33" s="2">
        <v>30</v>
      </c>
      <c r="J33" s="2">
        <v>50</v>
      </c>
      <c r="K33">
        <v>0.3</v>
      </c>
      <c r="L33" s="2">
        <v>3</v>
      </c>
      <c r="M33">
        <f t="shared" si="7"/>
        <v>6.4092039782168557</v>
      </c>
      <c r="N33">
        <f t="shared" si="8"/>
        <v>4.4744684740721219</v>
      </c>
      <c r="O33">
        <v>1.3404526354759501</v>
      </c>
      <c r="P33">
        <v>0.68938391549409705</v>
      </c>
      <c r="Q33">
        <v>3.44232309365835</v>
      </c>
      <c r="R33">
        <v>15.402566160144699</v>
      </c>
      <c r="S33">
        <v>0.940254586887601</v>
      </c>
      <c r="T33">
        <v>-12.900911363394</v>
      </c>
      <c r="U33">
        <v>-671370.32994703006</v>
      </c>
    </row>
    <row r="34" spans="1:21" x14ac:dyDescent="0.2">
      <c r="A34">
        <f t="shared" si="5"/>
        <v>7.4999999999999997E-2</v>
      </c>
      <c r="B34" s="2">
        <v>40</v>
      </c>
      <c r="C34" s="2">
        <v>200</v>
      </c>
      <c r="D34">
        <v>0.2</v>
      </c>
      <c r="E34" s="1">
        <f t="shared" si="6"/>
        <v>2</v>
      </c>
      <c r="F34" s="2">
        <v>1</v>
      </c>
      <c r="G34" s="2">
        <v>20</v>
      </c>
      <c r="H34" s="2">
        <v>0.1</v>
      </c>
      <c r="I34" s="2">
        <v>30</v>
      </c>
      <c r="J34" s="2">
        <v>50</v>
      </c>
      <c r="K34">
        <v>0.3</v>
      </c>
      <c r="L34" s="2">
        <v>3</v>
      </c>
      <c r="M34">
        <f t="shared" si="7"/>
        <v>6.4092039782168557</v>
      </c>
      <c r="N34">
        <f t="shared" si="8"/>
        <v>4.4744684740721219</v>
      </c>
      <c r="O34">
        <v>1.4193027905039499</v>
      </c>
      <c r="P34">
        <v>0.68938391549409705</v>
      </c>
      <c r="Q34">
        <v>3.44232309365835</v>
      </c>
      <c r="R34">
        <v>15.402566160144699</v>
      </c>
      <c r="S34">
        <v>0.95384659122690296</v>
      </c>
      <c r="T34">
        <v>-13.1533791134766</v>
      </c>
      <c r="U34">
        <v>-771049.15511457203</v>
      </c>
    </row>
    <row r="35" spans="1:21" x14ac:dyDescent="0.2">
      <c r="E35" s="1"/>
    </row>
    <row r="36" spans="1:21" x14ac:dyDescent="0.2">
      <c r="A36">
        <f t="shared" ref="A36:A50" si="9">L36/B36</f>
        <v>0.125</v>
      </c>
      <c r="B36" s="2">
        <v>40</v>
      </c>
      <c r="C36" s="2">
        <v>60</v>
      </c>
      <c r="D36">
        <v>0.2</v>
      </c>
      <c r="E36" s="1">
        <f t="shared" ref="E36:E50" si="10">$G$1/D36*F36</f>
        <v>2</v>
      </c>
      <c r="F36" s="2">
        <v>1</v>
      </c>
      <c r="G36" s="2">
        <v>20</v>
      </c>
      <c r="H36" s="2">
        <v>0.1</v>
      </c>
      <c r="I36" s="2">
        <v>30</v>
      </c>
      <c r="J36" s="2">
        <v>50</v>
      </c>
      <c r="K36">
        <v>0.3</v>
      </c>
      <c r="L36" s="2">
        <v>5</v>
      </c>
      <c r="M36">
        <f t="shared" ref="M36:M50" si="11">ACOS(1-F36/2/B36*(K36/D36-1))*180/PI()</f>
        <v>6.4092039782168557</v>
      </c>
      <c r="N36">
        <f t="shared" ref="N36:N50" si="12">B36*M36*PI()/180</f>
        <v>4.4744684740721219</v>
      </c>
      <c r="O36">
        <v>0.31540062011198999</v>
      </c>
      <c r="P36">
        <v>1.1489731924901601</v>
      </c>
      <c r="Q36">
        <v>3.44232309365835</v>
      </c>
      <c r="R36">
        <v>15.402566160144699</v>
      </c>
      <c r="S36">
        <v>0.10324414859393199</v>
      </c>
      <c r="T36" t="s">
        <v>25</v>
      </c>
      <c r="U36">
        <v>-832500.635953889</v>
      </c>
    </row>
    <row r="37" spans="1:21" x14ac:dyDescent="0.2">
      <c r="A37">
        <f t="shared" si="9"/>
        <v>0.125</v>
      </c>
      <c r="B37" s="2">
        <v>40</v>
      </c>
      <c r="C37" s="2">
        <v>70</v>
      </c>
      <c r="D37">
        <v>0.2</v>
      </c>
      <c r="E37" s="1">
        <f t="shared" si="10"/>
        <v>2</v>
      </c>
      <c r="F37" s="2">
        <v>1</v>
      </c>
      <c r="G37" s="2">
        <v>20</v>
      </c>
      <c r="H37" s="2">
        <v>0.1</v>
      </c>
      <c r="I37" s="2">
        <v>30</v>
      </c>
      <c r="J37" s="2">
        <v>50</v>
      </c>
      <c r="K37">
        <v>0.3</v>
      </c>
      <c r="L37" s="2">
        <v>5</v>
      </c>
      <c r="M37">
        <f t="shared" si="11"/>
        <v>6.4092039782168557</v>
      </c>
      <c r="N37">
        <f t="shared" si="12"/>
        <v>4.4744684740721219</v>
      </c>
      <c r="O37">
        <v>0.39425077513998802</v>
      </c>
      <c r="P37">
        <v>1.1489731924901601</v>
      </c>
      <c r="Q37">
        <v>3.44232309365835</v>
      </c>
      <c r="R37">
        <v>15.402566160144699</v>
      </c>
      <c r="S37">
        <v>0.10848072937684999</v>
      </c>
      <c r="T37" t="s">
        <v>25</v>
      </c>
      <c r="U37">
        <v>-1036674.56096654</v>
      </c>
    </row>
    <row r="38" spans="1:21" x14ac:dyDescent="0.2">
      <c r="A38">
        <f t="shared" si="9"/>
        <v>0.125</v>
      </c>
      <c r="B38" s="2">
        <v>40</v>
      </c>
      <c r="C38" s="2">
        <v>80</v>
      </c>
      <c r="D38">
        <v>0.2</v>
      </c>
      <c r="E38" s="1">
        <f t="shared" si="10"/>
        <v>2</v>
      </c>
      <c r="F38" s="2">
        <v>1</v>
      </c>
      <c r="G38" s="2">
        <v>20</v>
      </c>
      <c r="H38" s="2">
        <v>0.1</v>
      </c>
      <c r="I38" s="2">
        <v>30</v>
      </c>
      <c r="J38" s="2">
        <v>50</v>
      </c>
      <c r="K38">
        <v>0.3</v>
      </c>
      <c r="L38" s="2">
        <v>5</v>
      </c>
      <c r="M38">
        <f t="shared" si="11"/>
        <v>6.4092039782168557</v>
      </c>
      <c r="N38">
        <f t="shared" si="12"/>
        <v>4.4744684740721219</v>
      </c>
      <c r="O38">
        <v>0.47310093016798499</v>
      </c>
      <c r="P38">
        <v>1.1489731924901601</v>
      </c>
      <c r="Q38">
        <v>3.44232309365835</v>
      </c>
      <c r="R38">
        <v>15.402566160144699</v>
      </c>
      <c r="S38">
        <v>0.12405322272571701</v>
      </c>
      <c r="T38" t="s">
        <v>25</v>
      </c>
      <c r="U38">
        <v>-1232708.99682792</v>
      </c>
    </row>
    <row r="39" spans="1:21" x14ac:dyDescent="0.2">
      <c r="A39">
        <f t="shared" si="9"/>
        <v>0.125</v>
      </c>
      <c r="B39" s="2">
        <v>40</v>
      </c>
      <c r="C39" s="2">
        <v>90</v>
      </c>
      <c r="D39">
        <v>0.2</v>
      </c>
      <c r="E39" s="1">
        <f t="shared" si="10"/>
        <v>2</v>
      </c>
      <c r="F39" s="2">
        <v>1</v>
      </c>
      <c r="G39" s="2">
        <v>20</v>
      </c>
      <c r="H39" s="2">
        <v>0.1</v>
      </c>
      <c r="I39" s="2">
        <v>30</v>
      </c>
      <c r="J39" s="2">
        <v>50</v>
      </c>
      <c r="K39">
        <v>0.3</v>
      </c>
      <c r="L39" s="2">
        <v>5</v>
      </c>
      <c r="M39">
        <f t="shared" si="11"/>
        <v>6.4092039782168557</v>
      </c>
      <c r="N39">
        <f t="shared" si="12"/>
        <v>4.4744684740721219</v>
      </c>
      <c r="O39">
        <v>0.55195108519598302</v>
      </c>
      <c r="P39">
        <v>1.1489731924901601</v>
      </c>
      <c r="Q39">
        <v>3.44232309365835</v>
      </c>
      <c r="R39">
        <v>15.402566160144699</v>
      </c>
      <c r="S39">
        <v>0.227035825042503</v>
      </c>
      <c r="T39" t="s">
        <v>25</v>
      </c>
      <c r="U39">
        <v>-1405348.04785778</v>
      </c>
    </row>
    <row r="40" spans="1:21" x14ac:dyDescent="0.2">
      <c r="A40">
        <f t="shared" si="9"/>
        <v>0.125</v>
      </c>
      <c r="B40" s="2">
        <v>40</v>
      </c>
      <c r="C40" s="2">
        <v>100</v>
      </c>
      <c r="D40">
        <v>0.2</v>
      </c>
      <c r="E40" s="1">
        <f t="shared" si="10"/>
        <v>2</v>
      </c>
      <c r="F40" s="2">
        <v>1</v>
      </c>
      <c r="G40" s="2">
        <v>20</v>
      </c>
      <c r="H40" s="2">
        <v>0.1</v>
      </c>
      <c r="I40" s="2">
        <v>30</v>
      </c>
      <c r="J40" s="2">
        <v>50</v>
      </c>
      <c r="K40">
        <v>0.3</v>
      </c>
      <c r="L40" s="2">
        <v>5</v>
      </c>
      <c r="M40">
        <f t="shared" si="11"/>
        <v>6.4092039782168557</v>
      </c>
      <c r="N40">
        <f t="shared" si="12"/>
        <v>4.4744684740721219</v>
      </c>
      <c r="O40">
        <v>0.63080124022397999</v>
      </c>
      <c r="P40">
        <v>1.1489731924901601</v>
      </c>
      <c r="Q40">
        <v>3.44232309365835</v>
      </c>
      <c r="R40">
        <v>15.402566160144699</v>
      </c>
      <c r="S40">
        <v>0.87787915940902195</v>
      </c>
      <c r="T40">
        <v>2.6769598936551802</v>
      </c>
      <c r="U40">
        <v>-1499028.9869090801</v>
      </c>
    </row>
    <row r="41" spans="1:21" x14ac:dyDescent="0.2">
      <c r="A41">
        <f t="shared" si="9"/>
        <v>0.125</v>
      </c>
      <c r="B41" s="2">
        <v>40</v>
      </c>
      <c r="C41" s="2">
        <v>110</v>
      </c>
      <c r="D41">
        <v>0.2</v>
      </c>
      <c r="E41" s="1">
        <f t="shared" si="10"/>
        <v>2</v>
      </c>
      <c r="F41" s="2">
        <v>1</v>
      </c>
      <c r="G41" s="2">
        <v>20</v>
      </c>
      <c r="H41" s="2">
        <v>0.1</v>
      </c>
      <c r="I41" s="2">
        <v>30</v>
      </c>
      <c r="J41" s="2">
        <v>50</v>
      </c>
      <c r="K41">
        <v>0.3</v>
      </c>
      <c r="L41" s="2">
        <v>5</v>
      </c>
      <c r="M41">
        <f t="shared" si="11"/>
        <v>6.4092039782168557</v>
      </c>
      <c r="N41">
        <f t="shared" si="12"/>
        <v>4.4744684740721219</v>
      </c>
      <c r="O41">
        <v>0.70965139525197796</v>
      </c>
      <c r="P41">
        <v>1.1489731924901601</v>
      </c>
      <c r="Q41">
        <v>3.44232309365835</v>
      </c>
      <c r="R41">
        <v>15.402566160144699</v>
      </c>
      <c r="S41">
        <v>0.85634421019984197</v>
      </c>
      <c r="T41">
        <v>-0.56158253367492905</v>
      </c>
      <c r="U41">
        <v>-1332477.9687614001</v>
      </c>
    </row>
    <row r="42" spans="1:21" x14ac:dyDescent="0.2">
      <c r="A42">
        <f t="shared" si="9"/>
        <v>0.125</v>
      </c>
      <c r="B42" s="2">
        <v>40</v>
      </c>
      <c r="C42" s="2">
        <v>120</v>
      </c>
      <c r="D42">
        <v>0.2</v>
      </c>
      <c r="E42" s="1">
        <f t="shared" si="10"/>
        <v>2</v>
      </c>
      <c r="F42" s="2">
        <v>1</v>
      </c>
      <c r="G42" s="2">
        <v>20</v>
      </c>
      <c r="H42" s="2">
        <v>0.1</v>
      </c>
      <c r="I42" s="2">
        <v>30</v>
      </c>
      <c r="J42" s="2">
        <v>50</v>
      </c>
      <c r="K42">
        <v>0.3</v>
      </c>
      <c r="L42" s="2">
        <v>5</v>
      </c>
      <c r="M42">
        <f t="shared" si="11"/>
        <v>6.4092039782168557</v>
      </c>
      <c r="N42">
        <f t="shared" si="12"/>
        <v>4.4744684740721219</v>
      </c>
      <c r="O42">
        <v>0.78850155027997604</v>
      </c>
      <c r="P42">
        <v>1.1489731924901601</v>
      </c>
      <c r="Q42">
        <v>3.44232309365835</v>
      </c>
      <c r="R42">
        <v>15.402566160144699</v>
      </c>
      <c r="S42">
        <v>0.83720108417566597</v>
      </c>
      <c r="T42">
        <v>-3.20732653940436</v>
      </c>
      <c r="U42">
        <v>-1101272.50306475</v>
      </c>
    </row>
    <row r="43" spans="1:21" x14ac:dyDescent="0.2">
      <c r="A43">
        <f t="shared" si="9"/>
        <v>0.125</v>
      </c>
      <c r="B43" s="2">
        <v>40</v>
      </c>
      <c r="C43" s="2">
        <v>130</v>
      </c>
      <c r="D43">
        <v>0.2</v>
      </c>
      <c r="E43" s="1">
        <f t="shared" si="10"/>
        <v>2</v>
      </c>
      <c r="F43" s="2">
        <v>1</v>
      </c>
      <c r="G43" s="2">
        <v>20</v>
      </c>
      <c r="H43" s="2">
        <v>0.1</v>
      </c>
      <c r="I43" s="2">
        <v>30</v>
      </c>
      <c r="J43" s="2">
        <v>50</v>
      </c>
      <c r="K43">
        <v>0.3</v>
      </c>
      <c r="L43" s="2">
        <v>5</v>
      </c>
      <c r="M43">
        <f t="shared" si="11"/>
        <v>6.4092039782168557</v>
      </c>
      <c r="N43">
        <f t="shared" si="12"/>
        <v>4.4744684740721219</v>
      </c>
      <c r="O43">
        <v>0.86735170530797301</v>
      </c>
      <c r="P43">
        <v>1.1489731924901601</v>
      </c>
      <c r="Q43">
        <v>3.44232309365835</v>
      </c>
      <c r="R43">
        <v>15.402566160144699</v>
      </c>
      <c r="S43">
        <v>0.84118730968074196</v>
      </c>
      <c r="T43">
        <v>-5.1634612571971799</v>
      </c>
      <c r="U43">
        <v>-991714.43983184104</v>
      </c>
    </row>
    <row r="44" spans="1:21" x14ac:dyDescent="0.2">
      <c r="A44">
        <f t="shared" si="9"/>
        <v>0.125</v>
      </c>
      <c r="B44" s="2">
        <v>40</v>
      </c>
      <c r="C44" s="2">
        <v>140</v>
      </c>
      <c r="D44">
        <v>0.2</v>
      </c>
      <c r="E44" s="1">
        <f t="shared" si="10"/>
        <v>2</v>
      </c>
      <c r="F44" s="2">
        <v>1</v>
      </c>
      <c r="G44" s="2">
        <v>20</v>
      </c>
      <c r="H44" s="2">
        <v>0.1</v>
      </c>
      <c r="I44" s="2">
        <v>30</v>
      </c>
      <c r="J44" s="2">
        <v>50</v>
      </c>
      <c r="K44">
        <v>0.3</v>
      </c>
      <c r="L44" s="2">
        <v>5</v>
      </c>
      <c r="M44">
        <f t="shared" si="11"/>
        <v>6.4092039782168557</v>
      </c>
      <c r="N44">
        <f t="shared" si="12"/>
        <v>4.4744684740721219</v>
      </c>
      <c r="O44">
        <v>0.94620186033597098</v>
      </c>
      <c r="P44">
        <v>1.1489731924901601</v>
      </c>
      <c r="Q44">
        <v>3.44232309365835</v>
      </c>
      <c r="R44">
        <v>15.402566160144699</v>
      </c>
      <c r="S44">
        <v>0.85474646451895497</v>
      </c>
      <c r="T44">
        <v>-6.5558707681251498</v>
      </c>
      <c r="U44">
        <v>-965200.82220145105</v>
      </c>
    </row>
    <row r="45" spans="1:21" x14ac:dyDescent="0.2">
      <c r="A45">
        <f t="shared" si="9"/>
        <v>0.125</v>
      </c>
      <c r="B45" s="2">
        <v>40</v>
      </c>
      <c r="C45" s="2">
        <v>150</v>
      </c>
      <c r="D45">
        <v>0.2</v>
      </c>
      <c r="E45" s="1">
        <f t="shared" si="10"/>
        <v>2</v>
      </c>
      <c r="F45" s="2">
        <v>1</v>
      </c>
      <c r="G45" s="2">
        <v>20</v>
      </c>
      <c r="H45" s="2">
        <v>0.1</v>
      </c>
      <c r="I45" s="2">
        <v>30</v>
      </c>
      <c r="J45" s="2">
        <v>50</v>
      </c>
      <c r="K45">
        <v>0.3</v>
      </c>
      <c r="L45" s="2">
        <v>5</v>
      </c>
      <c r="M45">
        <f t="shared" si="11"/>
        <v>6.4092039782168557</v>
      </c>
      <c r="N45">
        <f t="shared" si="12"/>
        <v>4.4744684740721219</v>
      </c>
      <c r="O45">
        <v>1.02505201536396</v>
      </c>
      <c r="P45">
        <v>1.1489731924901601</v>
      </c>
      <c r="Q45">
        <v>3.44232309365835</v>
      </c>
      <c r="R45">
        <v>15.402566160144699</v>
      </c>
      <c r="S45">
        <v>0.87130252952440201</v>
      </c>
      <c r="T45">
        <v>-7.5909280964774597</v>
      </c>
      <c r="U45">
        <v>-988099.84721163497</v>
      </c>
    </row>
    <row r="46" spans="1:21" x14ac:dyDescent="0.2">
      <c r="A46">
        <f t="shared" si="9"/>
        <v>0.125</v>
      </c>
      <c r="B46" s="2">
        <v>40</v>
      </c>
      <c r="C46" s="2">
        <v>160</v>
      </c>
      <c r="D46">
        <v>0.2</v>
      </c>
      <c r="E46" s="1">
        <f t="shared" si="10"/>
        <v>2</v>
      </c>
      <c r="F46" s="2">
        <v>1</v>
      </c>
      <c r="G46" s="2">
        <v>20</v>
      </c>
      <c r="H46" s="2">
        <v>0.1</v>
      </c>
      <c r="I46" s="2">
        <v>30</v>
      </c>
      <c r="J46" s="2">
        <v>50</v>
      </c>
      <c r="K46">
        <v>0.3</v>
      </c>
      <c r="L46" s="2">
        <v>5</v>
      </c>
      <c r="M46">
        <f t="shared" si="11"/>
        <v>6.4092039782168557</v>
      </c>
      <c r="N46">
        <f t="shared" si="12"/>
        <v>4.4744684740721219</v>
      </c>
      <c r="O46">
        <v>1.10390217039196</v>
      </c>
      <c r="P46">
        <v>1.1489731924901601</v>
      </c>
      <c r="Q46">
        <v>3.44232309365835</v>
      </c>
      <c r="R46">
        <v>15.402566160144699</v>
      </c>
      <c r="S46">
        <v>0.88840708819037995</v>
      </c>
      <c r="T46">
        <v>-8.3914930015812192</v>
      </c>
      <c r="U46">
        <v>-1043567.69515635</v>
      </c>
    </row>
    <row r="47" spans="1:21" x14ac:dyDescent="0.2">
      <c r="A47">
        <f t="shared" si="9"/>
        <v>0.125</v>
      </c>
      <c r="B47" s="2">
        <v>40</v>
      </c>
      <c r="C47" s="2">
        <v>170</v>
      </c>
      <c r="D47">
        <v>0.2</v>
      </c>
      <c r="E47" s="1">
        <f t="shared" si="10"/>
        <v>2</v>
      </c>
      <c r="F47" s="2">
        <v>1</v>
      </c>
      <c r="G47" s="2">
        <v>20</v>
      </c>
      <c r="H47" s="2">
        <v>0.1</v>
      </c>
      <c r="I47" s="2">
        <v>30</v>
      </c>
      <c r="J47" s="2">
        <v>50</v>
      </c>
      <c r="K47">
        <v>0.3</v>
      </c>
      <c r="L47" s="2">
        <v>5</v>
      </c>
      <c r="M47">
        <f t="shared" si="11"/>
        <v>6.4092039782168557</v>
      </c>
      <c r="N47">
        <f t="shared" si="12"/>
        <v>4.4744684740721219</v>
      </c>
      <c r="O47">
        <v>1.1827523254199599</v>
      </c>
      <c r="P47">
        <v>1.1489731924901601</v>
      </c>
      <c r="Q47">
        <v>3.44232309365835</v>
      </c>
      <c r="R47">
        <v>15.402566160144699</v>
      </c>
      <c r="S47">
        <v>0.90494987033387897</v>
      </c>
      <c r="T47">
        <v>-9.0273530894958895</v>
      </c>
      <c r="U47">
        <v>-1122354.6409686599</v>
      </c>
    </row>
    <row r="48" spans="1:21" x14ac:dyDescent="0.2">
      <c r="A48">
        <f t="shared" si="9"/>
        <v>0.125</v>
      </c>
      <c r="B48" s="2">
        <v>40</v>
      </c>
      <c r="C48" s="2">
        <v>180</v>
      </c>
      <c r="D48">
        <v>0.2</v>
      </c>
      <c r="E48" s="1">
        <f t="shared" si="10"/>
        <v>2</v>
      </c>
      <c r="F48" s="2">
        <v>1</v>
      </c>
      <c r="G48" s="2">
        <v>20</v>
      </c>
      <c r="H48" s="2">
        <v>0.1</v>
      </c>
      <c r="I48" s="2">
        <v>30</v>
      </c>
      <c r="J48" s="2">
        <v>50</v>
      </c>
      <c r="K48">
        <v>0.3</v>
      </c>
      <c r="L48" s="2">
        <v>5</v>
      </c>
      <c r="M48">
        <f t="shared" si="11"/>
        <v>6.4092039782168557</v>
      </c>
      <c r="N48">
        <f t="shared" si="12"/>
        <v>4.4744684740721219</v>
      </c>
      <c r="O48">
        <v>1.26160248044796</v>
      </c>
      <c r="P48">
        <v>1.1489731924901601</v>
      </c>
      <c r="Q48">
        <v>3.44232309365835</v>
      </c>
      <c r="R48">
        <v>15.402566160144699</v>
      </c>
      <c r="S48">
        <v>0.92035266707359897</v>
      </c>
      <c r="T48">
        <v>-9.55002293479345</v>
      </c>
      <c r="U48">
        <v>-1218976.8923368</v>
      </c>
    </row>
    <row r="49" spans="1:21" x14ac:dyDescent="0.2">
      <c r="A49">
        <f t="shared" si="9"/>
        <v>0.125</v>
      </c>
      <c r="B49" s="2">
        <v>40</v>
      </c>
      <c r="C49" s="2">
        <v>190</v>
      </c>
      <c r="D49">
        <v>0.2</v>
      </c>
      <c r="E49" s="1">
        <f t="shared" si="10"/>
        <v>2</v>
      </c>
      <c r="F49" s="2">
        <v>1</v>
      </c>
      <c r="G49" s="2">
        <v>20</v>
      </c>
      <c r="H49" s="2">
        <v>0.1</v>
      </c>
      <c r="I49" s="2">
        <v>30</v>
      </c>
      <c r="J49" s="2">
        <v>50</v>
      </c>
      <c r="K49">
        <v>0.3</v>
      </c>
      <c r="L49" s="2">
        <v>5</v>
      </c>
      <c r="M49">
        <f t="shared" si="11"/>
        <v>6.4092039782168557</v>
      </c>
      <c r="N49">
        <f t="shared" si="12"/>
        <v>4.4744684740721219</v>
      </c>
      <c r="O49">
        <v>1.3404526354759501</v>
      </c>
      <c r="P49">
        <v>1.1489731924901601</v>
      </c>
      <c r="Q49">
        <v>3.44232309365835</v>
      </c>
      <c r="R49">
        <v>15.402566160144699</v>
      </c>
      <c r="S49">
        <v>0.93430471267441595</v>
      </c>
      <c r="T49">
        <v>-9.9830665492225794</v>
      </c>
      <c r="U49">
        <v>-1330069.8687601001</v>
      </c>
    </row>
    <row r="50" spans="1:21" x14ac:dyDescent="0.2">
      <c r="A50">
        <f t="shared" si="9"/>
        <v>0.125</v>
      </c>
      <c r="B50" s="2">
        <v>40</v>
      </c>
      <c r="C50" s="2">
        <v>200</v>
      </c>
      <c r="D50">
        <v>0.2</v>
      </c>
      <c r="E50" s="1">
        <f t="shared" si="10"/>
        <v>2</v>
      </c>
      <c r="F50" s="2">
        <v>1</v>
      </c>
      <c r="G50" s="2">
        <v>20</v>
      </c>
      <c r="H50" s="2">
        <v>0.1</v>
      </c>
      <c r="I50" s="2">
        <v>30</v>
      </c>
      <c r="J50" s="2">
        <v>50</v>
      </c>
      <c r="K50">
        <v>0.3</v>
      </c>
      <c r="L50" s="2">
        <v>5</v>
      </c>
      <c r="M50">
        <f t="shared" si="11"/>
        <v>6.4092039782168557</v>
      </c>
      <c r="N50">
        <f t="shared" si="12"/>
        <v>4.4744684740721219</v>
      </c>
      <c r="O50">
        <v>1.4193027905039499</v>
      </c>
      <c r="P50">
        <v>1.1489731924901601</v>
      </c>
      <c r="Q50">
        <v>3.44232309365835</v>
      </c>
      <c r="R50">
        <v>15.402566160144699</v>
      </c>
      <c r="S50">
        <v>0.94665683837159798</v>
      </c>
      <c r="T50">
        <v>-10.3518628525655</v>
      </c>
      <c r="U50">
        <v>-1452683.0910962899</v>
      </c>
    </row>
    <row r="51" spans="1:21" x14ac:dyDescent="0.2">
      <c r="E51" s="1"/>
    </row>
    <row r="52" spans="1:21" x14ac:dyDescent="0.2">
      <c r="A52">
        <f>L52/B52</f>
        <v>2.5000000000000001E-2</v>
      </c>
      <c r="B52">
        <v>40</v>
      </c>
      <c r="C52">
        <v>60</v>
      </c>
      <c r="D52">
        <v>0.2</v>
      </c>
      <c r="E52" s="1">
        <f>$G$1/D52*F52</f>
        <v>6</v>
      </c>
      <c r="F52">
        <v>3</v>
      </c>
      <c r="G52">
        <v>20</v>
      </c>
      <c r="H52">
        <v>0.1</v>
      </c>
      <c r="I52">
        <v>30</v>
      </c>
      <c r="J52">
        <v>50</v>
      </c>
      <c r="K52">
        <v>0.3</v>
      </c>
      <c r="L52">
        <v>1</v>
      </c>
      <c r="M52">
        <f>ACOS(1-F52/2/B52*(K52/D52-1))*180/PI()</f>
        <v>11.112689916685545</v>
      </c>
      <c r="N52">
        <f>B52*M52*PI()/180</f>
        <v>7.7581211119734839</v>
      </c>
      <c r="O52">
        <v>0.31540062011198999</v>
      </c>
      <c r="P52">
        <v>0.229794638498032</v>
      </c>
      <c r="Q52">
        <v>10.326969280975</v>
      </c>
      <c r="R52">
        <v>26.705959467144702</v>
      </c>
      <c r="S52">
        <v>0.115506902295633</v>
      </c>
      <c r="T52" t="s">
        <v>25</v>
      </c>
      <c r="U52">
        <v>-528535.82412239001</v>
      </c>
    </row>
    <row r="53" spans="1:21" x14ac:dyDescent="0.2">
      <c r="A53">
        <f>L53/B53</f>
        <v>2.5000000000000001E-2</v>
      </c>
      <c r="B53">
        <v>40</v>
      </c>
      <c r="C53">
        <v>70</v>
      </c>
      <c r="D53">
        <v>0.2</v>
      </c>
      <c r="E53" s="1">
        <f>$G$1/D53*F53</f>
        <v>6</v>
      </c>
      <c r="F53">
        <v>3</v>
      </c>
      <c r="G53">
        <v>20</v>
      </c>
      <c r="H53">
        <v>0.1</v>
      </c>
      <c r="I53">
        <v>30</v>
      </c>
      <c r="J53">
        <v>50</v>
      </c>
      <c r="K53">
        <v>0.3</v>
      </c>
      <c r="L53">
        <v>1</v>
      </c>
      <c r="M53">
        <f>ACOS(1-F53/2/B53*(K53/D53-1))*180/PI()</f>
        <v>11.112689916685545</v>
      </c>
      <c r="N53">
        <f>B53*M53*PI()/180</f>
        <v>7.7581211119734839</v>
      </c>
      <c r="O53">
        <v>0.39425077513998802</v>
      </c>
      <c r="P53">
        <v>0.229794638498032</v>
      </c>
      <c r="Q53">
        <v>10.326969280975</v>
      </c>
      <c r="R53">
        <v>26.705959467144702</v>
      </c>
      <c r="S53">
        <v>0.161048126878056</v>
      </c>
      <c r="T53" t="s">
        <v>25</v>
      </c>
      <c r="U53">
        <v>-630332.17193717801</v>
      </c>
    </row>
    <row r="54" spans="1:21" x14ac:dyDescent="0.2">
      <c r="A54">
        <f>L54/B54</f>
        <v>2.5000000000000001E-2</v>
      </c>
      <c r="B54">
        <v>40</v>
      </c>
      <c r="C54">
        <v>80</v>
      </c>
      <c r="D54">
        <v>0.2</v>
      </c>
      <c r="E54" s="1">
        <f>$G$1/D54*F54</f>
        <v>6</v>
      </c>
      <c r="F54">
        <v>3</v>
      </c>
      <c r="G54">
        <v>20</v>
      </c>
      <c r="H54">
        <v>0.1</v>
      </c>
      <c r="I54">
        <v>30</v>
      </c>
      <c r="J54">
        <v>50</v>
      </c>
      <c r="K54">
        <v>0.3</v>
      </c>
      <c r="L54">
        <v>1</v>
      </c>
      <c r="M54">
        <f>ACOS(1-F54/2/B54*(K54/D54-1))*180/PI()</f>
        <v>11.112689916685545</v>
      </c>
      <c r="N54">
        <f>B54*M54*PI()/180</f>
        <v>7.7581211119734839</v>
      </c>
      <c r="O54">
        <v>0.47310093016798499</v>
      </c>
      <c r="P54">
        <v>0.229794638498032</v>
      </c>
      <c r="Q54">
        <v>10.326969280975</v>
      </c>
      <c r="R54">
        <v>26.705959467144702</v>
      </c>
      <c r="S54">
        <v>0.75583697089800805</v>
      </c>
      <c r="T54">
        <v>-4.7531321265412796</v>
      </c>
      <c r="U54">
        <v>-273374.95002967201</v>
      </c>
    </row>
    <row r="55" spans="1:21" x14ac:dyDescent="0.2">
      <c r="A55">
        <f>L55/B55</f>
        <v>2.5000000000000001E-2</v>
      </c>
      <c r="B55">
        <v>40</v>
      </c>
      <c r="C55">
        <v>90</v>
      </c>
      <c r="D55">
        <v>0.2</v>
      </c>
      <c r="E55" s="1">
        <f>$G$1/D55*F55</f>
        <v>6</v>
      </c>
      <c r="F55">
        <v>3</v>
      </c>
      <c r="G55">
        <v>20</v>
      </c>
      <c r="H55">
        <v>0.1</v>
      </c>
      <c r="I55">
        <v>30</v>
      </c>
      <c r="J55">
        <v>50</v>
      </c>
      <c r="K55">
        <v>0.3</v>
      </c>
      <c r="L55">
        <v>1</v>
      </c>
      <c r="M55">
        <f>ACOS(1-F55/2/B55*(K55/D55-1))*180/PI()</f>
        <v>11.112689916685545</v>
      </c>
      <c r="N55">
        <f>B55*M55*PI()/180</f>
        <v>7.7581211119734839</v>
      </c>
      <c r="O55">
        <v>0.55195108519598302</v>
      </c>
      <c r="P55">
        <v>0.229794638498032</v>
      </c>
      <c r="Q55">
        <v>10.326969280975</v>
      </c>
      <c r="R55">
        <v>26.705959467144702</v>
      </c>
      <c r="S55">
        <v>0.75766385879348797</v>
      </c>
      <c r="T55">
        <v>-10.824745580884199</v>
      </c>
      <c r="U55">
        <v>-140834.10926170499</v>
      </c>
    </row>
    <row r="56" spans="1:21" x14ac:dyDescent="0.2">
      <c r="A56">
        <f>L56/B56</f>
        <v>2.5000000000000001E-2</v>
      </c>
      <c r="B56">
        <v>40</v>
      </c>
      <c r="C56">
        <v>100</v>
      </c>
      <c r="D56">
        <v>0.2</v>
      </c>
      <c r="E56" s="1">
        <f>$G$1/D56*F56</f>
        <v>6</v>
      </c>
      <c r="F56">
        <v>3</v>
      </c>
      <c r="G56">
        <v>20</v>
      </c>
      <c r="H56">
        <v>0.1</v>
      </c>
      <c r="I56">
        <v>30</v>
      </c>
      <c r="J56">
        <v>50</v>
      </c>
      <c r="K56">
        <v>0.3</v>
      </c>
      <c r="L56">
        <v>1</v>
      </c>
      <c r="M56">
        <f>ACOS(1-F56/2/B56*(K56/D56-1))*180/PI()</f>
        <v>11.112689916685545</v>
      </c>
      <c r="N56">
        <f>B56*M56*PI()/180</f>
        <v>7.7581211119734839</v>
      </c>
      <c r="O56">
        <v>0.63080124022397999</v>
      </c>
      <c r="P56">
        <v>0.229794638498032</v>
      </c>
      <c r="Q56">
        <v>10.326969280975</v>
      </c>
      <c r="R56">
        <v>26.705959467144702</v>
      </c>
      <c r="S56">
        <v>0.78009188607091395</v>
      </c>
      <c r="T56">
        <v>-14.5949615592549</v>
      </c>
      <c r="U56">
        <v>-105466.399626571</v>
      </c>
    </row>
    <row r="57" spans="1:21" x14ac:dyDescent="0.2">
      <c r="A57">
        <f>L57/B57</f>
        <v>2.5000000000000001E-2</v>
      </c>
      <c r="B57">
        <v>40</v>
      </c>
      <c r="C57">
        <v>110</v>
      </c>
      <c r="D57">
        <v>0.2</v>
      </c>
      <c r="E57" s="1">
        <f>$G$1/D57*F57</f>
        <v>6</v>
      </c>
      <c r="F57">
        <v>3</v>
      </c>
      <c r="G57">
        <v>20</v>
      </c>
      <c r="H57">
        <v>0.1</v>
      </c>
      <c r="I57">
        <v>30</v>
      </c>
      <c r="J57">
        <v>50</v>
      </c>
      <c r="K57">
        <v>0.3</v>
      </c>
      <c r="L57">
        <v>1</v>
      </c>
      <c r="M57">
        <f>ACOS(1-F57/2/B57*(K57/D57-1))*180/PI()</f>
        <v>11.112689916685545</v>
      </c>
      <c r="N57">
        <f>B57*M57*PI()/180</f>
        <v>7.7581211119734839</v>
      </c>
      <c r="O57">
        <v>0.70965139525197796</v>
      </c>
      <c r="P57">
        <v>0.229794638498032</v>
      </c>
      <c r="Q57">
        <v>10.326969280975</v>
      </c>
      <c r="R57">
        <v>26.705959467144702</v>
      </c>
      <c r="S57">
        <v>0.80515213954948395</v>
      </c>
      <c r="T57">
        <v>-16.854046857698499</v>
      </c>
      <c r="U57">
        <v>-129516.231665673</v>
      </c>
    </row>
    <row r="58" spans="1:21" x14ac:dyDescent="0.2">
      <c r="A58">
        <f>L58/B58</f>
        <v>2.5000000000000001E-2</v>
      </c>
      <c r="B58">
        <v>40</v>
      </c>
      <c r="C58">
        <v>120</v>
      </c>
      <c r="D58">
        <v>0.2</v>
      </c>
      <c r="E58" s="1">
        <f>$G$1/D58*F58</f>
        <v>6</v>
      </c>
      <c r="F58">
        <v>3</v>
      </c>
      <c r="G58">
        <v>20</v>
      </c>
      <c r="H58">
        <v>0.1</v>
      </c>
      <c r="I58">
        <v>30</v>
      </c>
      <c r="J58">
        <v>50</v>
      </c>
      <c r="K58">
        <v>0.3</v>
      </c>
      <c r="L58">
        <v>1</v>
      </c>
      <c r="M58">
        <f>ACOS(1-F58/2/B58*(K58/D58-1))*180/PI()</f>
        <v>11.112689916685545</v>
      </c>
      <c r="N58">
        <f>B58*M58*PI()/180</f>
        <v>7.7581211119734839</v>
      </c>
      <c r="O58">
        <v>0.78850155027997604</v>
      </c>
      <c r="P58">
        <v>0.229794638498032</v>
      </c>
      <c r="Q58">
        <v>10.326969280975</v>
      </c>
      <c r="R58">
        <v>26.705959467144702</v>
      </c>
      <c r="S58">
        <v>0.82976298756890698</v>
      </c>
      <c r="T58">
        <v>-18.340982072804302</v>
      </c>
      <c r="U58">
        <v>-186050.62663383299</v>
      </c>
    </row>
    <row r="59" spans="1:21" x14ac:dyDescent="0.2">
      <c r="A59">
        <f>L59/B59</f>
        <v>2.5000000000000001E-2</v>
      </c>
      <c r="B59">
        <v>40</v>
      </c>
      <c r="C59">
        <v>130</v>
      </c>
      <c r="D59">
        <v>0.2</v>
      </c>
      <c r="E59" s="1">
        <f>$G$1/D59*F59</f>
        <v>6</v>
      </c>
      <c r="F59">
        <v>3</v>
      </c>
      <c r="G59">
        <v>20</v>
      </c>
      <c r="H59">
        <v>0.1</v>
      </c>
      <c r="I59">
        <v>30</v>
      </c>
      <c r="J59">
        <v>50</v>
      </c>
      <c r="K59">
        <v>0.3</v>
      </c>
      <c r="L59">
        <v>1</v>
      </c>
      <c r="M59">
        <f>ACOS(1-F59/2/B59*(K59/D59-1))*180/PI()</f>
        <v>11.112689916685545</v>
      </c>
      <c r="N59">
        <f>B59*M59*PI()/180</f>
        <v>7.7581211119734839</v>
      </c>
      <c r="O59">
        <v>0.86735170530797301</v>
      </c>
      <c r="P59">
        <v>0.229794638498032</v>
      </c>
      <c r="Q59">
        <v>10.326969280975</v>
      </c>
      <c r="R59">
        <v>26.705959467144702</v>
      </c>
      <c r="S59">
        <v>0.85312784752070403</v>
      </c>
      <c r="T59">
        <v>-19.401067852020599</v>
      </c>
      <c r="U59">
        <v>-262618.58897411998</v>
      </c>
    </row>
    <row r="60" spans="1:21" x14ac:dyDescent="0.2">
      <c r="A60">
        <f>L60/B60</f>
        <v>2.5000000000000001E-2</v>
      </c>
      <c r="B60">
        <v>40</v>
      </c>
      <c r="C60">
        <v>140</v>
      </c>
      <c r="D60">
        <v>0.2</v>
      </c>
      <c r="E60" s="1">
        <f>$G$1/D60*F60</f>
        <v>6</v>
      </c>
      <c r="F60">
        <v>3</v>
      </c>
      <c r="G60">
        <v>20</v>
      </c>
      <c r="H60">
        <v>0.1</v>
      </c>
      <c r="I60">
        <v>30</v>
      </c>
      <c r="J60">
        <v>50</v>
      </c>
      <c r="K60">
        <v>0.3</v>
      </c>
      <c r="L60">
        <v>1</v>
      </c>
      <c r="M60">
        <f>ACOS(1-F60/2/B60*(K60/D60-1))*180/PI()</f>
        <v>11.112689916685545</v>
      </c>
      <c r="N60">
        <f>B60*M60*PI()/180</f>
        <v>7.7581211119734839</v>
      </c>
      <c r="O60">
        <v>0.94620186033597098</v>
      </c>
      <c r="P60">
        <v>0.229794638498032</v>
      </c>
      <c r="Q60">
        <v>10.326969280975</v>
      </c>
      <c r="R60">
        <v>26.705959467144702</v>
      </c>
      <c r="S60">
        <v>0.87485669888590401</v>
      </c>
      <c r="T60">
        <v>-20.200500251066899</v>
      </c>
      <c r="U60">
        <v>-352734.43028160802</v>
      </c>
    </row>
    <row r="61" spans="1:21" x14ac:dyDescent="0.2">
      <c r="A61">
        <f>L61/B61</f>
        <v>2.5000000000000001E-2</v>
      </c>
      <c r="B61">
        <v>40</v>
      </c>
      <c r="C61">
        <v>150</v>
      </c>
      <c r="D61">
        <v>0.2</v>
      </c>
      <c r="E61" s="1">
        <f>$G$1/D61*F61</f>
        <v>6</v>
      </c>
      <c r="F61">
        <v>3</v>
      </c>
      <c r="G61">
        <v>20</v>
      </c>
      <c r="H61">
        <v>0.1</v>
      </c>
      <c r="I61">
        <v>30</v>
      </c>
      <c r="J61">
        <v>50</v>
      </c>
      <c r="K61">
        <v>0.3</v>
      </c>
      <c r="L61">
        <v>1</v>
      </c>
      <c r="M61">
        <f>ACOS(1-F61/2/B61*(K61/D61-1))*180/PI()</f>
        <v>11.112689916685545</v>
      </c>
      <c r="N61">
        <f>B61*M61*PI()/180</f>
        <v>7.7581211119734839</v>
      </c>
      <c r="O61">
        <v>1.02505201536396</v>
      </c>
      <c r="P61">
        <v>0.229794638498032</v>
      </c>
      <c r="Q61">
        <v>10.326969280975</v>
      </c>
      <c r="R61">
        <v>26.705959467144702</v>
      </c>
      <c r="S61">
        <v>0.89471113706720795</v>
      </c>
      <c r="T61">
        <v>-20.830088239333399</v>
      </c>
      <c r="U61">
        <v>-452393.43673973798</v>
      </c>
    </row>
    <row r="62" spans="1:21" x14ac:dyDescent="0.2">
      <c r="A62">
        <f>L62/B62</f>
        <v>2.5000000000000001E-2</v>
      </c>
      <c r="B62">
        <v>40</v>
      </c>
      <c r="C62">
        <v>160</v>
      </c>
      <c r="D62">
        <v>0.2</v>
      </c>
      <c r="E62" s="1">
        <f>$G$1/D62*F62</f>
        <v>6</v>
      </c>
      <c r="F62">
        <v>3</v>
      </c>
      <c r="G62">
        <v>20</v>
      </c>
      <c r="H62">
        <v>0.1</v>
      </c>
      <c r="I62">
        <v>30</v>
      </c>
      <c r="J62">
        <v>50</v>
      </c>
      <c r="K62">
        <v>0.3</v>
      </c>
      <c r="L62">
        <v>1</v>
      </c>
      <c r="M62">
        <f>ACOS(1-F62/2/B62*(K62/D62-1))*180/PI()</f>
        <v>11.112689916685545</v>
      </c>
      <c r="N62">
        <f>B62*M62*PI()/180</f>
        <v>7.7581211119734839</v>
      </c>
      <c r="O62">
        <v>1.10390217039196</v>
      </c>
      <c r="P62">
        <v>0.229794638498032</v>
      </c>
      <c r="Q62">
        <v>10.326969280975</v>
      </c>
      <c r="R62">
        <v>26.705959467144702</v>
      </c>
      <c r="S62">
        <v>0.91255663086824401</v>
      </c>
      <c r="T62">
        <v>-21.341052230288899</v>
      </c>
      <c r="U62">
        <v>-559179.11401297001</v>
      </c>
    </row>
    <row r="63" spans="1:21" x14ac:dyDescent="0.2">
      <c r="A63">
        <f>L63/B63</f>
        <v>2.5000000000000001E-2</v>
      </c>
      <c r="B63">
        <v>40</v>
      </c>
      <c r="C63">
        <v>170</v>
      </c>
      <c r="D63">
        <v>0.2</v>
      </c>
      <c r="E63" s="1">
        <f>$G$1/D63*F63</f>
        <v>6</v>
      </c>
      <c r="F63">
        <v>3</v>
      </c>
      <c r="G63">
        <v>20</v>
      </c>
      <c r="H63">
        <v>0.1</v>
      </c>
      <c r="I63">
        <v>30</v>
      </c>
      <c r="J63">
        <v>50</v>
      </c>
      <c r="K63">
        <v>0.3</v>
      </c>
      <c r="L63">
        <v>1</v>
      </c>
      <c r="M63">
        <f>ACOS(1-F63/2/B63*(K63/D63-1))*180/PI()</f>
        <v>11.112689916685545</v>
      </c>
      <c r="N63">
        <f>B63*M63*PI()/180</f>
        <v>7.7581211119734839</v>
      </c>
      <c r="O63">
        <v>1.1827523254199599</v>
      </c>
      <c r="P63">
        <v>0.229794638498032</v>
      </c>
      <c r="Q63">
        <v>10.326969280975</v>
      </c>
      <c r="R63">
        <v>26.705959467144702</v>
      </c>
      <c r="S63">
        <v>0.92834334212696301</v>
      </c>
      <c r="T63">
        <v>-21.763815804813799</v>
      </c>
      <c r="U63">
        <v>-671640.43173970596</v>
      </c>
    </row>
    <row r="64" spans="1:21" x14ac:dyDescent="0.2">
      <c r="A64">
        <f>L64/B64</f>
        <v>2.5000000000000001E-2</v>
      </c>
      <c r="B64">
        <v>40</v>
      </c>
      <c r="C64">
        <v>180</v>
      </c>
      <c r="D64">
        <v>0.2</v>
      </c>
      <c r="E64" s="1">
        <f>$G$1/D64*F64</f>
        <v>6</v>
      </c>
      <c r="F64">
        <v>3</v>
      </c>
      <c r="G64">
        <v>20</v>
      </c>
      <c r="H64">
        <v>0.1</v>
      </c>
      <c r="I64">
        <v>30</v>
      </c>
      <c r="J64">
        <v>50</v>
      </c>
      <c r="K64">
        <v>0.3</v>
      </c>
      <c r="L64">
        <v>1</v>
      </c>
      <c r="M64">
        <f>ACOS(1-F64/2/B64*(K64/D64-1))*180/PI()</f>
        <v>11.112689916685545</v>
      </c>
      <c r="N64">
        <f>B64*M64*PI()/180</f>
        <v>7.7581211119734839</v>
      </c>
      <c r="O64">
        <v>1.26160248044796</v>
      </c>
      <c r="P64">
        <v>0.229794638498032</v>
      </c>
      <c r="Q64">
        <v>10.326969280975</v>
      </c>
      <c r="R64">
        <v>26.705959467144702</v>
      </c>
      <c r="S64">
        <v>0.94209046898901705</v>
      </c>
      <c r="T64">
        <v>-22.120749647299601</v>
      </c>
      <c r="U64">
        <v>-788881.684094414</v>
      </c>
    </row>
    <row r="65" spans="1:21" x14ac:dyDescent="0.2">
      <c r="A65">
        <f>L65/B65</f>
        <v>2.5000000000000001E-2</v>
      </c>
      <c r="B65">
        <v>40</v>
      </c>
      <c r="C65">
        <v>190</v>
      </c>
      <c r="D65">
        <v>0.2</v>
      </c>
      <c r="E65" s="1">
        <f>$G$1/D65*F65</f>
        <v>6</v>
      </c>
      <c r="F65">
        <v>3</v>
      </c>
      <c r="G65">
        <v>20</v>
      </c>
      <c r="H65">
        <v>0.1</v>
      </c>
      <c r="I65">
        <v>30</v>
      </c>
      <c r="J65">
        <v>50</v>
      </c>
      <c r="K65">
        <v>0.3</v>
      </c>
      <c r="L65">
        <v>1</v>
      </c>
      <c r="M65">
        <f>ACOS(1-F65/2/B65*(K65/D65-1))*180/PI()</f>
        <v>11.112689916685545</v>
      </c>
      <c r="N65">
        <f>B65*M65*PI()/180</f>
        <v>7.7581211119734839</v>
      </c>
      <c r="O65">
        <v>1.3404526354759501</v>
      </c>
      <c r="P65">
        <v>0.229794638498032</v>
      </c>
      <c r="Q65">
        <v>10.326969280975</v>
      </c>
      <c r="R65">
        <v>26.705959467144702</v>
      </c>
      <c r="S65">
        <v>0.95387112358426795</v>
      </c>
      <c r="T65">
        <v>-22.427374828509102</v>
      </c>
      <c r="U65">
        <v>-910322.67028427799</v>
      </c>
    </row>
    <row r="66" spans="1:21" x14ac:dyDescent="0.2">
      <c r="A66">
        <f>L66/B66</f>
        <v>2.5000000000000001E-2</v>
      </c>
      <c r="B66">
        <v>40</v>
      </c>
      <c r="C66">
        <v>200</v>
      </c>
      <c r="D66">
        <v>0.2</v>
      </c>
      <c r="E66" s="1">
        <f>$G$1/D66*F66</f>
        <v>6</v>
      </c>
      <c r="F66">
        <v>3</v>
      </c>
      <c r="G66">
        <v>20</v>
      </c>
      <c r="H66">
        <v>0.1</v>
      </c>
      <c r="I66">
        <v>30</v>
      </c>
      <c r="J66">
        <v>50</v>
      </c>
      <c r="K66">
        <v>0.3</v>
      </c>
      <c r="L66">
        <v>1</v>
      </c>
      <c r="M66">
        <f>ACOS(1-F66/2/B66*(K66/D66-1))*180/PI()</f>
        <v>11.112689916685545</v>
      </c>
      <c r="N66">
        <f>B66*M66*PI()/180</f>
        <v>7.7581211119734839</v>
      </c>
      <c r="O66">
        <v>1.4193027905039499</v>
      </c>
      <c r="P66">
        <v>0.229794638498032</v>
      </c>
      <c r="Q66">
        <v>10.326969280975</v>
      </c>
      <c r="R66">
        <v>26.705959467144702</v>
      </c>
      <c r="S66">
        <v>0.96380012417569405</v>
      </c>
      <c r="T66">
        <v>-22.693135865821301</v>
      </c>
      <c r="U66">
        <v>-1035518.10257574</v>
      </c>
    </row>
    <row r="67" spans="1:21" x14ac:dyDescent="0.2">
      <c r="E67" s="1"/>
    </row>
    <row r="68" spans="1:21" x14ac:dyDescent="0.2">
      <c r="A68">
        <f>L68/B68</f>
        <v>7.4999999999999997E-2</v>
      </c>
      <c r="B68" s="2">
        <v>40</v>
      </c>
      <c r="C68" s="2">
        <v>60</v>
      </c>
      <c r="D68">
        <v>0.2</v>
      </c>
      <c r="E68" s="1">
        <f>$G$1/D68*F68</f>
        <v>6</v>
      </c>
      <c r="F68">
        <v>3</v>
      </c>
      <c r="G68" s="2">
        <v>20</v>
      </c>
      <c r="H68" s="2">
        <v>0.1</v>
      </c>
      <c r="I68" s="2">
        <v>30</v>
      </c>
      <c r="J68" s="2">
        <v>50</v>
      </c>
      <c r="K68">
        <v>0.3</v>
      </c>
      <c r="L68" s="2">
        <v>3</v>
      </c>
      <c r="M68">
        <f>ACOS(1-F68/2/B68*(K68/D68-1))*180/PI()</f>
        <v>11.112689916685545</v>
      </c>
      <c r="N68">
        <f>B68*M68*PI()/180</f>
        <v>7.7581211119734839</v>
      </c>
      <c r="O68">
        <v>0.31540062011198999</v>
      </c>
      <c r="P68">
        <v>0.68938391549409705</v>
      </c>
      <c r="Q68">
        <v>10.326969280975</v>
      </c>
      <c r="R68">
        <v>26.705959467144702</v>
      </c>
      <c r="S68">
        <v>0.10069388097326699</v>
      </c>
      <c r="T68" t="s">
        <v>25</v>
      </c>
      <c r="U68">
        <v>-925316.93797001301</v>
      </c>
    </row>
    <row r="69" spans="1:21" x14ac:dyDescent="0.2">
      <c r="A69">
        <f>L69/B69</f>
        <v>7.4999999999999997E-2</v>
      </c>
      <c r="B69" s="2">
        <v>40</v>
      </c>
      <c r="C69" s="2">
        <v>70</v>
      </c>
      <c r="D69">
        <v>0.2</v>
      </c>
      <c r="E69" s="1">
        <f>$G$1/D69*F69</f>
        <v>6</v>
      </c>
      <c r="F69">
        <v>3</v>
      </c>
      <c r="G69" s="2">
        <v>20</v>
      </c>
      <c r="H69" s="2">
        <v>0.1</v>
      </c>
      <c r="I69" s="2">
        <v>30</v>
      </c>
      <c r="J69" s="2">
        <v>50</v>
      </c>
      <c r="K69">
        <v>0.3</v>
      </c>
      <c r="L69" s="2">
        <v>3</v>
      </c>
      <c r="M69">
        <f>ACOS(1-F69/2/B69*(K69/D69-1))*180/PI()</f>
        <v>11.112689916685545</v>
      </c>
      <c r="N69">
        <f>B69*M69*PI()/180</f>
        <v>7.7581211119734839</v>
      </c>
      <c r="O69">
        <v>0.39425077513998802</v>
      </c>
      <c r="P69">
        <v>0.68938391549409705</v>
      </c>
      <c r="Q69">
        <v>10.326969280975</v>
      </c>
      <c r="R69">
        <v>26.705959467144702</v>
      </c>
      <c r="S69">
        <v>0.101113707855184</v>
      </c>
      <c r="T69" t="s">
        <v>25</v>
      </c>
      <c r="U69">
        <v>-1144976.53805109</v>
      </c>
    </row>
    <row r="70" spans="1:21" x14ac:dyDescent="0.2">
      <c r="A70">
        <f>L70/B70</f>
        <v>7.4999999999999997E-2</v>
      </c>
      <c r="B70" s="2">
        <v>40</v>
      </c>
      <c r="C70" s="2">
        <v>80</v>
      </c>
      <c r="D70">
        <v>0.2</v>
      </c>
      <c r="E70" s="1">
        <f>$G$1/D70*F70</f>
        <v>6</v>
      </c>
      <c r="F70">
        <v>3</v>
      </c>
      <c r="G70" s="2">
        <v>20</v>
      </c>
      <c r="H70" s="2">
        <v>0.1</v>
      </c>
      <c r="I70" s="2">
        <v>30</v>
      </c>
      <c r="J70" s="2">
        <v>50</v>
      </c>
      <c r="K70">
        <v>0.3</v>
      </c>
      <c r="L70" s="2">
        <v>3</v>
      </c>
      <c r="M70">
        <f>ACOS(1-F70/2/B70*(K70/D70-1))*180/PI()</f>
        <v>11.112689916685545</v>
      </c>
      <c r="N70">
        <f>B70*M70*PI()/180</f>
        <v>7.7581211119734839</v>
      </c>
      <c r="O70">
        <v>0.47310093016798499</v>
      </c>
      <c r="P70">
        <v>0.68938391549409705</v>
      </c>
      <c r="Q70">
        <v>10.326969280975</v>
      </c>
      <c r="R70">
        <v>26.705959467144702</v>
      </c>
      <c r="S70">
        <v>0.101851499471122</v>
      </c>
      <c r="T70" t="s">
        <v>25</v>
      </c>
      <c r="U70">
        <v>-1337816.30282748</v>
      </c>
    </row>
    <row r="71" spans="1:21" x14ac:dyDescent="0.2">
      <c r="A71">
        <f>L71/B71</f>
        <v>7.4999999999999997E-2</v>
      </c>
      <c r="B71" s="2">
        <v>40</v>
      </c>
      <c r="C71" s="2">
        <v>90</v>
      </c>
      <c r="D71">
        <v>0.2</v>
      </c>
      <c r="E71" s="1">
        <f>$G$1/D71*F71</f>
        <v>6</v>
      </c>
      <c r="F71">
        <v>3</v>
      </c>
      <c r="G71" s="2">
        <v>20</v>
      </c>
      <c r="H71" s="2">
        <v>0.1</v>
      </c>
      <c r="I71" s="2">
        <v>30</v>
      </c>
      <c r="J71" s="2">
        <v>50</v>
      </c>
      <c r="K71">
        <v>0.3</v>
      </c>
      <c r="L71" s="2">
        <v>3</v>
      </c>
      <c r="M71">
        <f>ACOS(1-F71/2/B71*(K71/D71-1))*180/PI()</f>
        <v>11.112689916685545</v>
      </c>
      <c r="N71">
        <f>B71*M71*PI()/180</f>
        <v>7.7581211119734839</v>
      </c>
      <c r="O71">
        <v>0.55195108519598302</v>
      </c>
      <c r="P71">
        <v>0.68938391549409705</v>
      </c>
      <c r="Q71">
        <v>10.326969280975</v>
      </c>
      <c r="R71">
        <v>26.705959467144702</v>
      </c>
      <c r="S71">
        <v>0.10331801270350099</v>
      </c>
      <c r="T71" t="s">
        <v>25</v>
      </c>
      <c r="U71">
        <v>-1461581.49905794</v>
      </c>
    </row>
    <row r="72" spans="1:21" x14ac:dyDescent="0.2">
      <c r="A72">
        <f>L72/B72</f>
        <v>7.4999999999999997E-2</v>
      </c>
      <c r="B72" s="2">
        <v>40</v>
      </c>
      <c r="C72" s="2">
        <v>100</v>
      </c>
      <c r="D72">
        <v>0.2</v>
      </c>
      <c r="E72" s="1">
        <f>$G$1/D72*F72</f>
        <v>6</v>
      </c>
      <c r="F72">
        <v>3</v>
      </c>
      <c r="G72" s="2">
        <v>20</v>
      </c>
      <c r="H72" s="2">
        <v>0.1</v>
      </c>
      <c r="I72" s="2">
        <v>30</v>
      </c>
      <c r="J72" s="2">
        <v>50</v>
      </c>
      <c r="K72">
        <v>0.3</v>
      </c>
      <c r="L72" s="2">
        <v>3</v>
      </c>
      <c r="M72">
        <f>ACOS(1-F72/2/B72*(K72/D72-1))*180/PI()</f>
        <v>11.112689916685545</v>
      </c>
      <c r="N72">
        <f>B72*M72*PI()/180</f>
        <v>7.7581211119734839</v>
      </c>
      <c r="O72">
        <v>0.63080124022397999</v>
      </c>
      <c r="P72">
        <v>0.68938391549409705</v>
      </c>
      <c r="Q72">
        <v>10.326969280975</v>
      </c>
      <c r="R72">
        <v>26.705959467144702</v>
      </c>
      <c r="S72">
        <v>0.10690043736464901</v>
      </c>
      <c r="T72" t="s">
        <v>25</v>
      </c>
      <c r="U72">
        <v>-1518363.6514206701</v>
      </c>
    </row>
    <row r="73" spans="1:21" x14ac:dyDescent="0.2">
      <c r="A73">
        <f>L73/B73</f>
        <v>7.4999999999999997E-2</v>
      </c>
      <c r="B73" s="2">
        <v>40</v>
      </c>
      <c r="C73" s="2">
        <v>110</v>
      </c>
      <c r="D73">
        <v>0.2</v>
      </c>
      <c r="E73" s="1">
        <f>$G$1/D73*F73</f>
        <v>6</v>
      </c>
      <c r="F73">
        <v>3</v>
      </c>
      <c r="G73" s="2">
        <v>20</v>
      </c>
      <c r="H73" s="2">
        <v>0.1</v>
      </c>
      <c r="I73" s="2">
        <v>30</v>
      </c>
      <c r="J73" s="2">
        <v>50</v>
      </c>
      <c r="K73">
        <v>0.3</v>
      </c>
      <c r="L73" s="2">
        <v>3</v>
      </c>
      <c r="M73">
        <f>ACOS(1-F73/2/B73*(K73/D73-1))*180/PI()</f>
        <v>11.112689916685545</v>
      </c>
      <c r="N73">
        <f>B73*M73*PI()/180</f>
        <v>7.7581211119734839</v>
      </c>
      <c r="O73">
        <v>0.70965139525197796</v>
      </c>
      <c r="P73">
        <v>0.68938391549409705</v>
      </c>
      <c r="Q73">
        <v>10.326969280975</v>
      </c>
      <c r="R73">
        <v>26.705959467144702</v>
      </c>
      <c r="S73">
        <v>0.11977518321762</v>
      </c>
      <c r="T73" t="s">
        <v>25</v>
      </c>
      <c r="U73">
        <v>-1550492.8608590499</v>
      </c>
    </row>
    <row r="74" spans="1:21" x14ac:dyDescent="0.2">
      <c r="A74">
        <f>L74/B74</f>
        <v>7.4999999999999997E-2</v>
      </c>
      <c r="B74" s="2">
        <v>40</v>
      </c>
      <c r="C74" s="2">
        <v>120</v>
      </c>
      <c r="D74">
        <v>0.2</v>
      </c>
      <c r="E74" s="1">
        <f>$G$1/D74*F74</f>
        <v>6</v>
      </c>
      <c r="F74">
        <v>3</v>
      </c>
      <c r="G74" s="2">
        <v>20</v>
      </c>
      <c r="H74" s="2">
        <v>0.1</v>
      </c>
      <c r="I74" s="2">
        <v>30</v>
      </c>
      <c r="J74" s="2">
        <v>50</v>
      </c>
      <c r="K74">
        <v>0.3</v>
      </c>
      <c r="L74" s="2">
        <v>3</v>
      </c>
      <c r="M74">
        <f>ACOS(1-F74/2/B74*(K74/D74-1))*180/PI()</f>
        <v>11.112689916685545</v>
      </c>
      <c r="N74">
        <f>B74*M74*PI()/180</f>
        <v>7.7581211119734839</v>
      </c>
      <c r="O74">
        <v>0.78850155027997604</v>
      </c>
      <c r="P74">
        <v>0.68938391549409705</v>
      </c>
      <c r="Q74">
        <v>10.326969280975</v>
      </c>
      <c r="R74">
        <v>26.705959467144702</v>
      </c>
      <c r="S74">
        <v>0.82323508068043805</v>
      </c>
      <c r="T74">
        <v>14.6818515798772</v>
      </c>
      <c r="U74">
        <v>-1579213.50911877</v>
      </c>
    </row>
    <row r="75" spans="1:21" x14ac:dyDescent="0.2">
      <c r="A75">
        <f>L75/B75</f>
        <v>7.4999999999999997E-2</v>
      </c>
      <c r="B75" s="2">
        <v>40</v>
      </c>
      <c r="C75" s="2">
        <v>130</v>
      </c>
      <c r="D75">
        <v>0.2</v>
      </c>
      <c r="E75" s="1">
        <f>$G$1/D75*F75</f>
        <v>6</v>
      </c>
      <c r="F75">
        <v>3</v>
      </c>
      <c r="G75" s="2">
        <v>20</v>
      </c>
      <c r="H75" s="2">
        <v>0.1</v>
      </c>
      <c r="I75" s="2">
        <v>30</v>
      </c>
      <c r="J75" s="2">
        <v>50</v>
      </c>
      <c r="K75">
        <v>0.3</v>
      </c>
      <c r="L75" s="2">
        <v>3</v>
      </c>
      <c r="M75">
        <f>ACOS(1-F75/2/B75*(K75/D75-1))*180/PI()</f>
        <v>11.112689916685545</v>
      </c>
      <c r="N75">
        <f>B75*M75*PI()/180</f>
        <v>7.7581211119734839</v>
      </c>
      <c r="O75">
        <v>0.86735170530797301</v>
      </c>
      <c r="P75">
        <v>0.68938391549409705</v>
      </c>
      <c r="Q75">
        <v>10.326969280975</v>
      </c>
      <c r="R75">
        <v>26.705959467144702</v>
      </c>
      <c r="S75">
        <v>0.84578126202377901</v>
      </c>
      <c r="T75">
        <v>6.5976724574043004</v>
      </c>
      <c r="U75">
        <v>-1608503.2295645401</v>
      </c>
    </row>
    <row r="76" spans="1:21" x14ac:dyDescent="0.2">
      <c r="A76">
        <f>L76/B76</f>
        <v>7.4999999999999997E-2</v>
      </c>
      <c r="B76" s="2">
        <v>40</v>
      </c>
      <c r="C76" s="2">
        <v>140</v>
      </c>
      <c r="D76">
        <v>0.2</v>
      </c>
      <c r="E76" s="1">
        <f>$G$1/D76*F76</f>
        <v>6</v>
      </c>
      <c r="F76">
        <v>3</v>
      </c>
      <c r="G76" s="2">
        <v>20</v>
      </c>
      <c r="H76" s="2">
        <v>0.1</v>
      </c>
      <c r="I76" s="2">
        <v>30</v>
      </c>
      <c r="J76" s="2">
        <v>50</v>
      </c>
      <c r="K76">
        <v>0.3</v>
      </c>
      <c r="L76" s="2">
        <v>3</v>
      </c>
      <c r="M76">
        <f>ACOS(1-F76/2/B76*(K76/D76-1))*180/PI()</f>
        <v>11.112689916685545</v>
      </c>
      <c r="N76">
        <f>B76*M76*PI()/180</f>
        <v>7.7581211119734839</v>
      </c>
      <c r="O76">
        <v>0.94620186033597098</v>
      </c>
      <c r="P76">
        <v>0.68938391549409705</v>
      </c>
      <c r="Q76">
        <v>10.326969280975</v>
      </c>
      <c r="R76">
        <v>26.705959467144702</v>
      </c>
      <c r="S76">
        <v>0.859096963698189</v>
      </c>
      <c r="T76">
        <v>2.8919743636473498</v>
      </c>
      <c r="U76">
        <v>-1634922.85275335</v>
      </c>
    </row>
    <row r="77" spans="1:21" x14ac:dyDescent="0.2">
      <c r="A77">
        <f>L77/B77</f>
        <v>7.4999999999999997E-2</v>
      </c>
      <c r="B77" s="2">
        <v>40</v>
      </c>
      <c r="C77" s="2">
        <v>150</v>
      </c>
      <c r="D77">
        <v>0.2</v>
      </c>
      <c r="E77" s="1">
        <f>$G$1/D77*F77</f>
        <v>6</v>
      </c>
      <c r="F77">
        <v>3</v>
      </c>
      <c r="G77" s="2">
        <v>20</v>
      </c>
      <c r="H77" s="2">
        <v>0.1</v>
      </c>
      <c r="I77" s="2">
        <v>30</v>
      </c>
      <c r="J77" s="2">
        <v>50</v>
      </c>
      <c r="K77">
        <v>0.3</v>
      </c>
      <c r="L77" s="2">
        <v>3</v>
      </c>
      <c r="M77">
        <f>ACOS(1-F77/2/B77*(K77/D77-1))*180/PI()</f>
        <v>11.112689916685545</v>
      </c>
      <c r="N77">
        <f>B77*M77*PI()/180</f>
        <v>7.7581211119734839</v>
      </c>
      <c r="O77">
        <v>1.02505201536396</v>
      </c>
      <c r="P77">
        <v>0.68938391549409705</v>
      </c>
      <c r="Q77">
        <v>10.326969280975</v>
      </c>
      <c r="R77">
        <v>26.705959467144702</v>
      </c>
      <c r="S77">
        <v>0.87068537163511905</v>
      </c>
      <c r="T77">
        <v>0.20679164274612999</v>
      </c>
      <c r="U77">
        <v>-1672459.5446196101</v>
      </c>
    </row>
    <row r="78" spans="1:21" x14ac:dyDescent="0.2">
      <c r="A78">
        <f>L78/B78</f>
        <v>7.4999999999999997E-2</v>
      </c>
      <c r="B78" s="2">
        <v>40</v>
      </c>
      <c r="C78" s="2">
        <v>160</v>
      </c>
      <c r="D78">
        <v>0.2</v>
      </c>
      <c r="E78" s="1">
        <f>$G$1/D78*F78</f>
        <v>6</v>
      </c>
      <c r="F78">
        <v>3</v>
      </c>
      <c r="G78" s="2">
        <v>20</v>
      </c>
      <c r="H78" s="2">
        <v>0.1</v>
      </c>
      <c r="I78" s="2">
        <v>30</v>
      </c>
      <c r="J78" s="2">
        <v>50</v>
      </c>
      <c r="K78">
        <v>0.3</v>
      </c>
      <c r="L78" s="2">
        <v>3</v>
      </c>
      <c r="M78">
        <f>ACOS(1-F78/2/B78*(K78/D78-1))*180/PI()</f>
        <v>11.112689916685545</v>
      </c>
      <c r="N78">
        <f>B78*M78*PI()/180</f>
        <v>7.7581211119734839</v>
      </c>
      <c r="O78">
        <v>1.10390217039196</v>
      </c>
      <c r="P78">
        <v>0.68938391549409705</v>
      </c>
      <c r="Q78">
        <v>10.326969280975</v>
      </c>
      <c r="R78">
        <v>26.705959467144702</v>
      </c>
      <c r="S78">
        <v>0.88202810989546698</v>
      </c>
      <c r="T78">
        <v>-1.98399367314265</v>
      </c>
      <c r="U78">
        <v>-1727963.63029996</v>
      </c>
    </row>
    <row r="79" spans="1:21" x14ac:dyDescent="0.2">
      <c r="A79">
        <f>L79/B79</f>
        <v>7.4999999999999997E-2</v>
      </c>
      <c r="B79" s="2">
        <v>40</v>
      </c>
      <c r="C79" s="2">
        <v>170</v>
      </c>
      <c r="D79">
        <v>0.2</v>
      </c>
      <c r="E79" s="1">
        <f>$G$1/D79*F79</f>
        <v>6</v>
      </c>
      <c r="F79">
        <v>3</v>
      </c>
      <c r="G79" s="2">
        <v>20</v>
      </c>
      <c r="H79" s="2">
        <v>0.1</v>
      </c>
      <c r="I79" s="2">
        <v>30</v>
      </c>
      <c r="J79" s="2">
        <v>50</v>
      </c>
      <c r="K79">
        <v>0.3</v>
      </c>
      <c r="L79" s="2">
        <v>3</v>
      </c>
      <c r="M79">
        <f>ACOS(1-F79/2/B79*(K79/D79-1))*180/PI()</f>
        <v>11.112689916685545</v>
      </c>
      <c r="N79">
        <f>B79*M79*PI()/180</f>
        <v>7.7581211119734839</v>
      </c>
      <c r="O79">
        <v>1.1827523254199599</v>
      </c>
      <c r="P79">
        <v>0.68938391549409705</v>
      </c>
      <c r="Q79">
        <v>10.326969280975</v>
      </c>
      <c r="R79">
        <v>26.705959467144702</v>
      </c>
      <c r="S79">
        <v>0.89319351075626596</v>
      </c>
      <c r="T79">
        <v>-3.8119887154829999</v>
      </c>
      <c r="U79">
        <v>-1803190.02435313</v>
      </c>
    </row>
    <row r="80" spans="1:21" x14ac:dyDescent="0.2">
      <c r="A80">
        <f>L80/B80</f>
        <v>7.4999999999999997E-2</v>
      </c>
      <c r="B80" s="2">
        <v>40</v>
      </c>
      <c r="C80" s="2">
        <v>180</v>
      </c>
      <c r="D80">
        <v>0.2</v>
      </c>
      <c r="E80" s="1">
        <f>$G$1/D80*F80</f>
        <v>6</v>
      </c>
      <c r="F80">
        <v>3</v>
      </c>
      <c r="G80" s="2">
        <v>20</v>
      </c>
      <c r="H80" s="2">
        <v>0.1</v>
      </c>
      <c r="I80" s="2">
        <v>30</v>
      </c>
      <c r="J80" s="2">
        <v>50</v>
      </c>
      <c r="K80">
        <v>0.3</v>
      </c>
      <c r="L80" s="2">
        <v>3</v>
      </c>
      <c r="M80">
        <f>ACOS(1-F80/2/B80*(K80/D80-1))*180/PI()</f>
        <v>11.112689916685545</v>
      </c>
      <c r="N80">
        <f>B80*M80*PI()/180</f>
        <v>7.7581211119734839</v>
      </c>
      <c r="O80">
        <v>1.26160248044796</v>
      </c>
      <c r="P80">
        <v>0.68938391549409705</v>
      </c>
      <c r="Q80">
        <v>10.326969280975</v>
      </c>
      <c r="R80">
        <v>26.705959467144702</v>
      </c>
      <c r="S80">
        <v>0.90394929286029602</v>
      </c>
      <c r="T80">
        <v>-5.3501171849114799</v>
      </c>
      <c r="U80">
        <v>-1897105.4774762101</v>
      </c>
    </row>
    <row r="81" spans="1:21" x14ac:dyDescent="0.2">
      <c r="A81">
        <f>L81/B81</f>
        <v>7.4999999999999997E-2</v>
      </c>
      <c r="B81" s="2">
        <v>40</v>
      </c>
      <c r="C81" s="2">
        <v>190</v>
      </c>
      <c r="D81">
        <v>0.2</v>
      </c>
      <c r="E81" s="1">
        <f>$G$1/D81*F81</f>
        <v>6</v>
      </c>
      <c r="F81">
        <v>3</v>
      </c>
      <c r="G81" s="2">
        <v>20</v>
      </c>
      <c r="H81" s="2">
        <v>0.1</v>
      </c>
      <c r="I81" s="2">
        <v>30</v>
      </c>
      <c r="J81" s="2">
        <v>50</v>
      </c>
      <c r="K81">
        <v>0.3</v>
      </c>
      <c r="L81" s="2">
        <v>3</v>
      </c>
      <c r="M81">
        <f>ACOS(1-F81/2/B81*(K81/D81-1))*180/PI()</f>
        <v>11.112689916685545</v>
      </c>
      <c r="N81">
        <f>B81*M81*PI()/180</f>
        <v>7.7581211119734839</v>
      </c>
      <c r="O81">
        <v>1.3404526354759501</v>
      </c>
      <c r="P81">
        <v>0.68938391549409705</v>
      </c>
      <c r="Q81">
        <v>10.326969280975</v>
      </c>
      <c r="R81">
        <v>26.705959467144702</v>
      </c>
      <c r="S81">
        <v>0.91411812662382697</v>
      </c>
      <c r="T81">
        <v>-6.6537604600697202</v>
      </c>
      <c r="U81">
        <v>-2007766.8486224301</v>
      </c>
    </row>
    <row r="82" spans="1:21" x14ac:dyDescent="0.2">
      <c r="A82">
        <f>L82/B82</f>
        <v>7.4999999999999997E-2</v>
      </c>
      <c r="B82" s="2">
        <v>40</v>
      </c>
      <c r="C82" s="2">
        <v>200</v>
      </c>
      <c r="D82">
        <v>0.2</v>
      </c>
      <c r="E82" s="1">
        <f>$G$1/D82*F82</f>
        <v>6</v>
      </c>
      <c r="F82">
        <v>3</v>
      </c>
      <c r="G82" s="2">
        <v>20</v>
      </c>
      <c r="H82" s="2">
        <v>0.1</v>
      </c>
      <c r="I82" s="2">
        <v>30</v>
      </c>
      <c r="J82" s="2">
        <v>50</v>
      </c>
      <c r="K82">
        <v>0.3</v>
      </c>
      <c r="L82" s="2">
        <v>3</v>
      </c>
      <c r="M82">
        <f>ACOS(1-F82/2/B82*(K82/D82-1))*180/PI()</f>
        <v>11.112689916685545</v>
      </c>
      <c r="N82">
        <f>B82*M82*PI()/180</f>
        <v>7.7581211119734839</v>
      </c>
      <c r="O82">
        <v>1.4193027905039499</v>
      </c>
      <c r="P82">
        <v>0.68938391549409705</v>
      </c>
      <c r="Q82">
        <v>10.326969280975</v>
      </c>
      <c r="R82">
        <v>26.705959467144702</v>
      </c>
      <c r="S82">
        <v>0.923596341211257</v>
      </c>
      <c r="T82">
        <v>-7.7696747799057704</v>
      </c>
      <c r="U82">
        <v>-2133416.9999798401</v>
      </c>
    </row>
    <row r="83" spans="1:21" x14ac:dyDescent="0.2">
      <c r="E83" s="1"/>
    </row>
    <row r="84" spans="1:21" x14ac:dyDescent="0.2">
      <c r="A84">
        <f>L84/B84</f>
        <v>0.125</v>
      </c>
      <c r="B84" s="2">
        <v>40</v>
      </c>
      <c r="C84" s="2">
        <v>60</v>
      </c>
      <c r="D84">
        <v>0.2</v>
      </c>
      <c r="E84" s="1">
        <f>$G$1/D84*F84</f>
        <v>6</v>
      </c>
      <c r="F84">
        <v>3</v>
      </c>
      <c r="G84" s="2">
        <v>20</v>
      </c>
      <c r="H84" s="2">
        <v>0.1</v>
      </c>
      <c r="I84" s="2">
        <v>30</v>
      </c>
      <c r="J84" s="2">
        <v>50</v>
      </c>
      <c r="K84">
        <v>0.3</v>
      </c>
      <c r="L84" s="2">
        <v>5</v>
      </c>
      <c r="M84">
        <f>ACOS(1-F84/2/B84*(K84/D84-1))*180/PI()</f>
        <v>11.112689916685545</v>
      </c>
      <c r="N84">
        <f>B84*M84*PI()/180</f>
        <v>7.7581211119734839</v>
      </c>
      <c r="O84">
        <v>0.31540062011198999</v>
      </c>
      <c r="P84">
        <v>1.1489731924901601</v>
      </c>
      <c r="Q84">
        <v>10.326969280975</v>
      </c>
      <c r="R84">
        <v>26.705959467144702</v>
      </c>
      <c r="S84">
        <v>0.10017734296928101</v>
      </c>
      <c r="T84" t="s">
        <v>25</v>
      </c>
      <c r="U84">
        <v>-1191128.4022482601</v>
      </c>
    </row>
    <row r="85" spans="1:21" x14ac:dyDescent="0.2">
      <c r="A85">
        <f>L85/B85</f>
        <v>0.125</v>
      </c>
      <c r="B85" s="2">
        <v>40</v>
      </c>
      <c r="C85" s="2">
        <v>70</v>
      </c>
      <c r="D85">
        <v>0.2</v>
      </c>
      <c r="E85" s="1">
        <f>$G$1/D85*F85</f>
        <v>6</v>
      </c>
      <c r="F85">
        <v>3</v>
      </c>
      <c r="G85" s="2">
        <v>20</v>
      </c>
      <c r="H85" s="2">
        <v>0.1</v>
      </c>
      <c r="I85" s="2">
        <v>30</v>
      </c>
      <c r="J85" s="2">
        <v>50</v>
      </c>
      <c r="K85">
        <v>0.3</v>
      </c>
      <c r="L85" s="2">
        <v>5</v>
      </c>
      <c r="M85">
        <f>ACOS(1-F85/2/B85*(K85/D85-1))*180/PI()</f>
        <v>11.112689916685545</v>
      </c>
      <c r="N85">
        <f>B85*M85*PI()/180</f>
        <v>7.7581211119734839</v>
      </c>
      <c r="O85">
        <v>0.39425077513998802</v>
      </c>
      <c r="P85">
        <v>1.1489731924901601</v>
      </c>
      <c r="Q85">
        <v>10.326969280975</v>
      </c>
      <c r="R85">
        <v>26.705959467144702</v>
      </c>
      <c r="S85">
        <v>0.100223565175612</v>
      </c>
      <c r="T85" t="s">
        <v>25</v>
      </c>
      <c r="U85">
        <v>-1480566.3765944899</v>
      </c>
    </row>
    <row r="86" spans="1:21" x14ac:dyDescent="0.2">
      <c r="A86">
        <f>L86/B86</f>
        <v>0.125</v>
      </c>
      <c r="B86" s="2">
        <v>40</v>
      </c>
      <c r="C86" s="2">
        <v>80</v>
      </c>
      <c r="D86">
        <v>0.2</v>
      </c>
      <c r="E86" s="1">
        <f>$G$1/D86*F86</f>
        <v>6</v>
      </c>
      <c r="F86">
        <v>3</v>
      </c>
      <c r="G86" s="2">
        <v>20</v>
      </c>
      <c r="H86" s="2">
        <v>0.1</v>
      </c>
      <c r="I86" s="2">
        <v>30</v>
      </c>
      <c r="J86" s="2">
        <v>50</v>
      </c>
      <c r="K86">
        <v>0.3</v>
      </c>
      <c r="L86" s="2">
        <v>5</v>
      </c>
      <c r="M86">
        <f>ACOS(1-F86/2/B86*(K86/D86-1))*180/PI()</f>
        <v>11.112689916685545</v>
      </c>
      <c r="N86">
        <f>B86*M86*PI()/180</f>
        <v>7.7581211119734839</v>
      </c>
      <c r="O86">
        <v>0.47310093016798499</v>
      </c>
      <c r="P86">
        <v>1.1489731924901601</v>
      </c>
      <c r="Q86">
        <v>10.326969280975</v>
      </c>
      <c r="R86">
        <v>26.705959467144702</v>
      </c>
      <c r="S86">
        <v>0.10028697587992599</v>
      </c>
      <c r="T86" t="s">
        <v>25</v>
      </c>
      <c r="U86">
        <v>-1752029.4165934499</v>
      </c>
    </row>
    <row r="87" spans="1:21" x14ac:dyDescent="0.2">
      <c r="A87">
        <f>L87/B87</f>
        <v>0.125</v>
      </c>
      <c r="B87" s="2">
        <v>40</v>
      </c>
      <c r="C87" s="2">
        <v>90</v>
      </c>
      <c r="D87">
        <v>0.2</v>
      </c>
      <c r="E87" s="1">
        <f>$G$1/D87*F87</f>
        <v>6</v>
      </c>
      <c r="F87">
        <v>3</v>
      </c>
      <c r="G87" s="2">
        <v>20</v>
      </c>
      <c r="H87" s="2">
        <v>0.1</v>
      </c>
      <c r="I87" s="2">
        <v>30</v>
      </c>
      <c r="J87" s="2">
        <v>50</v>
      </c>
      <c r="K87">
        <v>0.3</v>
      </c>
      <c r="L87" s="2">
        <v>5</v>
      </c>
      <c r="M87">
        <f>ACOS(1-F87/2/B87*(K87/D87-1))*180/PI()</f>
        <v>11.112689916685545</v>
      </c>
      <c r="N87">
        <f>B87*M87*PI()/180</f>
        <v>7.7581211119734839</v>
      </c>
      <c r="O87">
        <v>0.55195108519598302</v>
      </c>
      <c r="P87">
        <v>1.1489731924901601</v>
      </c>
      <c r="Q87">
        <v>10.326969280975</v>
      </c>
      <c r="R87">
        <v>26.705959467144702</v>
      </c>
      <c r="S87">
        <v>0.100378406511165</v>
      </c>
      <c r="T87" t="s">
        <v>25</v>
      </c>
      <c r="U87">
        <v>-1971064.6602674399</v>
      </c>
    </row>
    <row r="88" spans="1:21" x14ac:dyDescent="0.2">
      <c r="A88">
        <f>L88/B88</f>
        <v>0.125</v>
      </c>
      <c r="B88" s="2">
        <v>40</v>
      </c>
      <c r="C88" s="2">
        <v>100</v>
      </c>
      <c r="D88">
        <v>0.2</v>
      </c>
      <c r="E88" s="1">
        <f>$G$1/D88*F88</f>
        <v>6</v>
      </c>
      <c r="F88">
        <v>3</v>
      </c>
      <c r="G88" s="2">
        <v>20</v>
      </c>
      <c r="H88" s="2">
        <v>0.1</v>
      </c>
      <c r="I88" s="2">
        <v>30</v>
      </c>
      <c r="J88" s="2">
        <v>50</v>
      </c>
      <c r="K88">
        <v>0.3</v>
      </c>
      <c r="L88" s="2">
        <v>5</v>
      </c>
      <c r="M88">
        <f>ACOS(1-F88/2/B88*(K88/D88-1))*180/PI()</f>
        <v>11.112689916685545</v>
      </c>
      <c r="N88">
        <f>B88*M88*PI()/180</f>
        <v>7.7581211119734839</v>
      </c>
      <c r="O88">
        <v>0.63080124022397999</v>
      </c>
      <c r="P88">
        <v>1.1489731924901601</v>
      </c>
      <c r="Q88">
        <v>10.326969280975</v>
      </c>
      <c r="R88">
        <v>26.705959467144702</v>
      </c>
      <c r="S88">
        <v>0.100522664216161</v>
      </c>
      <c r="T88" t="s">
        <v>25</v>
      </c>
      <c r="U88">
        <v>-2098200.58848031</v>
      </c>
    </row>
    <row r="89" spans="1:21" x14ac:dyDescent="0.2">
      <c r="A89">
        <f>L89/B89</f>
        <v>0.125</v>
      </c>
      <c r="B89" s="2">
        <v>40</v>
      </c>
      <c r="C89" s="2">
        <v>110</v>
      </c>
      <c r="D89">
        <v>0.2</v>
      </c>
      <c r="E89" s="1">
        <f>$G$1/D89*F89</f>
        <v>6</v>
      </c>
      <c r="F89">
        <v>3</v>
      </c>
      <c r="G89" s="2">
        <v>20</v>
      </c>
      <c r="H89" s="2">
        <v>0.1</v>
      </c>
      <c r="I89" s="2">
        <v>30</v>
      </c>
      <c r="J89" s="2">
        <v>50</v>
      </c>
      <c r="K89">
        <v>0.3</v>
      </c>
      <c r="L89" s="2">
        <v>5</v>
      </c>
      <c r="M89">
        <f>ACOS(1-F89/2/B89*(K89/D89-1))*180/PI()</f>
        <v>11.112689916685545</v>
      </c>
      <c r="N89">
        <f>B89*M89*PI()/180</f>
        <v>7.7581211119734839</v>
      </c>
      <c r="O89">
        <v>0.70965139525197796</v>
      </c>
      <c r="P89">
        <v>1.1489731924901601</v>
      </c>
      <c r="Q89">
        <v>10.326969280975</v>
      </c>
      <c r="R89">
        <v>26.705959467144702</v>
      </c>
      <c r="S89">
        <v>0.100775114100281</v>
      </c>
      <c r="T89" t="s">
        <v>25</v>
      </c>
      <c r="U89">
        <v>-2173460.90419169</v>
      </c>
    </row>
    <row r="90" spans="1:21" x14ac:dyDescent="0.2">
      <c r="A90">
        <f>L90/B90</f>
        <v>0.125</v>
      </c>
      <c r="B90" s="2">
        <v>40</v>
      </c>
      <c r="C90" s="2">
        <v>120</v>
      </c>
      <c r="D90">
        <v>0.2</v>
      </c>
      <c r="E90" s="1">
        <f>$G$1/D90*F90</f>
        <v>6</v>
      </c>
      <c r="F90">
        <v>3</v>
      </c>
      <c r="G90" s="2">
        <v>20</v>
      </c>
      <c r="H90" s="2">
        <v>0.1</v>
      </c>
      <c r="I90" s="2">
        <v>30</v>
      </c>
      <c r="J90" s="2">
        <v>50</v>
      </c>
      <c r="K90">
        <v>0.3</v>
      </c>
      <c r="L90" s="2">
        <v>5</v>
      </c>
      <c r="M90">
        <f>ACOS(1-F90/2/B90*(K90/D90-1))*180/PI()</f>
        <v>11.112689916685545</v>
      </c>
      <c r="N90">
        <f>B90*M90*PI()/180</f>
        <v>7.7581211119734839</v>
      </c>
      <c r="O90">
        <v>0.78850155027997604</v>
      </c>
      <c r="P90">
        <v>1.1489731924901601</v>
      </c>
      <c r="Q90">
        <v>10.326969280975</v>
      </c>
      <c r="R90">
        <v>26.705959467144702</v>
      </c>
      <c r="S90">
        <v>0.101263186592043</v>
      </c>
      <c r="T90" t="s">
        <v>25</v>
      </c>
      <c r="U90">
        <v>-2234830.2763912999</v>
      </c>
    </row>
    <row r="91" spans="1:21" x14ac:dyDescent="0.2">
      <c r="A91">
        <f>L91/B91</f>
        <v>0.125</v>
      </c>
      <c r="B91" s="2">
        <v>40</v>
      </c>
      <c r="C91" s="2">
        <v>130</v>
      </c>
      <c r="D91">
        <v>0.2</v>
      </c>
      <c r="E91" s="1">
        <f>$G$1/D91*F91</f>
        <v>6</v>
      </c>
      <c r="F91">
        <v>3</v>
      </c>
      <c r="G91" s="2">
        <v>20</v>
      </c>
      <c r="H91" s="2">
        <v>0.1</v>
      </c>
      <c r="I91" s="2">
        <v>30</v>
      </c>
      <c r="J91" s="2">
        <v>50</v>
      </c>
      <c r="K91">
        <v>0.3</v>
      </c>
      <c r="L91" s="2">
        <v>5</v>
      </c>
      <c r="M91">
        <f>ACOS(1-F91/2/B91*(K91/D91-1))*180/PI()</f>
        <v>11.112689916685545</v>
      </c>
      <c r="N91">
        <f>B91*M91*PI()/180</f>
        <v>7.7581211119734839</v>
      </c>
      <c r="O91">
        <v>0.86735170530797301</v>
      </c>
      <c r="P91">
        <v>1.1489731924901601</v>
      </c>
      <c r="Q91">
        <v>10.326969280975</v>
      </c>
      <c r="R91">
        <v>26.705959467144702</v>
      </c>
      <c r="S91">
        <v>0.10231059121736399</v>
      </c>
      <c r="T91" t="s">
        <v>25</v>
      </c>
      <c r="U91">
        <v>-2299412.0928983702</v>
      </c>
    </row>
    <row r="92" spans="1:21" x14ac:dyDescent="0.2">
      <c r="A92">
        <f>L92/B92</f>
        <v>0.125</v>
      </c>
      <c r="B92" s="2">
        <v>40</v>
      </c>
      <c r="C92" s="2">
        <v>140</v>
      </c>
      <c r="D92">
        <v>0.2</v>
      </c>
      <c r="E92" s="1">
        <f>$G$1/D92*F92</f>
        <v>6</v>
      </c>
      <c r="F92">
        <v>3</v>
      </c>
      <c r="G92" s="2">
        <v>20</v>
      </c>
      <c r="H92" s="2">
        <v>0.1</v>
      </c>
      <c r="I92" s="2">
        <v>30</v>
      </c>
      <c r="J92" s="2">
        <v>50</v>
      </c>
      <c r="K92">
        <v>0.3</v>
      </c>
      <c r="L92" s="2">
        <v>5</v>
      </c>
      <c r="M92">
        <f>ACOS(1-F92/2/B92*(K92/D92-1))*180/PI()</f>
        <v>11.112689916685545</v>
      </c>
      <c r="N92">
        <f>B92*M92*PI()/180</f>
        <v>7.7581211119734839</v>
      </c>
      <c r="O92">
        <v>0.94620186033597098</v>
      </c>
      <c r="P92">
        <v>1.1489731924901601</v>
      </c>
      <c r="Q92">
        <v>10.326969280975</v>
      </c>
      <c r="R92">
        <v>26.705959467144702</v>
      </c>
      <c r="S92">
        <v>0.104892104869048</v>
      </c>
      <c r="T92" t="s">
        <v>25</v>
      </c>
      <c r="U92">
        <v>-2375435.4217002601</v>
      </c>
    </row>
    <row r="93" spans="1:21" x14ac:dyDescent="0.2">
      <c r="A93">
        <f>L93/B93</f>
        <v>0.125</v>
      </c>
      <c r="B93" s="2">
        <v>40</v>
      </c>
      <c r="C93" s="2">
        <v>150</v>
      </c>
      <c r="D93">
        <v>0.2</v>
      </c>
      <c r="E93" s="1">
        <f>$G$1/D93*F93</f>
        <v>6</v>
      </c>
      <c r="F93">
        <v>3</v>
      </c>
      <c r="G93" s="2">
        <v>20</v>
      </c>
      <c r="H93" s="2">
        <v>0.1</v>
      </c>
      <c r="I93" s="2">
        <v>30</v>
      </c>
      <c r="J93" s="2">
        <v>50</v>
      </c>
      <c r="K93">
        <v>0.3</v>
      </c>
      <c r="L93" s="2">
        <v>5</v>
      </c>
      <c r="M93">
        <f>ACOS(1-F93/2/B93*(K93/D93-1))*180/PI()</f>
        <v>11.112689916685545</v>
      </c>
      <c r="N93">
        <f>B93*M93*PI()/180</f>
        <v>7.7581211119734839</v>
      </c>
      <c r="O93">
        <v>1.02505201536396</v>
      </c>
      <c r="P93">
        <v>1.1489731924901601</v>
      </c>
      <c r="Q93">
        <v>10.326969280975</v>
      </c>
      <c r="R93">
        <v>26.705959467144702</v>
      </c>
      <c r="S93">
        <v>0.113256734697721</v>
      </c>
      <c r="T93" t="s">
        <v>25</v>
      </c>
      <c r="U93">
        <v>-2466757.3916369099</v>
      </c>
    </row>
    <row r="94" spans="1:21" x14ac:dyDescent="0.2">
      <c r="A94">
        <f>L94/B94</f>
        <v>0.125</v>
      </c>
      <c r="B94" s="2">
        <v>40</v>
      </c>
      <c r="C94" s="2">
        <v>160</v>
      </c>
      <c r="D94">
        <v>0.2</v>
      </c>
      <c r="E94" s="1">
        <f>$G$1/D94*F94</f>
        <v>6</v>
      </c>
      <c r="F94">
        <v>3</v>
      </c>
      <c r="G94" s="2">
        <v>20</v>
      </c>
      <c r="H94" s="2">
        <v>0.1</v>
      </c>
      <c r="I94" s="2">
        <v>30</v>
      </c>
      <c r="J94" s="2">
        <v>50</v>
      </c>
      <c r="K94">
        <v>0.3</v>
      </c>
      <c r="L94" s="2">
        <v>5</v>
      </c>
      <c r="M94">
        <f>ACOS(1-F94/2/B94*(K94/D94-1))*180/PI()</f>
        <v>11.112689916685545</v>
      </c>
      <c r="N94">
        <f>B94*M94*PI()/180</f>
        <v>7.7581211119734839</v>
      </c>
      <c r="O94">
        <v>1.10390217039196</v>
      </c>
      <c r="P94">
        <v>1.1489731924901601</v>
      </c>
      <c r="Q94">
        <v>10.326969280975</v>
      </c>
      <c r="R94">
        <v>26.705959467144702</v>
      </c>
      <c r="S94">
        <v>0.79089780924334097</v>
      </c>
      <c r="T94">
        <v>26.7057393393019</v>
      </c>
      <c r="U94">
        <v>-2574804.2036572099</v>
      </c>
    </row>
    <row r="95" spans="1:21" x14ac:dyDescent="0.2">
      <c r="A95">
        <f>L95/B95</f>
        <v>0.125</v>
      </c>
      <c r="B95" s="2">
        <v>40</v>
      </c>
      <c r="C95" s="2">
        <v>170</v>
      </c>
      <c r="D95">
        <v>0.2</v>
      </c>
      <c r="E95" s="1">
        <f>$G$1/D95*F95</f>
        <v>6</v>
      </c>
      <c r="F95">
        <v>3</v>
      </c>
      <c r="G95" s="2">
        <v>20</v>
      </c>
      <c r="H95" s="2">
        <v>0.1</v>
      </c>
      <c r="I95" s="2">
        <v>30</v>
      </c>
      <c r="J95" s="2">
        <v>50</v>
      </c>
      <c r="K95">
        <v>0.3</v>
      </c>
      <c r="L95" s="2">
        <v>5</v>
      </c>
      <c r="M95">
        <f>ACOS(1-F95/2/B95*(K95/D95-1))*180/PI()</f>
        <v>11.112689916685545</v>
      </c>
      <c r="N95">
        <f>B95*M95*PI()/180</f>
        <v>7.7581211119734839</v>
      </c>
      <c r="O95">
        <v>1.1827523254199599</v>
      </c>
      <c r="P95">
        <v>1.1489731924901601</v>
      </c>
      <c r="Q95">
        <v>10.326969280975</v>
      </c>
      <c r="R95">
        <v>26.705959467144702</v>
      </c>
      <c r="S95">
        <v>0.82522818544462995</v>
      </c>
      <c r="T95">
        <v>20.7333256381919</v>
      </c>
      <c r="U95">
        <v>-2699542.4471321902</v>
      </c>
    </row>
    <row r="96" spans="1:21" x14ac:dyDescent="0.2">
      <c r="A96">
        <f>L96/B96</f>
        <v>0.125</v>
      </c>
      <c r="B96" s="2">
        <v>40</v>
      </c>
      <c r="C96" s="2">
        <v>180</v>
      </c>
      <c r="D96">
        <v>0.2</v>
      </c>
      <c r="E96" s="1">
        <f>$G$1/D96*F96</f>
        <v>6</v>
      </c>
      <c r="F96">
        <v>3</v>
      </c>
      <c r="G96" s="2">
        <v>20</v>
      </c>
      <c r="H96" s="2">
        <v>0.1</v>
      </c>
      <c r="I96" s="2">
        <v>30</v>
      </c>
      <c r="J96" s="2">
        <v>50</v>
      </c>
      <c r="K96">
        <v>0.3</v>
      </c>
      <c r="L96" s="2">
        <v>5</v>
      </c>
      <c r="M96">
        <f>ACOS(1-F96/2/B96*(K96/D96-1))*180/PI()</f>
        <v>11.112689916685545</v>
      </c>
      <c r="N96">
        <f>B96*M96*PI()/180</f>
        <v>7.7581211119734839</v>
      </c>
      <c r="O96">
        <v>1.26160248044796</v>
      </c>
      <c r="P96">
        <v>1.1489731924901601</v>
      </c>
      <c r="Q96">
        <v>10.326969280975</v>
      </c>
      <c r="R96">
        <v>26.705959467144702</v>
      </c>
      <c r="S96">
        <v>0.84165845903978198</v>
      </c>
      <c r="T96">
        <v>16.7585558487071</v>
      </c>
      <c r="U96">
        <v>-2840230.42167177</v>
      </c>
    </row>
    <row r="97" spans="1:21" x14ac:dyDescent="0.2">
      <c r="A97">
        <f>L97/B97</f>
        <v>0.125</v>
      </c>
      <c r="B97" s="2">
        <v>40</v>
      </c>
      <c r="C97" s="2">
        <v>190</v>
      </c>
      <c r="D97">
        <v>0.2</v>
      </c>
      <c r="E97" s="1">
        <f>$G$1/D97*F97</f>
        <v>6</v>
      </c>
      <c r="F97">
        <v>3</v>
      </c>
      <c r="G97" s="2">
        <v>20</v>
      </c>
      <c r="H97" s="2">
        <v>0.1</v>
      </c>
      <c r="I97" s="2">
        <v>30</v>
      </c>
      <c r="J97" s="2">
        <v>50</v>
      </c>
      <c r="K97">
        <v>0.3</v>
      </c>
      <c r="L97" s="2">
        <v>5</v>
      </c>
      <c r="M97">
        <f>ACOS(1-F97/2/B97*(K97/D97-1))*180/PI()</f>
        <v>11.112689916685545</v>
      </c>
      <c r="N97">
        <f>B97*M97*PI()/180</f>
        <v>7.7581211119734839</v>
      </c>
      <c r="O97">
        <v>1.3404526354759501</v>
      </c>
      <c r="P97">
        <v>1.1489731924901601</v>
      </c>
      <c r="Q97">
        <v>10.326969280975</v>
      </c>
      <c r="R97">
        <v>26.705959467144702</v>
      </c>
      <c r="S97">
        <v>0.85366465823562299</v>
      </c>
      <c r="T97">
        <v>13.8199712122717</v>
      </c>
      <c r="U97">
        <v>-2995942.4915305101</v>
      </c>
    </row>
    <row r="98" spans="1:21" x14ac:dyDescent="0.2">
      <c r="A98">
        <f>L98/B98</f>
        <v>0.125</v>
      </c>
      <c r="B98" s="2">
        <v>40</v>
      </c>
      <c r="C98" s="2">
        <v>200</v>
      </c>
      <c r="D98">
        <v>0.2</v>
      </c>
      <c r="E98" s="1">
        <f>$G$1/D98*F98</f>
        <v>6</v>
      </c>
      <c r="F98">
        <v>3</v>
      </c>
      <c r="G98" s="2">
        <v>20</v>
      </c>
      <c r="H98" s="2">
        <v>0.1</v>
      </c>
      <c r="I98" s="2">
        <v>30</v>
      </c>
      <c r="J98" s="2">
        <v>50</v>
      </c>
      <c r="K98">
        <v>0.3</v>
      </c>
      <c r="L98" s="2">
        <v>5</v>
      </c>
      <c r="M98">
        <f>ACOS(1-F98/2/B98*(K98/D98-1))*180/PI()</f>
        <v>11.112689916685545</v>
      </c>
      <c r="N98">
        <f>B98*M98*PI()/180</f>
        <v>7.7581211119734839</v>
      </c>
      <c r="O98">
        <v>1.4193027905039499</v>
      </c>
      <c r="P98">
        <v>1.1489731924901601</v>
      </c>
      <c r="Q98">
        <v>10.326969280975</v>
      </c>
      <c r="R98">
        <v>26.705959467144702</v>
      </c>
      <c r="S98">
        <v>0.86380071217560705</v>
      </c>
      <c r="T98">
        <v>11.50849418066</v>
      </c>
      <c r="U98">
        <v>-3165026.0387681001</v>
      </c>
    </row>
    <row r="99" spans="1:21" x14ac:dyDescent="0.2">
      <c r="E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composite_print_nondim_doe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</dc:creator>
  <cp:lastModifiedBy>Microsoft Office User</cp:lastModifiedBy>
  <dcterms:created xsi:type="dcterms:W3CDTF">2022-11-02T00:43:48Z</dcterms:created>
  <dcterms:modified xsi:type="dcterms:W3CDTF">2023-02-02T18:00:04Z</dcterms:modified>
</cp:coreProperties>
</file>