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ers\Gean\Desktop\Mestrado Federal de Uberlândia\Disciplinas\Redes Neurais\"/>
    </mc:Choice>
  </mc:AlternateContent>
  <bookViews>
    <workbookView xWindow="0" yWindow="0" windowWidth="15345" windowHeight="4185"/>
  </bookViews>
  <sheets>
    <sheet name="Dados carvões para R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" i="1" l="1"/>
  <c r="I6" i="1"/>
  <c r="I5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5" i="1"/>
  <c r="G4" i="1"/>
  <c r="F60" i="1" l="1"/>
  <c r="E60" i="1"/>
  <c r="D60" i="1"/>
  <c r="C60" i="1"/>
  <c r="D59" i="1"/>
  <c r="E59" i="1"/>
  <c r="F59" i="1"/>
  <c r="F58" i="1"/>
  <c r="E58" i="1"/>
  <c r="D58" i="1"/>
  <c r="C59" i="1"/>
  <c r="C58" i="1"/>
  <c r="C57" i="1"/>
  <c r="C56" i="1"/>
  <c r="D56" i="1"/>
  <c r="E56" i="1"/>
  <c r="F56" i="1"/>
  <c r="D57" i="1"/>
  <c r="E57" i="1"/>
  <c r="F57" i="1"/>
  <c r="F55" i="1"/>
  <c r="E55" i="1"/>
  <c r="D55" i="1"/>
  <c r="C55" i="1"/>
  <c r="C52" i="1"/>
  <c r="D52" i="1"/>
  <c r="E52" i="1"/>
  <c r="F52" i="1"/>
  <c r="C53" i="1"/>
  <c r="D53" i="1"/>
  <c r="E53" i="1"/>
  <c r="F53" i="1"/>
  <c r="C54" i="1"/>
  <c r="D54" i="1"/>
  <c r="E54" i="1"/>
  <c r="F54" i="1"/>
  <c r="F51" i="1"/>
  <c r="E51" i="1"/>
  <c r="D51" i="1"/>
  <c r="C51" i="1"/>
  <c r="C50" i="1"/>
  <c r="C47" i="1"/>
  <c r="D47" i="1"/>
  <c r="E47" i="1"/>
  <c r="F47" i="1"/>
  <c r="C48" i="1"/>
  <c r="D48" i="1"/>
  <c r="E48" i="1"/>
  <c r="F48" i="1"/>
  <c r="C49" i="1"/>
  <c r="D49" i="1"/>
  <c r="E49" i="1"/>
  <c r="F49" i="1"/>
  <c r="D50" i="1"/>
  <c r="E50" i="1"/>
  <c r="F50" i="1"/>
  <c r="F46" i="1"/>
  <c r="E46" i="1"/>
  <c r="D46" i="1"/>
  <c r="C46" i="1"/>
  <c r="C40" i="1"/>
  <c r="D40" i="1"/>
  <c r="E40" i="1"/>
  <c r="F40" i="1"/>
  <c r="C41" i="1"/>
  <c r="D41" i="1"/>
  <c r="E41" i="1"/>
  <c r="F41" i="1"/>
  <c r="C42" i="1"/>
  <c r="D42" i="1"/>
  <c r="E42" i="1"/>
  <c r="F42" i="1"/>
  <c r="C43" i="1"/>
  <c r="D43" i="1"/>
  <c r="E43" i="1"/>
  <c r="F43" i="1"/>
  <c r="C44" i="1"/>
  <c r="D44" i="1"/>
  <c r="E44" i="1"/>
  <c r="F44" i="1"/>
  <c r="C45" i="1"/>
  <c r="D45" i="1"/>
  <c r="E45" i="1"/>
  <c r="F45" i="1"/>
  <c r="F39" i="1"/>
  <c r="E39" i="1"/>
  <c r="D39" i="1"/>
  <c r="C39" i="1"/>
  <c r="F33" i="1"/>
  <c r="F34" i="1"/>
  <c r="F35" i="1"/>
  <c r="F36" i="1"/>
  <c r="F37" i="1"/>
  <c r="F38" i="1"/>
  <c r="F32" i="1"/>
  <c r="F31" i="1"/>
  <c r="F25" i="1"/>
  <c r="F26" i="1"/>
  <c r="F27" i="1"/>
  <c r="F28" i="1"/>
  <c r="F29" i="1"/>
  <c r="F30" i="1"/>
  <c r="F24" i="1"/>
  <c r="E38" i="1"/>
  <c r="E33" i="1"/>
  <c r="E34" i="1"/>
  <c r="E35" i="1"/>
  <c r="E36" i="1"/>
  <c r="E37" i="1"/>
  <c r="E32" i="1"/>
  <c r="E25" i="1"/>
  <c r="E26" i="1"/>
  <c r="E27" i="1"/>
  <c r="E28" i="1"/>
  <c r="E29" i="1"/>
  <c r="E30" i="1"/>
  <c r="E31" i="1"/>
  <c r="E24" i="1"/>
  <c r="D38" i="1"/>
  <c r="D33" i="1"/>
  <c r="D34" i="1"/>
  <c r="D35" i="1"/>
  <c r="D36" i="1"/>
  <c r="D37" i="1"/>
  <c r="D32" i="1"/>
  <c r="D25" i="1"/>
  <c r="D26" i="1"/>
  <c r="D27" i="1"/>
  <c r="D28" i="1"/>
  <c r="D29" i="1"/>
  <c r="D30" i="1"/>
  <c r="D31" i="1"/>
  <c r="D24" i="1"/>
  <c r="C33" i="1"/>
  <c r="C34" i="1"/>
  <c r="C35" i="1"/>
  <c r="C36" i="1"/>
  <c r="C37" i="1"/>
  <c r="C38" i="1"/>
  <c r="C32" i="1"/>
  <c r="C25" i="1"/>
  <c r="C26" i="1"/>
  <c r="C27" i="1"/>
  <c r="C28" i="1"/>
  <c r="C29" i="1"/>
  <c r="C30" i="1"/>
  <c r="C31" i="1"/>
  <c r="C24" i="1"/>
  <c r="F16" i="1"/>
  <c r="F17" i="1"/>
  <c r="F18" i="1"/>
  <c r="F19" i="1"/>
  <c r="F20" i="1"/>
  <c r="F21" i="1"/>
  <c r="F22" i="1"/>
  <c r="F23" i="1"/>
  <c r="F15" i="1"/>
  <c r="E16" i="1"/>
  <c r="E17" i="1"/>
  <c r="E18" i="1"/>
  <c r="E19" i="1"/>
  <c r="E20" i="1"/>
  <c r="E21" i="1"/>
  <c r="E22" i="1"/>
  <c r="E23" i="1"/>
  <c r="E15" i="1"/>
  <c r="D16" i="1"/>
  <c r="D17" i="1"/>
  <c r="D18" i="1"/>
  <c r="D19" i="1"/>
  <c r="D20" i="1"/>
  <c r="D21" i="1"/>
  <c r="D22" i="1"/>
  <c r="D23" i="1"/>
  <c r="D15" i="1"/>
  <c r="C20" i="1"/>
  <c r="C21" i="1"/>
  <c r="C22" i="1"/>
  <c r="C23" i="1"/>
  <c r="C19" i="1"/>
  <c r="C17" i="1"/>
  <c r="C18" i="1"/>
  <c r="C16" i="1"/>
  <c r="C15" i="1"/>
</calcChain>
</file>

<file path=xl/sharedStrings.xml><?xml version="1.0" encoding="utf-8"?>
<sst xmlns="http://schemas.openxmlformats.org/spreadsheetml/2006/main" count="13" uniqueCount="11">
  <si>
    <t>Amostras</t>
  </si>
  <si>
    <t>ղ(%)</t>
  </si>
  <si>
    <t>CZ (%)</t>
  </si>
  <si>
    <t>MV (%)</t>
  </si>
  <si>
    <t>CF (%)</t>
  </si>
  <si>
    <t>-</t>
  </si>
  <si>
    <t>PCS (MJ/kg)</t>
  </si>
  <si>
    <t>EDF</t>
  </si>
  <si>
    <t>EY</t>
  </si>
  <si>
    <t>B</t>
  </si>
  <si>
    <t>Dados para confecção da rede neural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</si>
</sst>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Arial"/>
      <family val="2"/>
    </font>
    <font>
      <b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wrapText="1"/>
    </xf>
    <xf numFmtId="0" fontId="1" fillId="0" borderId="1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left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left" vertical="center" wrapText="1"/>
    </xf>
    <xf numFmtId="0" fontId="0" fillId="0" borderId="0" xfId="0" applyFont="1" applyAlignment="1">
      <alignment horizontal="center" vertical="center" wrapText="1"/>
    </xf>
    <xf numFmtId="2" fontId="0" fillId="0" borderId="0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 vertical="center" wrapText="1"/>
    </xf>
    <xf numFmtId="2" fontId="0" fillId="0" borderId="0" xfId="0" applyNumberFormat="1" applyFont="1" applyAlignment="1">
      <alignment horizontal="center" vertical="center" wrapText="1"/>
    </xf>
    <xf numFmtId="2" fontId="0" fillId="0" borderId="2" xfId="0" applyNumberFormat="1" applyBorder="1" applyAlignment="1">
      <alignment horizontal="center" vertical="center" wrapText="1"/>
    </xf>
    <xf numFmtId="2" fontId="0" fillId="0" borderId="2" xfId="0" applyNumberFormat="1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60"/>
  <sheetViews>
    <sheetView tabSelected="1" workbookViewId="0">
      <selection activeCell="K8" sqref="K8"/>
    </sheetView>
  </sheetViews>
  <sheetFormatPr defaultRowHeight="15" x14ac:dyDescent="0.2"/>
  <cols>
    <col min="2" max="2" width="19.109375" customWidth="1"/>
    <col min="3" max="3" width="12.33203125" customWidth="1"/>
    <col min="4" max="4" width="11.88671875" customWidth="1"/>
    <col min="5" max="5" width="11.109375" customWidth="1"/>
    <col min="6" max="6" width="11.44140625" customWidth="1"/>
    <col min="7" max="7" width="13.109375" customWidth="1"/>
    <col min="8" max="9" width="11.44140625" bestFit="1" customWidth="1"/>
  </cols>
  <sheetData>
    <row r="2" spans="2:9" x14ac:dyDescent="0.2">
      <c r="B2" s="14" t="s">
        <v>10</v>
      </c>
      <c r="C2" s="14"/>
      <c r="D2" s="14"/>
      <c r="E2" s="14"/>
      <c r="F2" s="14"/>
      <c r="G2" s="14"/>
      <c r="H2" s="14"/>
      <c r="I2" s="14"/>
    </row>
    <row r="3" spans="2:9" ht="28.5" customHeight="1" x14ac:dyDescent="0.25">
      <c r="B3" s="2" t="s">
        <v>0</v>
      </c>
      <c r="C3" s="3" t="s">
        <v>1</v>
      </c>
      <c r="D3" s="3" t="s">
        <v>2</v>
      </c>
      <c r="E3" s="3" t="s">
        <v>3</v>
      </c>
      <c r="F3" s="3" t="s">
        <v>4</v>
      </c>
      <c r="G3" s="1" t="s">
        <v>6</v>
      </c>
      <c r="H3" s="1" t="s">
        <v>7</v>
      </c>
      <c r="I3" s="1" t="s">
        <v>8</v>
      </c>
    </row>
    <row r="4" spans="2:9" ht="21" customHeight="1" x14ac:dyDescent="0.2">
      <c r="B4" s="4" t="s">
        <v>9</v>
      </c>
      <c r="C4" s="5" t="s">
        <v>5</v>
      </c>
      <c r="D4" s="5">
        <v>3.25</v>
      </c>
      <c r="E4" s="5">
        <v>75.33</v>
      </c>
      <c r="F4" s="5">
        <v>21.42</v>
      </c>
      <c r="G4" s="11">
        <f>(0.3536*F4)+(0.1559*E4)-(0.0078*D4)</f>
        <v>19.292709000000002</v>
      </c>
      <c r="H4" s="7" t="s">
        <v>5</v>
      </c>
      <c r="I4" s="7" t="s">
        <v>5</v>
      </c>
    </row>
    <row r="5" spans="2:9" ht="31.5" customHeight="1" x14ac:dyDescent="0.2">
      <c r="B5" s="4">
        <v>1</v>
      </c>
      <c r="C5" s="8">
        <v>61.32</v>
      </c>
      <c r="D5" s="8">
        <v>7.75</v>
      </c>
      <c r="E5" s="8">
        <v>76.88</v>
      </c>
      <c r="F5" s="8">
        <v>21.69</v>
      </c>
      <c r="G5" s="11">
        <f>(0.3536*F5)+(0.1559*E5)-(0.0078*D5)</f>
        <v>19.594726000000001</v>
      </c>
      <c r="H5" s="11">
        <f>G5/$G$4</f>
        <v>1.0156544630409343</v>
      </c>
      <c r="I5" s="11">
        <f>H5*C5</f>
        <v>62.279931673670092</v>
      </c>
    </row>
    <row r="6" spans="2:9" x14ac:dyDescent="0.2">
      <c r="B6" s="4">
        <v>2</v>
      </c>
      <c r="C6" s="8">
        <v>61.43</v>
      </c>
      <c r="D6" s="8">
        <v>0.14000000000000001</v>
      </c>
      <c r="E6" s="8">
        <v>83.95</v>
      </c>
      <c r="F6" s="8">
        <v>15.91</v>
      </c>
      <c r="G6" s="11">
        <f t="shared" ref="G6:G60" si="0">(0.3536*F6)+(0.1559*E6)-(0.0078*D6)</f>
        <v>18.712489000000001</v>
      </c>
      <c r="H6" s="11">
        <f t="shared" ref="H6:H60" si="1">G6/$G$4</f>
        <v>0.96992542623226208</v>
      </c>
      <c r="I6" s="11">
        <f>H6*C6</f>
        <v>59.582518933447858</v>
      </c>
    </row>
    <row r="7" spans="2:9" x14ac:dyDescent="0.2">
      <c r="B7" s="4">
        <v>3</v>
      </c>
      <c r="C7" s="8">
        <v>47.14</v>
      </c>
      <c r="D7" s="8">
        <v>1.48</v>
      </c>
      <c r="E7" s="8">
        <v>79.75</v>
      </c>
      <c r="F7" s="8">
        <v>18.77</v>
      </c>
      <c r="G7" s="11">
        <f t="shared" si="0"/>
        <v>19.058553</v>
      </c>
      <c r="H7" s="11">
        <f t="shared" si="1"/>
        <v>0.98786297974017012</v>
      </c>
      <c r="I7" s="11">
        <f t="shared" ref="I6:I60" si="2">H7*C7</f>
        <v>46.567860864951619</v>
      </c>
    </row>
    <row r="8" spans="2:9" x14ac:dyDescent="0.2">
      <c r="B8" s="4">
        <v>4</v>
      </c>
      <c r="C8" s="8">
        <v>54.26</v>
      </c>
      <c r="D8" s="8">
        <v>1.1000000000000001</v>
      </c>
      <c r="E8" s="8">
        <v>78.900000000000006</v>
      </c>
      <c r="F8" s="8">
        <v>20</v>
      </c>
      <c r="G8" s="11">
        <f t="shared" si="0"/>
        <v>19.363930000000003</v>
      </c>
      <c r="H8" s="11">
        <f t="shared" si="1"/>
        <v>1.003691601837772</v>
      </c>
      <c r="I8" s="11">
        <f t="shared" si="2"/>
        <v>54.460306315717503</v>
      </c>
    </row>
    <row r="9" spans="2:9" x14ac:dyDescent="0.2">
      <c r="B9" s="4">
        <v>5</v>
      </c>
      <c r="C9" s="8">
        <v>53.57</v>
      </c>
      <c r="D9" s="8">
        <v>0.54</v>
      </c>
      <c r="E9" s="8">
        <v>75.88</v>
      </c>
      <c r="F9" s="8">
        <v>23.58</v>
      </c>
      <c r="G9" s="11">
        <f t="shared" si="0"/>
        <v>20.163368000000002</v>
      </c>
      <c r="H9" s="11">
        <f t="shared" si="1"/>
        <v>1.0451289137259054</v>
      </c>
      <c r="I9" s="11">
        <f t="shared" si="2"/>
        <v>55.987555908296756</v>
      </c>
    </row>
    <row r="10" spans="2:9" x14ac:dyDescent="0.2">
      <c r="B10" s="4">
        <v>6</v>
      </c>
      <c r="C10" s="8">
        <v>48.32</v>
      </c>
      <c r="D10" s="8">
        <v>0.32</v>
      </c>
      <c r="E10" s="8">
        <v>72.23</v>
      </c>
      <c r="F10" s="8">
        <v>27.45</v>
      </c>
      <c r="G10" s="11">
        <f t="shared" si="0"/>
        <v>20.964480999999999</v>
      </c>
      <c r="H10" s="11">
        <f t="shared" si="1"/>
        <v>1.0866530459771095</v>
      </c>
      <c r="I10" s="11">
        <f t="shared" si="2"/>
        <v>52.507075181613935</v>
      </c>
    </row>
    <row r="11" spans="2:9" x14ac:dyDescent="0.2">
      <c r="B11" s="4">
        <v>7</v>
      </c>
      <c r="C11" s="8">
        <v>49.1</v>
      </c>
      <c r="D11" s="8">
        <v>1.8</v>
      </c>
      <c r="E11" s="8">
        <v>66.22</v>
      </c>
      <c r="F11" s="8">
        <v>31.98</v>
      </c>
      <c r="G11" s="11">
        <f t="shared" si="0"/>
        <v>21.617786000000002</v>
      </c>
      <c r="H11" s="11">
        <f t="shared" si="1"/>
        <v>1.1205158383926279</v>
      </c>
      <c r="I11" s="11">
        <f t="shared" si="2"/>
        <v>55.017327665078035</v>
      </c>
    </row>
    <row r="12" spans="2:9" ht="23.25" customHeight="1" x14ac:dyDescent="0.2">
      <c r="B12" s="4">
        <v>8</v>
      </c>
      <c r="C12" s="8">
        <v>45.88</v>
      </c>
      <c r="D12" s="8">
        <v>0.74</v>
      </c>
      <c r="E12" s="8">
        <v>64.64</v>
      </c>
      <c r="F12" s="8">
        <v>34.619999999999997</v>
      </c>
      <c r="G12" s="11">
        <f t="shared" si="0"/>
        <v>22.313236</v>
      </c>
      <c r="H12" s="11">
        <f t="shared" si="1"/>
        <v>1.1565631348091134</v>
      </c>
      <c r="I12" s="11">
        <f t="shared" si="2"/>
        <v>53.063116625042127</v>
      </c>
    </row>
    <row r="13" spans="2:9" ht="16.5" customHeight="1" x14ac:dyDescent="0.2">
      <c r="B13" s="4">
        <v>9</v>
      </c>
      <c r="C13" s="8">
        <v>58</v>
      </c>
      <c r="D13" s="8">
        <v>0.79</v>
      </c>
      <c r="E13" s="8">
        <v>74.38</v>
      </c>
      <c r="F13" s="8">
        <v>24.83</v>
      </c>
      <c r="G13" s="11">
        <f t="shared" si="0"/>
        <v>20.369567999999997</v>
      </c>
      <c r="H13" s="11">
        <f t="shared" si="1"/>
        <v>1.0558168891678197</v>
      </c>
      <c r="I13" s="11">
        <f t="shared" si="2"/>
        <v>61.237379571733541</v>
      </c>
    </row>
    <row r="14" spans="2:9" ht="18" customHeight="1" x14ac:dyDescent="0.2">
      <c r="B14" s="4">
        <v>10</v>
      </c>
      <c r="C14" s="8">
        <v>52.94</v>
      </c>
      <c r="D14" s="8">
        <v>1.25</v>
      </c>
      <c r="E14" s="8">
        <v>65.239999999999995</v>
      </c>
      <c r="F14" s="8">
        <v>33.51</v>
      </c>
      <c r="G14" s="11">
        <f t="shared" si="0"/>
        <v>22.010301999999999</v>
      </c>
      <c r="H14" s="11">
        <f t="shared" si="1"/>
        <v>1.1408611408589637</v>
      </c>
      <c r="I14" s="11">
        <f t="shared" si="2"/>
        <v>60.397188797073539</v>
      </c>
    </row>
    <row r="15" spans="2:9" x14ac:dyDescent="0.2">
      <c r="B15" s="4">
        <v>11</v>
      </c>
      <c r="C15" s="9">
        <f>($C$5+C6)/2</f>
        <v>61.375</v>
      </c>
      <c r="D15" s="8">
        <f>($D$5+D6)/2</f>
        <v>3.9449999999999998</v>
      </c>
      <c r="E15" s="9">
        <f>($E$5+E6)/2</f>
        <v>80.414999999999992</v>
      </c>
      <c r="F15" s="9">
        <f>($F$5+F6)/2</f>
        <v>18.8</v>
      </c>
      <c r="G15" s="11">
        <f t="shared" si="0"/>
        <v>19.1536075</v>
      </c>
      <c r="H15" s="11">
        <f t="shared" si="1"/>
        <v>0.99278994463659809</v>
      </c>
      <c r="I15" s="11">
        <f t="shared" si="2"/>
        <v>60.93248285207121</v>
      </c>
    </row>
    <row r="16" spans="2:9" x14ac:dyDescent="0.2">
      <c r="B16" s="4">
        <v>12</v>
      </c>
      <c r="C16" s="9">
        <f>($C$5+C7)/2</f>
        <v>54.230000000000004</v>
      </c>
      <c r="D16" s="8">
        <f t="shared" ref="D16:D23" si="3">($D$5+D7)/2</f>
        <v>4.6150000000000002</v>
      </c>
      <c r="E16" s="9">
        <f t="shared" ref="E16:E23" si="4">($E$5+E7)/2</f>
        <v>78.314999999999998</v>
      </c>
      <c r="F16" s="9">
        <f t="shared" ref="F16:F23" si="5">($F$5+F7)/2</f>
        <v>20.23</v>
      </c>
      <c r="G16" s="11">
        <f t="shared" si="0"/>
        <v>19.326639500000002</v>
      </c>
      <c r="H16" s="11">
        <f t="shared" si="1"/>
        <v>1.0017587213905523</v>
      </c>
      <c r="I16" s="11">
        <f t="shared" si="2"/>
        <v>54.325375461009656</v>
      </c>
    </row>
    <row r="17" spans="2:9" x14ac:dyDescent="0.2">
      <c r="B17" s="4">
        <v>13</v>
      </c>
      <c r="C17" s="9">
        <f t="shared" ref="C17:C19" si="6">($C$5+C8)/2</f>
        <v>57.79</v>
      </c>
      <c r="D17" s="8">
        <f t="shared" si="3"/>
        <v>4.4249999999999998</v>
      </c>
      <c r="E17" s="9">
        <f t="shared" si="4"/>
        <v>77.89</v>
      </c>
      <c r="F17" s="9">
        <f t="shared" si="5"/>
        <v>20.844999999999999</v>
      </c>
      <c r="G17" s="11">
        <f t="shared" si="0"/>
        <v>19.479328000000002</v>
      </c>
      <c r="H17" s="11">
        <f t="shared" si="1"/>
        <v>1.0096730324393532</v>
      </c>
      <c r="I17" s="11">
        <f t="shared" si="2"/>
        <v>58.349004544670223</v>
      </c>
    </row>
    <row r="18" spans="2:9" x14ac:dyDescent="0.2">
      <c r="B18" s="4">
        <v>14</v>
      </c>
      <c r="C18" s="9">
        <f t="shared" si="6"/>
        <v>57.445</v>
      </c>
      <c r="D18" s="8">
        <f t="shared" si="3"/>
        <v>4.1449999999999996</v>
      </c>
      <c r="E18" s="9">
        <f t="shared" si="4"/>
        <v>76.38</v>
      </c>
      <c r="F18" s="9">
        <f t="shared" si="5"/>
        <v>22.634999999999998</v>
      </c>
      <c r="G18" s="11">
        <f t="shared" si="0"/>
        <v>19.879047</v>
      </c>
      <c r="H18" s="11">
        <f t="shared" si="1"/>
        <v>1.0303916883834197</v>
      </c>
      <c r="I18" s="11">
        <f t="shared" si="2"/>
        <v>59.19085053918554</v>
      </c>
    </row>
    <row r="19" spans="2:9" x14ac:dyDescent="0.2">
      <c r="B19" s="4">
        <v>15</v>
      </c>
      <c r="C19" s="9">
        <f>($C$5+C10)/2</f>
        <v>54.82</v>
      </c>
      <c r="D19" s="8">
        <f t="shared" si="3"/>
        <v>4.0350000000000001</v>
      </c>
      <c r="E19" s="9">
        <f t="shared" si="4"/>
        <v>74.555000000000007</v>
      </c>
      <c r="F19" s="9">
        <f t="shared" si="5"/>
        <v>24.57</v>
      </c>
      <c r="G19" s="11">
        <f t="shared" si="0"/>
        <v>20.279603500000004</v>
      </c>
      <c r="H19" s="11">
        <f t="shared" si="1"/>
        <v>1.0511537545090222</v>
      </c>
      <c r="I19" s="11">
        <f t="shared" si="2"/>
        <v>57.624248822184597</v>
      </c>
    </row>
    <row r="20" spans="2:9" x14ac:dyDescent="0.2">
      <c r="B20" s="4">
        <v>16</v>
      </c>
      <c r="C20" s="9">
        <f t="shared" ref="C20:C23" si="7">($C$5+C11)/2</f>
        <v>55.21</v>
      </c>
      <c r="D20" s="8">
        <f t="shared" si="3"/>
        <v>4.7750000000000004</v>
      </c>
      <c r="E20" s="9">
        <f t="shared" si="4"/>
        <v>71.55</v>
      </c>
      <c r="F20" s="9">
        <f t="shared" si="5"/>
        <v>26.835000000000001</v>
      </c>
      <c r="G20" s="11">
        <f t="shared" si="0"/>
        <v>20.606256000000002</v>
      </c>
      <c r="H20" s="11">
        <f t="shared" si="1"/>
        <v>1.0680851507167812</v>
      </c>
      <c r="I20" s="11">
        <f t="shared" si="2"/>
        <v>58.968981171073494</v>
      </c>
    </row>
    <row r="21" spans="2:9" x14ac:dyDescent="0.2">
      <c r="B21" s="4">
        <v>17</v>
      </c>
      <c r="C21" s="9">
        <f t="shared" si="7"/>
        <v>53.6</v>
      </c>
      <c r="D21" s="8">
        <f t="shared" si="3"/>
        <v>4.2450000000000001</v>
      </c>
      <c r="E21" s="9">
        <f t="shared" si="4"/>
        <v>70.759999999999991</v>
      </c>
      <c r="F21" s="9">
        <f t="shared" si="5"/>
        <v>28.155000000000001</v>
      </c>
      <c r="G21" s="11">
        <f t="shared" si="0"/>
        <v>20.953980999999999</v>
      </c>
      <c r="H21" s="11">
        <f t="shared" si="1"/>
        <v>1.0861087989250238</v>
      </c>
      <c r="I21" s="11">
        <f t="shared" si="2"/>
        <v>58.215431622381274</v>
      </c>
    </row>
    <row r="22" spans="2:9" x14ac:dyDescent="0.2">
      <c r="B22" s="4">
        <v>18</v>
      </c>
      <c r="C22" s="9">
        <f t="shared" si="7"/>
        <v>59.66</v>
      </c>
      <c r="D22" s="8">
        <f t="shared" si="3"/>
        <v>4.2699999999999996</v>
      </c>
      <c r="E22" s="9">
        <f t="shared" si="4"/>
        <v>75.63</v>
      </c>
      <c r="F22" s="9">
        <f t="shared" si="5"/>
        <v>23.259999999999998</v>
      </c>
      <c r="G22" s="11">
        <f t="shared" si="0"/>
        <v>19.982147000000001</v>
      </c>
      <c r="H22" s="11">
        <f t="shared" si="1"/>
        <v>1.035735676104377</v>
      </c>
      <c r="I22" s="11">
        <f t="shared" si="2"/>
        <v>61.791990436387131</v>
      </c>
    </row>
    <row r="23" spans="2:9" x14ac:dyDescent="0.2">
      <c r="B23" s="4">
        <v>19</v>
      </c>
      <c r="C23" s="9">
        <f t="shared" si="7"/>
        <v>57.129999999999995</v>
      </c>
      <c r="D23" s="8">
        <f t="shared" si="3"/>
        <v>4.5</v>
      </c>
      <c r="E23" s="9">
        <f t="shared" si="4"/>
        <v>71.06</v>
      </c>
      <c r="F23" s="9">
        <f t="shared" si="5"/>
        <v>27.6</v>
      </c>
      <c r="G23" s="11">
        <f t="shared" si="0"/>
        <v>20.802514000000002</v>
      </c>
      <c r="H23" s="11">
        <f t="shared" si="1"/>
        <v>1.0782578019499491</v>
      </c>
      <c r="I23" s="11">
        <f t="shared" si="2"/>
        <v>61.600868225400589</v>
      </c>
    </row>
    <row r="24" spans="2:9" x14ac:dyDescent="0.2">
      <c r="B24" s="4">
        <v>20</v>
      </c>
      <c r="C24" s="9">
        <f>($C$6+C7)/2</f>
        <v>54.284999999999997</v>
      </c>
      <c r="D24" s="8">
        <f>($D$6+D7)/2</f>
        <v>0.81</v>
      </c>
      <c r="E24" s="8">
        <f>($E$6+E7)/2</f>
        <v>81.849999999999994</v>
      </c>
      <c r="F24" s="8">
        <f>($F$6+F7)/2</f>
        <v>17.34</v>
      </c>
      <c r="G24" s="11">
        <f t="shared" si="0"/>
        <v>18.885521000000001</v>
      </c>
      <c r="H24" s="11">
        <f t="shared" si="1"/>
        <v>0.9788942029862161</v>
      </c>
      <c r="I24" s="11">
        <f t="shared" si="2"/>
        <v>53.139271809106738</v>
      </c>
    </row>
    <row r="25" spans="2:9" x14ac:dyDescent="0.2">
      <c r="B25" s="4">
        <v>21</v>
      </c>
      <c r="C25" s="9">
        <f t="shared" ref="C25:C31" si="8">($C$6+C8)/2</f>
        <v>57.844999999999999</v>
      </c>
      <c r="D25" s="8">
        <f t="shared" ref="D25:D32" si="9">($D$6+D8)/2</f>
        <v>0.62000000000000011</v>
      </c>
      <c r="E25" s="8">
        <f t="shared" ref="E25:E31" si="10">($E$6+E8)/2</f>
        <v>81.425000000000011</v>
      </c>
      <c r="F25" s="8">
        <f t="shared" ref="F25:F31" si="11">($F$6+F8)/2</f>
        <v>17.954999999999998</v>
      </c>
      <c r="G25" s="11">
        <f t="shared" si="0"/>
        <v>19.038209500000001</v>
      </c>
      <c r="H25" s="11">
        <f t="shared" si="1"/>
        <v>0.98680851403501701</v>
      </c>
      <c r="I25" s="11">
        <f t="shared" si="2"/>
        <v>57.081938494355555</v>
      </c>
    </row>
    <row r="26" spans="2:9" x14ac:dyDescent="0.2">
      <c r="B26" s="4">
        <v>22</v>
      </c>
      <c r="C26" s="9">
        <f t="shared" si="8"/>
        <v>57.5</v>
      </c>
      <c r="D26" s="8">
        <f t="shared" si="9"/>
        <v>0.34</v>
      </c>
      <c r="E26" s="8">
        <f t="shared" si="10"/>
        <v>79.914999999999992</v>
      </c>
      <c r="F26" s="8">
        <f t="shared" si="11"/>
        <v>19.744999999999997</v>
      </c>
      <c r="G26" s="11">
        <f t="shared" si="0"/>
        <v>19.437928499999998</v>
      </c>
      <c r="H26" s="11">
        <f t="shared" si="1"/>
        <v>1.0075271699790835</v>
      </c>
      <c r="I26" s="11">
        <f t="shared" si="2"/>
        <v>57.932812273797303</v>
      </c>
    </row>
    <row r="27" spans="2:9" x14ac:dyDescent="0.2">
      <c r="B27" s="4">
        <v>23</v>
      </c>
      <c r="C27" s="9">
        <f t="shared" si="8"/>
        <v>54.875</v>
      </c>
      <c r="D27" s="8">
        <f t="shared" si="9"/>
        <v>0.23</v>
      </c>
      <c r="E27" s="8">
        <f t="shared" si="10"/>
        <v>78.09</v>
      </c>
      <c r="F27" s="8">
        <f t="shared" si="11"/>
        <v>21.68</v>
      </c>
      <c r="G27" s="11">
        <f t="shared" si="0"/>
        <v>19.838485000000002</v>
      </c>
      <c r="H27" s="11">
        <f t="shared" si="1"/>
        <v>1.028289236104686</v>
      </c>
      <c r="I27" s="11">
        <f t="shared" si="2"/>
        <v>56.427371831244649</v>
      </c>
    </row>
    <row r="28" spans="2:9" x14ac:dyDescent="0.2">
      <c r="B28" s="4">
        <v>24</v>
      </c>
      <c r="C28" s="9">
        <f t="shared" si="8"/>
        <v>55.265000000000001</v>
      </c>
      <c r="D28" s="8">
        <f t="shared" si="9"/>
        <v>0.97</v>
      </c>
      <c r="E28" s="8">
        <f t="shared" si="10"/>
        <v>75.085000000000008</v>
      </c>
      <c r="F28" s="8">
        <f t="shared" si="11"/>
        <v>23.945</v>
      </c>
      <c r="G28" s="11">
        <f t="shared" si="0"/>
        <v>20.165137500000004</v>
      </c>
      <c r="H28" s="11">
        <f t="shared" si="1"/>
        <v>1.0452206323124451</v>
      </c>
      <c r="I28" s="11">
        <f t="shared" si="2"/>
        <v>57.76411824474728</v>
      </c>
    </row>
    <row r="29" spans="2:9" x14ac:dyDescent="0.2">
      <c r="B29" s="4">
        <v>25</v>
      </c>
      <c r="C29" s="9">
        <f t="shared" si="8"/>
        <v>53.655000000000001</v>
      </c>
      <c r="D29" s="8">
        <f t="shared" si="9"/>
        <v>0.44</v>
      </c>
      <c r="E29" s="8">
        <f t="shared" si="10"/>
        <v>74.295000000000002</v>
      </c>
      <c r="F29" s="8">
        <f t="shared" si="11"/>
        <v>25.265000000000001</v>
      </c>
      <c r="G29" s="11">
        <f t="shared" si="0"/>
        <v>20.512862500000001</v>
      </c>
      <c r="H29" s="11">
        <f t="shared" si="1"/>
        <v>1.0632442805206879</v>
      </c>
      <c r="I29" s="11">
        <f t="shared" si="2"/>
        <v>57.048371871337508</v>
      </c>
    </row>
    <row r="30" spans="2:9" x14ac:dyDescent="0.2">
      <c r="B30" s="4">
        <v>26</v>
      </c>
      <c r="C30" s="9">
        <f t="shared" si="8"/>
        <v>59.715000000000003</v>
      </c>
      <c r="D30" s="8">
        <f t="shared" si="9"/>
        <v>0.46500000000000002</v>
      </c>
      <c r="E30" s="8">
        <f t="shared" si="10"/>
        <v>79.164999999999992</v>
      </c>
      <c r="F30" s="8">
        <f t="shared" si="11"/>
        <v>20.369999999999997</v>
      </c>
      <c r="G30" s="11">
        <f t="shared" si="0"/>
        <v>19.541028499999999</v>
      </c>
      <c r="H30" s="11">
        <f t="shared" si="1"/>
        <v>1.0128711577000409</v>
      </c>
      <c r="I30" s="11">
        <f t="shared" si="2"/>
        <v>60.483601182057946</v>
      </c>
    </row>
    <row r="31" spans="2:9" x14ac:dyDescent="0.2">
      <c r="B31" s="4">
        <v>27</v>
      </c>
      <c r="C31" s="9">
        <f t="shared" si="8"/>
        <v>57.185000000000002</v>
      </c>
      <c r="D31" s="8">
        <f t="shared" si="9"/>
        <v>0.69500000000000006</v>
      </c>
      <c r="E31" s="8">
        <f t="shared" si="10"/>
        <v>74.594999999999999</v>
      </c>
      <c r="F31" s="8">
        <f>($F$6+F14)/2</f>
        <v>24.71</v>
      </c>
      <c r="G31" s="11">
        <f t="shared" si="0"/>
        <v>20.361395500000004</v>
      </c>
      <c r="H31" s="11">
        <f t="shared" si="1"/>
        <v>1.055393283545613</v>
      </c>
      <c r="I31" s="11">
        <f t="shared" si="2"/>
        <v>60.352664919555885</v>
      </c>
    </row>
    <row r="32" spans="2:9" x14ac:dyDescent="0.2">
      <c r="B32" s="4">
        <v>28</v>
      </c>
      <c r="C32" s="9">
        <f>($C$7+C8)/2</f>
        <v>50.7</v>
      </c>
      <c r="D32" s="8">
        <f>($D$7+D8)/2</f>
        <v>1.29</v>
      </c>
      <c r="E32" s="8">
        <f>($E$7+E8)/2</f>
        <v>79.325000000000003</v>
      </c>
      <c r="F32" s="8">
        <f>($F$7+F8)/2</f>
        <v>19.384999999999998</v>
      </c>
      <c r="G32" s="11">
        <f t="shared" si="0"/>
        <v>19.2112415</v>
      </c>
      <c r="H32" s="11">
        <f t="shared" si="1"/>
        <v>0.99577729078897104</v>
      </c>
      <c r="I32" s="11">
        <f t="shared" si="2"/>
        <v>50.485908643000833</v>
      </c>
    </row>
    <row r="33" spans="2:9" x14ac:dyDescent="0.2">
      <c r="B33" s="4">
        <v>29</v>
      </c>
      <c r="C33" s="9">
        <f t="shared" ref="C33:C39" si="12">($C$7+C9)/2</f>
        <v>50.355000000000004</v>
      </c>
      <c r="D33" s="8">
        <f t="shared" ref="D33:D38" si="13">($D$7+D9)/2</f>
        <v>1.01</v>
      </c>
      <c r="E33" s="8">
        <f t="shared" ref="E33:E38" si="14">($E$7+E9)/2</f>
        <v>77.814999999999998</v>
      </c>
      <c r="F33" s="8">
        <f t="shared" ref="F33:F39" si="15">($F$7+F9)/2</f>
        <v>21.174999999999997</v>
      </c>
      <c r="G33" s="11">
        <f t="shared" si="0"/>
        <v>19.610960500000001</v>
      </c>
      <c r="H33" s="11">
        <f t="shared" si="1"/>
        <v>1.0164959467330379</v>
      </c>
      <c r="I33" s="11">
        <f t="shared" si="2"/>
        <v>51.185653397742129</v>
      </c>
    </row>
    <row r="34" spans="2:9" x14ac:dyDescent="0.2">
      <c r="B34" s="4">
        <v>30</v>
      </c>
      <c r="C34" s="9">
        <f t="shared" si="12"/>
        <v>47.730000000000004</v>
      </c>
      <c r="D34" s="8">
        <f t="shared" si="13"/>
        <v>0.9</v>
      </c>
      <c r="E34" s="8">
        <f t="shared" si="14"/>
        <v>75.990000000000009</v>
      </c>
      <c r="F34" s="8">
        <f t="shared" si="15"/>
        <v>23.11</v>
      </c>
      <c r="G34" s="11">
        <f t="shared" si="0"/>
        <v>20.011517000000001</v>
      </c>
      <c r="H34" s="11">
        <f t="shared" si="1"/>
        <v>1.0372580128586399</v>
      </c>
      <c r="I34" s="11">
        <f t="shared" si="2"/>
        <v>49.508324953742886</v>
      </c>
    </row>
    <row r="35" spans="2:9" x14ac:dyDescent="0.2">
      <c r="B35" s="4">
        <v>31</v>
      </c>
      <c r="C35" s="9">
        <f t="shared" si="12"/>
        <v>48.120000000000005</v>
      </c>
      <c r="D35" s="8">
        <f t="shared" si="13"/>
        <v>1.6400000000000001</v>
      </c>
      <c r="E35" s="8">
        <f t="shared" si="14"/>
        <v>72.984999999999999</v>
      </c>
      <c r="F35" s="8">
        <f t="shared" si="15"/>
        <v>25.375</v>
      </c>
      <c r="G35" s="11">
        <f t="shared" si="0"/>
        <v>20.338169499999999</v>
      </c>
      <c r="H35" s="11">
        <f t="shared" si="1"/>
        <v>1.054189409066399</v>
      </c>
      <c r="I35" s="11">
        <f t="shared" si="2"/>
        <v>50.727594364275127</v>
      </c>
    </row>
    <row r="36" spans="2:9" x14ac:dyDescent="0.2">
      <c r="B36" s="4">
        <v>32</v>
      </c>
      <c r="C36" s="9">
        <f t="shared" si="12"/>
        <v>46.510000000000005</v>
      </c>
      <c r="D36" s="8">
        <f t="shared" si="13"/>
        <v>1.1099999999999999</v>
      </c>
      <c r="E36" s="8">
        <f t="shared" si="14"/>
        <v>72.194999999999993</v>
      </c>
      <c r="F36" s="8">
        <f t="shared" si="15"/>
        <v>26.695</v>
      </c>
      <c r="G36" s="11">
        <f t="shared" si="0"/>
        <v>20.6858945</v>
      </c>
      <c r="H36" s="11">
        <f t="shared" si="1"/>
        <v>1.0722130572746418</v>
      </c>
      <c r="I36" s="11">
        <f t="shared" si="2"/>
        <v>49.868629293843597</v>
      </c>
    </row>
    <row r="37" spans="2:9" x14ac:dyDescent="0.2">
      <c r="B37" s="4">
        <v>33</v>
      </c>
      <c r="C37" s="9">
        <f t="shared" si="12"/>
        <v>52.57</v>
      </c>
      <c r="D37" s="8">
        <f t="shared" si="13"/>
        <v>1.135</v>
      </c>
      <c r="E37" s="8">
        <f t="shared" si="14"/>
        <v>77.064999999999998</v>
      </c>
      <c r="F37" s="8">
        <f t="shared" si="15"/>
        <v>21.799999999999997</v>
      </c>
      <c r="G37" s="11">
        <f t="shared" si="0"/>
        <v>19.714060500000002</v>
      </c>
      <c r="H37" s="11">
        <f t="shared" si="1"/>
        <v>1.021839934453995</v>
      </c>
      <c r="I37" s="11">
        <f t="shared" si="2"/>
        <v>53.718125354246517</v>
      </c>
    </row>
    <row r="38" spans="2:9" x14ac:dyDescent="0.2">
      <c r="B38" s="4">
        <v>34</v>
      </c>
      <c r="C38" s="9">
        <f t="shared" si="12"/>
        <v>50.04</v>
      </c>
      <c r="D38" s="8">
        <f>($D$7+D14)/2</f>
        <v>1.365</v>
      </c>
      <c r="E38" s="8">
        <f>($E$7+E14)/2</f>
        <v>72.495000000000005</v>
      </c>
      <c r="F38" s="8">
        <f t="shared" si="15"/>
        <v>26.14</v>
      </c>
      <c r="G38" s="11">
        <f t="shared" si="0"/>
        <v>20.534427500000003</v>
      </c>
      <c r="H38" s="11">
        <f t="shared" si="1"/>
        <v>1.0643620602995671</v>
      </c>
      <c r="I38" s="11">
        <f t="shared" si="2"/>
        <v>53.26067749739034</v>
      </c>
    </row>
    <row r="39" spans="2:9" x14ac:dyDescent="0.2">
      <c r="B39" s="4">
        <v>35</v>
      </c>
      <c r="C39" s="9">
        <f>($C$8+C9)/2</f>
        <v>53.914999999999999</v>
      </c>
      <c r="D39" s="8">
        <f>($D$4+D5)/2</f>
        <v>5.5</v>
      </c>
      <c r="E39" s="8">
        <f>($E$4+E5)/2</f>
        <v>76.10499999999999</v>
      </c>
      <c r="F39" s="8">
        <f>($F$4+F5)/2</f>
        <v>21.555</v>
      </c>
      <c r="G39" s="11">
        <f t="shared" si="0"/>
        <v>19.443717500000002</v>
      </c>
      <c r="H39" s="11">
        <f t="shared" si="1"/>
        <v>1.007827231520467</v>
      </c>
      <c r="I39" s="11">
        <f t="shared" si="2"/>
        <v>54.33700518742598</v>
      </c>
    </row>
    <row r="40" spans="2:9" x14ac:dyDescent="0.2">
      <c r="B40" s="4">
        <v>36</v>
      </c>
      <c r="C40" s="9">
        <f t="shared" ref="C40:C45" si="16">($C$8+C10)/2</f>
        <v>51.29</v>
      </c>
      <c r="D40" s="8">
        <f t="shared" ref="D40:D45" si="17">($D$4+D6)/2</f>
        <v>1.6950000000000001</v>
      </c>
      <c r="E40" s="8">
        <f t="shared" ref="E40:E45" si="18">($E$4+E6)/2</f>
        <v>79.64</v>
      </c>
      <c r="F40" s="8">
        <f t="shared" ref="F40:F45" si="19">($F$4+F6)/2</f>
        <v>18.664999999999999</v>
      </c>
      <c r="G40" s="11">
        <f t="shared" si="0"/>
        <v>19.002599</v>
      </c>
      <c r="H40" s="11">
        <f t="shared" si="1"/>
        <v>0.98496271311613093</v>
      </c>
      <c r="I40" s="11">
        <f t="shared" si="2"/>
        <v>50.518737555726354</v>
      </c>
    </row>
    <row r="41" spans="2:9" x14ac:dyDescent="0.2">
      <c r="B41" s="4">
        <v>37</v>
      </c>
      <c r="C41" s="9">
        <f t="shared" si="16"/>
        <v>51.68</v>
      </c>
      <c r="D41" s="8">
        <f t="shared" si="17"/>
        <v>2.3650000000000002</v>
      </c>
      <c r="E41" s="8">
        <f t="shared" si="18"/>
        <v>77.539999999999992</v>
      </c>
      <c r="F41" s="8">
        <f t="shared" si="19"/>
        <v>20.094999999999999</v>
      </c>
      <c r="G41" s="11">
        <f t="shared" si="0"/>
        <v>19.175630999999999</v>
      </c>
      <c r="H41" s="11">
        <f t="shared" si="1"/>
        <v>0.99393148987008495</v>
      </c>
      <c r="I41" s="11">
        <f t="shared" si="2"/>
        <v>51.366379396485989</v>
      </c>
    </row>
    <row r="42" spans="2:9" x14ac:dyDescent="0.2">
      <c r="B42" s="4">
        <v>38</v>
      </c>
      <c r="C42" s="9">
        <f t="shared" si="16"/>
        <v>50.07</v>
      </c>
      <c r="D42" s="8">
        <f t="shared" si="17"/>
        <v>2.1749999999999998</v>
      </c>
      <c r="E42" s="8">
        <f t="shared" si="18"/>
        <v>77.115000000000009</v>
      </c>
      <c r="F42" s="8">
        <f t="shared" si="19"/>
        <v>20.71</v>
      </c>
      <c r="G42" s="11">
        <f t="shared" si="0"/>
        <v>19.328319500000006</v>
      </c>
      <c r="H42" s="11">
        <f t="shared" si="1"/>
        <v>1.0018458009188862</v>
      </c>
      <c r="I42" s="11">
        <f t="shared" si="2"/>
        <v>50.162419252008632</v>
      </c>
    </row>
    <row r="43" spans="2:9" x14ac:dyDescent="0.2">
      <c r="B43" s="4">
        <v>39</v>
      </c>
      <c r="C43" s="9">
        <f t="shared" si="16"/>
        <v>56.129999999999995</v>
      </c>
      <c r="D43" s="8">
        <f t="shared" si="17"/>
        <v>1.895</v>
      </c>
      <c r="E43" s="8">
        <f t="shared" si="18"/>
        <v>75.60499999999999</v>
      </c>
      <c r="F43" s="8">
        <f t="shared" si="19"/>
        <v>22.5</v>
      </c>
      <c r="G43" s="11">
        <f t="shared" si="0"/>
        <v>19.7280385</v>
      </c>
      <c r="H43" s="11">
        <f t="shared" si="1"/>
        <v>1.0225644568629526</v>
      </c>
      <c r="I43" s="11">
        <f t="shared" si="2"/>
        <v>57.396542963717522</v>
      </c>
    </row>
    <row r="44" spans="2:9" x14ac:dyDescent="0.2">
      <c r="B44" s="4">
        <v>40</v>
      </c>
      <c r="C44" s="9">
        <f t="shared" si="16"/>
        <v>53.599999999999994</v>
      </c>
      <c r="D44" s="8">
        <f t="shared" si="17"/>
        <v>1.7849999999999999</v>
      </c>
      <c r="E44" s="8">
        <f t="shared" si="18"/>
        <v>73.78</v>
      </c>
      <c r="F44" s="8">
        <f t="shared" si="19"/>
        <v>24.435000000000002</v>
      </c>
      <c r="G44" s="11">
        <f t="shared" si="0"/>
        <v>20.128595000000004</v>
      </c>
      <c r="H44" s="11">
        <f t="shared" si="1"/>
        <v>1.0433265229885551</v>
      </c>
      <c r="I44" s="11">
        <f t="shared" si="2"/>
        <v>55.922301632186546</v>
      </c>
    </row>
    <row r="45" spans="2:9" x14ac:dyDescent="0.2">
      <c r="B45" s="4">
        <v>41</v>
      </c>
      <c r="C45" s="9">
        <f t="shared" si="16"/>
        <v>57.817499999999995</v>
      </c>
      <c r="D45" s="8">
        <f t="shared" si="17"/>
        <v>2.5249999999999999</v>
      </c>
      <c r="E45" s="8">
        <f t="shared" si="18"/>
        <v>70.775000000000006</v>
      </c>
      <c r="F45" s="8">
        <f t="shared" si="19"/>
        <v>26.700000000000003</v>
      </c>
      <c r="G45" s="11">
        <f t="shared" si="0"/>
        <v>20.455247500000006</v>
      </c>
      <c r="H45" s="11">
        <f t="shared" si="1"/>
        <v>1.0602579191963142</v>
      </c>
      <c r="I45" s="11">
        <f t="shared" si="2"/>
        <v>61.301462243132889</v>
      </c>
    </row>
    <row r="46" spans="2:9" x14ac:dyDescent="0.2">
      <c r="B46" s="4">
        <v>42</v>
      </c>
      <c r="C46" s="9">
        <f>($C$5+C6)/2</f>
        <v>61.375</v>
      </c>
      <c r="D46" s="8">
        <f>($D$5+D6)/2</f>
        <v>3.9449999999999998</v>
      </c>
      <c r="E46" s="8">
        <f>($E$5+E6)/2</f>
        <v>80.414999999999992</v>
      </c>
      <c r="F46" s="8">
        <f>($F$5+F6)/2</f>
        <v>18.8</v>
      </c>
      <c r="G46" s="11">
        <f t="shared" si="0"/>
        <v>19.1536075</v>
      </c>
      <c r="H46" s="11">
        <f t="shared" si="1"/>
        <v>0.99278994463659809</v>
      </c>
      <c r="I46" s="11">
        <f t="shared" si="2"/>
        <v>60.93248285207121</v>
      </c>
    </row>
    <row r="47" spans="2:9" x14ac:dyDescent="0.2">
      <c r="B47" s="4">
        <v>43</v>
      </c>
      <c r="C47" s="9">
        <f t="shared" ref="C47:C50" si="20">($C$5+C7)/2</f>
        <v>54.230000000000004</v>
      </c>
      <c r="D47" s="8">
        <f t="shared" ref="D47:D50" si="21">($D$5+D7)/2</f>
        <v>4.6150000000000002</v>
      </c>
      <c r="E47" s="8">
        <f t="shared" ref="E47:E50" si="22">($E$5+E7)/2</f>
        <v>78.314999999999998</v>
      </c>
      <c r="F47" s="8">
        <f t="shared" ref="F47:F50" si="23">($F$5+F7)/2</f>
        <v>20.23</v>
      </c>
      <c r="G47" s="11">
        <f t="shared" si="0"/>
        <v>19.326639500000002</v>
      </c>
      <c r="H47" s="11">
        <f t="shared" si="1"/>
        <v>1.0017587213905523</v>
      </c>
      <c r="I47" s="11">
        <f t="shared" si="2"/>
        <v>54.325375461009656</v>
      </c>
    </row>
    <row r="48" spans="2:9" x14ac:dyDescent="0.2">
      <c r="B48" s="4">
        <v>44</v>
      </c>
      <c r="C48" s="9">
        <f t="shared" si="20"/>
        <v>57.79</v>
      </c>
      <c r="D48" s="8">
        <f t="shared" si="21"/>
        <v>4.4249999999999998</v>
      </c>
      <c r="E48" s="8">
        <f t="shared" si="22"/>
        <v>77.89</v>
      </c>
      <c r="F48" s="8">
        <f t="shared" si="23"/>
        <v>20.844999999999999</v>
      </c>
      <c r="G48" s="11">
        <f t="shared" si="0"/>
        <v>19.479328000000002</v>
      </c>
      <c r="H48" s="11">
        <f t="shared" si="1"/>
        <v>1.0096730324393532</v>
      </c>
      <c r="I48" s="11">
        <f t="shared" si="2"/>
        <v>58.349004544670223</v>
      </c>
    </row>
    <row r="49" spans="2:9" x14ac:dyDescent="0.2">
      <c r="B49" s="4">
        <v>45</v>
      </c>
      <c r="C49" s="9">
        <f t="shared" si="20"/>
        <v>57.445</v>
      </c>
      <c r="D49" s="8">
        <f t="shared" si="21"/>
        <v>4.1449999999999996</v>
      </c>
      <c r="E49" s="8">
        <f t="shared" si="22"/>
        <v>76.38</v>
      </c>
      <c r="F49" s="8">
        <f t="shared" si="23"/>
        <v>22.634999999999998</v>
      </c>
      <c r="G49" s="11">
        <f t="shared" si="0"/>
        <v>19.879047</v>
      </c>
      <c r="H49" s="11">
        <f t="shared" si="1"/>
        <v>1.0303916883834197</v>
      </c>
      <c r="I49" s="11">
        <f t="shared" si="2"/>
        <v>59.19085053918554</v>
      </c>
    </row>
    <row r="50" spans="2:9" x14ac:dyDescent="0.2">
      <c r="B50" s="4">
        <v>46</v>
      </c>
      <c r="C50" s="9">
        <f>($C$5+C10)/2</f>
        <v>54.82</v>
      </c>
      <c r="D50" s="8">
        <f t="shared" si="21"/>
        <v>4.0350000000000001</v>
      </c>
      <c r="E50" s="8">
        <f t="shared" si="22"/>
        <v>74.555000000000007</v>
      </c>
      <c r="F50" s="8">
        <f t="shared" si="23"/>
        <v>24.57</v>
      </c>
      <c r="G50" s="11">
        <f t="shared" si="0"/>
        <v>20.279603500000004</v>
      </c>
      <c r="H50" s="11">
        <f t="shared" si="1"/>
        <v>1.0511537545090222</v>
      </c>
      <c r="I50" s="11">
        <f t="shared" si="2"/>
        <v>57.624248822184597</v>
      </c>
    </row>
    <row r="51" spans="2:9" x14ac:dyDescent="0.2">
      <c r="B51" s="4">
        <v>47</v>
      </c>
      <c r="C51" s="9">
        <f>($C$6+C7)/2</f>
        <v>54.284999999999997</v>
      </c>
      <c r="D51" s="8">
        <f>($D$6+D7)/2</f>
        <v>0.81</v>
      </c>
      <c r="E51" s="8">
        <f>($E$6+E7)/2</f>
        <v>81.849999999999994</v>
      </c>
      <c r="F51" s="8">
        <f>($F$6+F7)/2</f>
        <v>17.34</v>
      </c>
      <c r="G51" s="11">
        <f t="shared" si="0"/>
        <v>18.885521000000001</v>
      </c>
      <c r="H51" s="11">
        <f t="shared" si="1"/>
        <v>0.9788942029862161</v>
      </c>
      <c r="I51" s="11">
        <f t="shared" si="2"/>
        <v>53.139271809106738</v>
      </c>
    </row>
    <row r="52" spans="2:9" x14ac:dyDescent="0.2">
      <c r="B52" s="4">
        <v>48</v>
      </c>
      <c r="C52" s="9">
        <f t="shared" ref="C52:C55" si="24">($C$6+C8)/2</f>
        <v>57.844999999999999</v>
      </c>
      <c r="D52" s="8">
        <f t="shared" ref="D52:D55" si="25">($D$6+D8)/2</f>
        <v>0.62000000000000011</v>
      </c>
      <c r="E52" s="8">
        <f t="shared" ref="E52:E55" si="26">($E$6+E8)/2</f>
        <v>81.425000000000011</v>
      </c>
      <c r="F52" s="8">
        <f t="shared" ref="F52:F55" si="27">($F$6+F8)/2</f>
        <v>17.954999999999998</v>
      </c>
      <c r="G52" s="11">
        <f t="shared" si="0"/>
        <v>19.038209500000001</v>
      </c>
      <c r="H52" s="11">
        <f t="shared" si="1"/>
        <v>0.98680851403501701</v>
      </c>
      <c r="I52" s="11">
        <f t="shared" si="2"/>
        <v>57.081938494355555</v>
      </c>
    </row>
    <row r="53" spans="2:9" x14ac:dyDescent="0.2">
      <c r="B53" s="4">
        <v>49</v>
      </c>
      <c r="C53" s="9">
        <f t="shared" si="24"/>
        <v>57.5</v>
      </c>
      <c r="D53" s="8">
        <f t="shared" si="25"/>
        <v>0.34</v>
      </c>
      <c r="E53" s="8">
        <f t="shared" si="26"/>
        <v>79.914999999999992</v>
      </c>
      <c r="F53" s="8">
        <f t="shared" si="27"/>
        <v>19.744999999999997</v>
      </c>
      <c r="G53" s="11">
        <f t="shared" si="0"/>
        <v>19.437928499999998</v>
      </c>
      <c r="H53" s="11">
        <f t="shared" si="1"/>
        <v>1.0075271699790835</v>
      </c>
      <c r="I53" s="11">
        <f t="shared" si="2"/>
        <v>57.932812273797303</v>
      </c>
    </row>
    <row r="54" spans="2:9" x14ac:dyDescent="0.2">
      <c r="B54" s="4">
        <v>50</v>
      </c>
      <c r="C54" s="9">
        <f t="shared" si="24"/>
        <v>54.875</v>
      </c>
      <c r="D54" s="8">
        <f t="shared" si="25"/>
        <v>0.23</v>
      </c>
      <c r="E54" s="8">
        <f t="shared" si="26"/>
        <v>78.09</v>
      </c>
      <c r="F54" s="8">
        <f t="shared" si="27"/>
        <v>21.68</v>
      </c>
      <c r="G54" s="11">
        <f t="shared" si="0"/>
        <v>19.838485000000002</v>
      </c>
      <c r="H54" s="11">
        <f t="shared" si="1"/>
        <v>1.028289236104686</v>
      </c>
      <c r="I54" s="11">
        <f t="shared" si="2"/>
        <v>56.427371831244649</v>
      </c>
    </row>
    <row r="55" spans="2:9" x14ac:dyDescent="0.2">
      <c r="B55" s="4">
        <v>51</v>
      </c>
      <c r="C55" s="9">
        <f>($C$7+C8)/2</f>
        <v>50.7</v>
      </c>
      <c r="D55" s="8">
        <f>($D$7+D8)/2</f>
        <v>1.29</v>
      </c>
      <c r="E55" s="8">
        <f>($E$7+E8)/2</f>
        <v>79.325000000000003</v>
      </c>
      <c r="F55" s="8">
        <f>($F$7+F8)/2</f>
        <v>19.384999999999998</v>
      </c>
      <c r="G55" s="11">
        <f t="shared" si="0"/>
        <v>19.2112415</v>
      </c>
      <c r="H55" s="11">
        <f t="shared" si="1"/>
        <v>0.99577729078897104</v>
      </c>
      <c r="I55" s="11">
        <f t="shared" si="2"/>
        <v>50.485908643000833</v>
      </c>
    </row>
    <row r="56" spans="2:9" x14ac:dyDescent="0.2">
      <c r="B56" s="4">
        <v>52</v>
      </c>
      <c r="C56" s="9">
        <f t="shared" ref="C56:C57" si="28">($C$7+C9)/2</f>
        <v>50.355000000000004</v>
      </c>
      <c r="D56" s="8">
        <f t="shared" ref="D56:D57" si="29">($D$7+D9)/2</f>
        <v>1.01</v>
      </c>
      <c r="E56" s="8">
        <f t="shared" ref="E56:E57" si="30">($E$7+E9)/2</f>
        <v>77.814999999999998</v>
      </c>
      <c r="F56" s="8">
        <f t="shared" ref="F56:F57" si="31">($F$7+F9)/2</f>
        <v>21.174999999999997</v>
      </c>
      <c r="G56" s="11">
        <f t="shared" si="0"/>
        <v>19.610960500000001</v>
      </c>
      <c r="H56" s="11">
        <f t="shared" si="1"/>
        <v>1.0164959467330379</v>
      </c>
      <c r="I56" s="11">
        <f t="shared" si="2"/>
        <v>51.185653397742129</v>
      </c>
    </row>
    <row r="57" spans="2:9" x14ac:dyDescent="0.2">
      <c r="B57" s="4">
        <v>53</v>
      </c>
      <c r="C57" s="9">
        <f>($C$7+C10)/2</f>
        <v>47.730000000000004</v>
      </c>
      <c r="D57" s="8">
        <f t="shared" si="29"/>
        <v>0.9</v>
      </c>
      <c r="E57" s="8">
        <f t="shared" si="30"/>
        <v>75.990000000000009</v>
      </c>
      <c r="F57" s="8">
        <f t="shared" si="31"/>
        <v>23.11</v>
      </c>
      <c r="G57" s="11">
        <f t="shared" si="0"/>
        <v>20.011517000000001</v>
      </c>
      <c r="H57" s="11">
        <f t="shared" si="1"/>
        <v>1.0372580128586399</v>
      </c>
      <c r="I57" s="11">
        <f t="shared" si="2"/>
        <v>49.508324953742886</v>
      </c>
    </row>
    <row r="58" spans="2:9" x14ac:dyDescent="0.2">
      <c r="B58" s="4">
        <v>54</v>
      </c>
      <c r="C58" s="10">
        <f>($C$8+C9)/2</f>
        <v>53.914999999999999</v>
      </c>
      <c r="D58" s="10">
        <f>($D$8+D9)/2</f>
        <v>0.82000000000000006</v>
      </c>
      <c r="E58" s="10">
        <f>($E$8+E9)/2</f>
        <v>77.39</v>
      </c>
      <c r="F58" s="10">
        <f>($F$8+F9)/2</f>
        <v>21.79</v>
      </c>
      <c r="G58" s="11">
        <f t="shared" si="0"/>
        <v>19.763649000000001</v>
      </c>
      <c r="H58" s="11">
        <f t="shared" si="1"/>
        <v>1.0244102577818386</v>
      </c>
      <c r="I58" s="11">
        <f t="shared" si="2"/>
        <v>55.231079048307826</v>
      </c>
    </row>
    <row r="59" spans="2:9" x14ac:dyDescent="0.2">
      <c r="B59" s="4">
        <v>55</v>
      </c>
      <c r="C59" s="10">
        <f>($C$8+C10)/2</f>
        <v>51.29</v>
      </c>
      <c r="D59" s="10">
        <f>($D$8+D10)/2</f>
        <v>0.71000000000000008</v>
      </c>
      <c r="E59" s="10">
        <f>($E$8+E10)/2</f>
        <v>75.564999999999998</v>
      </c>
      <c r="F59" s="10">
        <f>($F$8+F10)/2</f>
        <v>23.725000000000001</v>
      </c>
      <c r="G59" s="11">
        <f t="shared" si="0"/>
        <v>20.164205500000001</v>
      </c>
      <c r="H59" s="11">
        <f t="shared" si="1"/>
        <v>1.0451723239074409</v>
      </c>
      <c r="I59" s="11">
        <f t="shared" si="2"/>
        <v>53.606888493212644</v>
      </c>
    </row>
    <row r="60" spans="2:9" x14ac:dyDescent="0.2">
      <c r="B60" s="6">
        <v>56</v>
      </c>
      <c r="C60" s="12">
        <f>($C$9+C10)/2</f>
        <v>50.945</v>
      </c>
      <c r="D60" s="12">
        <f>($D$9+D10)/2</f>
        <v>0.43000000000000005</v>
      </c>
      <c r="E60" s="12">
        <f>($E$9+E10)/2</f>
        <v>74.055000000000007</v>
      </c>
      <c r="F60" s="12">
        <f>($F$9+F10)/2</f>
        <v>25.515000000000001</v>
      </c>
      <c r="G60" s="13">
        <f t="shared" si="0"/>
        <v>20.563924499999999</v>
      </c>
      <c r="H60" s="13">
        <f t="shared" si="1"/>
        <v>1.0658909798515075</v>
      </c>
      <c r="I60" s="13">
        <f t="shared" si="2"/>
        <v>54.301815968535053</v>
      </c>
    </row>
  </sheetData>
  <mergeCells count="1">
    <mergeCell ref="B2:I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Dados carvões para RN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Gean</dc:creator>
  <cp:lastModifiedBy>Gean</cp:lastModifiedBy>
  <dcterms:created xsi:type="dcterms:W3CDTF">2021-05-18T01:39:19Z</dcterms:created>
  <dcterms:modified xsi:type="dcterms:W3CDTF">2021-05-18T15:10:16Z</dcterms:modified>
</cp:coreProperties>
</file>