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9654411\OneDrive - Queensland University of Technology\Documents\Flooding\flooding_vulnerability\scripts\4_vulnerability\"/>
    </mc:Choice>
  </mc:AlternateContent>
  <xr:revisionPtr revIDLastSave="0" documentId="8_{205CFC46-10DB-4C73-902A-8967EF18BE19}" xr6:coauthVersionLast="47" xr6:coauthVersionMax="47" xr10:uidLastSave="{00000000-0000-0000-0000-000000000000}"/>
  <bookViews>
    <workbookView xWindow="9600" yWindow="0" windowWidth="9600" windowHeight="10200" xr2:uid="{2FE24965-DD09-42FA-9F77-0E048A78BA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5" i="1" s="1"/>
  <c r="N3" i="1"/>
  <c r="O5" i="1" s="1"/>
  <c r="B3" i="1"/>
  <c r="B5" i="1" s="1"/>
  <c r="N5" i="1" l="1"/>
  <c r="S5" i="1"/>
  <c r="R5" i="1"/>
  <c r="Q5" i="1"/>
  <c r="P5" i="1"/>
  <c r="K5" i="1"/>
  <c r="I5" i="1"/>
  <c r="G5" i="1"/>
  <c r="H5" i="1"/>
  <c r="C5" i="1"/>
  <c r="F5" i="1"/>
  <c r="J5" i="1"/>
  <c r="M5" i="1"/>
  <c r="E5" i="1"/>
  <c r="L5" i="1"/>
  <c r="T5" i="1" l="1"/>
</calcChain>
</file>

<file path=xl/sharedStrings.xml><?xml version="1.0" encoding="utf-8"?>
<sst xmlns="http://schemas.openxmlformats.org/spreadsheetml/2006/main" count="27" uniqueCount="26">
  <si>
    <t>Exposure</t>
  </si>
  <si>
    <t>Sensitivity</t>
  </si>
  <si>
    <t>Adaptive Capacity</t>
  </si>
  <si>
    <t>Total</t>
  </si>
  <si>
    <t>Factor Weight</t>
  </si>
  <si>
    <t>VI Component</t>
  </si>
  <si>
    <t>Factors Within VI Component</t>
  </si>
  <si>
    <t>VI Component Weight</t>
  </si>
  <si>
    <t>Flood Exposure</t>
  </si>
  <si>
    <t>Disability prevalence</t>
  </si>
  <si>
    <t>Dwelling type</t>
  </si>
  <si>
    <t>Education level</t>
  </si>
  <si>
    <t>Unemployment rate</t>
  </si>
  <si>
    <t>English as a second language</t>
  </si>
  <si>
    <t>Indigenous population</t>
  </si>
  <si>
    <t>Long-term health conditions</t>
  </si>
  <si>
    <t>Vulnerable age (young)</t>
  </si>
  <si>
    <t>Vulnerable age (old)</t>
  </si>
  <si>
    <t>Population Density</t>
  </si>
  <si>
    <t>Family Composition</t>
  </si>
  <si>
    <t>Ambulance stations</t>
  </si>
  <si>
    <t>Bus stops</t>
  </si>
  <si>
    <t>Fire stations</t>
  </si>
  <si>
    <t>Hospitals</t>
  </si>
  <si>
    <t>Police stations</t>
  </si>
  <si>
    <t>Retail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</si>
</sst>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F37-34F7-40DC-87A7-7CEBDE6B3CCC}">
  <dimension ref="A2:T5"/>
  <sheetViews>
    <sheetView tabSelected="1" topLeftCell="O1" workbookViewId="0">
      <selection activeCell="A2" sqref="A2:T5"/>
    </sheetView>
  </sheetViews>
  <sheetFormatPr defaultRowHeight="14.5" x14ac:dyDescent="0.35"/>
  <cols>
    <col min="1" max="1" width="24.54296875" bestFit="1" customWidth="1"/>
    <col min="2" max="2" width="13.08984375" bestFit="1" customWidth="1"/>
    <col min="3" max="3" width="17.36328125" customWidth="1"/>
    <col min="4" max="4" width="11.453125" bestFit="1" customWidth="1"/>
    <col min="5" max="5" width="9" customWidth="1"/>
    <col min="6" max="6" width="19.26953125" bestFit="1" customWidth="1"/>
    <col min="7" max="7" width="17" bestFit="1" customWidth="1"/>
    <col min="8" max="8" width="16.81640625" bestFit="1" customWidth="1"/>
    <col min="9" max="9" width="24.36328125" bestFit="1" customWidth="1"/>
    <col min="10" max="10" width="18.6328125" bestFit="1" customWidth="1"/>
    <col min="11" max="11" width="23.6328125" bestFit="1" customWidth="1"/>
    <col min="12" max="13" width="18.6328125" customWidth="1"/>
    <col min="14" max="14" width="15.453125" bestFit="1" customWidth="1"/>
    <col min="15" max="15" width="8.6328125" bestFit="1" customWidth="1"/>
    <col min="16" max="16" width="10.81640625" bestFit="1" customWidth="1"/>
    <col min="17" max="17" width="8.453125" bestFit="1" customWidth="1"/>
    <col min="18" max="18" width="12.7265625" bestFit="1" customWidth="1"/>
    <col min="19" max="19" width="12.54296875" bestFit="1" customWidth="1"/>
  </cols>
  <sheetData>
    <row r="2" spans="1:20" x14ac:dyDescent="0.35">
      <c r="A2" t="s">
        <v>5</v>
      </c>
      <c r="B2" t="s">
        <v>0</v>
      </c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 t="s">
        <v>2</v>
      </c>
      <c r="O2" s="1"/>
      <c r="P2" s="1"/>
      <c r="Q2" s="1"/>
      <c r="R2" s="1"/>
      <c r="S2" s="1"/>
      <c r="T2" t="s">
        <v>3</v>
      </c>
    </row>
    <row r="3" spans="1:20" x14ac:dyDescent="0.35">
      <c r="A3" t="s">
        <v>7</v>
      </c>
      <c r="B3">
        <f>$T3/(COUNTA($B2:$N2))</f>
        <v>0.33333333333333331</v>
      </c>
      <c r="C3" s="1">
        <f t="shared" ref="C3:N3" si="0">$T3/(COUNTA($B2:$N2))</f>
        <v>0.33333333333333331</v>
      </c>
      <c r="D3" s="1"/>
      <c r="E3" s="1"/>
      <c r="F3" s="1"/>
      <c r="G3" s="1"/>
      <c r="H3" s="1"/>
      <c r="I3" s="1"/>
      <c r="J3" s="1"/>
      <c r="K3" s="1"/>
      <c r="L3" s="1"/>
      <c r="M3" s="1"/>
      <c r="N3" s="1">
        <f t="shared" si="0"/>
        <v>0.33333333333333331</v>
      </c>
      <c r="O3" s="1"/>
      <c r="P3" s="1"/>
      <c r="Q3" s="1"/>
      <c r="R3" s="1"/>
      <c r="S3" s="1"/>
      <c r="T3">
        <v>1</v>
      </c>
    </row>
    <row r="4" spans="1:20" x14ac:dyDescent="0.35">
      <c r="A4" t="s">
        <v>6</v>
      </c>
      <c r="B4" t="s">
        <v>8</v>
      </c>
      <c r="C4" t="s">
        <v>9</v>
      </c>
      <c r="D4" t="s">
        <v>10</v>
      </c>
      <c r="E4" t="s">
        <v>11</v>
      </c>
      <c r="F4" t="s">
        <v>16</v>
      </c>
      <c r="G4" t="s">
        <v>17</v>
      </c>
      <c r="H4" t="s">
        <v>12</v>
      </c>
      <c r="I4" t="s">
        <v>13</v>
      </c>
      <c r="J4" t="s">
        <v>14</v>
      </c>
      <c r="K4" t="s">
        <v>15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  <c r="T4" t="s">
        <v>3</v>
      </c>
    </row>
    <row r="5" spans="1:20" x14ac:dyDescent="0.35">
      <c r="A5" t="s">
        <v>4</v>
      </c>
      <c r="B5">
        <f>B3/COUNTA(B4)</f>
        <v>0.33333333333333331</v>
      </c>
      <c r="C5">
        <f>$C3/COUNTA($C4:$M4)</f>
        <v>3.03030303030303E-2</v>
      </c>
      <c r="D5">
        <f t="shared" ref="D5:N5" si="1">$C3/COUNTA($C4:$M4)</f>
        <v>3.03030303030303E-2</v>
      </c>
      <c r="E5">
        <f t="shared" si="1"/>
        <v>3.03030303030303E-2</v>
      </c>
      <c r="F5">
        <f t="shared" si="1"/>
        <v>3.03030303030303E-2</v>
      </c>
      <c r="G5">
        <f t="shared" si="1"/>
        <v>3.03030303030303E-2</v>
      </c>
      <c r="H5">
        <f t="shared" si="1"/>
        <v>3.03030303030303E-2</v>
      </c>
      <c r="I5">
        <f t="shared" si="1"/>
        <v>3.03030303030303E-2</v>
      </c>
      <c r="J5">
        <f t="shared" si="1"/>
        <v>3.03030303030303E-2</v>
      </c>
      <c r="K5">
        <f t="shared" si="1"/>
        <v>3.03030303030303E-2</v>
      </c>
      <c r="L5">
        <f t="shared" si="1"/>
        <v>3.03030303030303E-2</v>
      </c>
      <c r="M5">
        <f t="shared" si="1"/>
        <v>3.03030303030303E-2</v>
      </c>
      <c r="N5">
        <f>$N3/COUNTA($N4:$S4)</f>
        <v>5.5555555555555552E-2</v>
      </c>
      <c r="O5">
        <f t="shared" ref="O5:S5" si="2">$N3/COUNTA($N4:$S4)</f>
        <v>5.5555555555555552E-2</v>
      </c>
      <c r="P5">
        <f t="shared" si="2"/>
        <v>5.5555555555555552E-2</v>
      </c>
      <c r="Q5">
        <f t="shared" si="2"/>
        <v>5.5555555555555552E-2</v>
      </c>
      <c r="R5">
        <f t="shared" si="2"/>
        <v>5.5555555555555552E-2</v>
      </c>
      <c r="S5">
        <f t="shared" si="2"/>
        <v>5.5555555555555552E-2</v>
      </c>
      <c r="T5">
        <f>SUM(B5:S5)</f>
        <v>0.99999999999999989</v>
      </c>
    </row>
  </sheetData>
  <mergeCells count="4">
    <mergeCell ref="C2:M2"/>
    <mergeCell ref="C3:M3"/>
    <mergeCell ref="N2:S2"/>
    <mergeCell ref="N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Tace Stewart</dc:creator>
  <cp:lastModifiedBy>Tace Stewart</cp:lastModifiedBy>
  <dcterms:created xsi:type="dcterms:W3CDTF">2024-10-04T15:43:23Z</dcterms:created>
  <dcterms:modified xsi:type="dcterms:W3CDTF">2024-10-04T16:09:33Z</dcterms:modified>
</cp:coreProperties>
</file>