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susilawa_qut_edu_au/Documents/Documents/webinars/Data Science/Vulnerability index/"/>
    </mc:Choice>
  </mc:AlternateContent>
  <xr:revisionPtr revIDLastSave="0" documentId="8_{FFF3DD74-E974-43D0-8373-A235CCE23681}" xr6:coauthVersionLast="47" xr6:coauthVersionMax="47" xr10:uidLastSave="{00000000-0000-0000-0000-000000000000}"/>
  <bookViews>
    <workbookView xWindow="-110" yWindow="-110" windowWidth="19420" windowHeight="10420" xr2:uid="{8260A741-65F3-4BBE-AE5D-57CC8219E7A8}"/>
  </bookViews>
  <sheets>
    <sheet name="analysis" sheetId="1" r:id="rId1"/>
  </sheets>
  <definedNames>
    <definedName name="_xlnm._FilterDatabase" localSheetId="0" hidden="1">analysis!$A$1:$H$127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4" i="1"/>
  <c r="N2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tc={629D36B7-F27B-4FB1-AE84-F9B79CB5E92F}</author>
  </authors>
  <commentList>
    <comment ref="B1" authorId="0" shapeId="0" xr:uid="{629D36B7-F27B-4FB1-AE84-F9B79CB5E92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https://www.brisbane.qld.gov.au/about-council/council-information-and-rates/brisbane-suburbs</t>
      </text>
    </comment>
  </commentList>
</comments>
</file>

<file path=xl/sharedStrings.xml><?xml version="1.0" encoding="utf-8"?>
<sst xmlns="http://schemas.openxmlformats.org/spreadsheetml/2006/main" count="642" uniqueCount="176">
  <si>
    <t>LGA - suburbs</t>
  </si>
  <si>
    <t>SA4</t>
  </si>
  <si>
    <t>SA3</t>
  </si>
  <si>
    <t>SA2</t>
  </si>
  <si>
    <t>Total population</t>
  </si>
  <si>
    <t>Percentage to the total population</t>
  </si>
  <si>
    <t>Brisbane East</t>
  </si>
  <si>
    <t>Capalaba</t>
  </si>
  <si>
    <t>Brisbane?</t>
  </si>
  <si>
    <t>Belmont - Gumdale</t>
  </si>
  <si>
    <t>Brisbane</t>
  </si>
  <si>
    <t>Wynnum-Manly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</si>
  <si>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</si>
  <si>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</si>
  <si>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</si>
  <si>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</si>
  <si>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</si>
  <si>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</si>
  <si>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</si>
  <si>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</si>
  <si>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North</t>
  </si>
  <si>
    <t>Bald Hills-Everton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</si>
  <si>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</si>
  <si>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</si>
  <si>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</si>
  <si>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</si>
  <si>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</si>
  <si>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</si>
  <si>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</si>
  <si>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</si>
  <si>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</si>
  <si>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</si>
  <si>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</si>
  <si>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</si>
  <si>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</si>
  <si>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</si>
  <si>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</si>
  <si>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</si>
  <si>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</si>
  <si>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</si>
  <si>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</si>
  <si>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</si>
  <si>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</si>
  <si>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</si>
  <si>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</si>
  <si>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</si>
  <si>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</si>
  <si>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</si>
  <si>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South</t>
  </si>
  <si>
    <t>Carindale</t>
  </si>
  <si>
    <t>Camp Hill</t>
  </si>
  <si>
    <t>Cannon Hill</t>
  </si>
  <si>
    <t>Carina</t>
  </si>
  <si>
    <t>Carina Heights</t>
  </si>
  <si>
    <t>Holland Park-Yeronga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</si>
  <si>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</si>
  <si>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</si>
  <si>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</si>
  <si>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</si>
  <si>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</si>
  <si>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</si>
  <si>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</si>
  <si>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</si>
  <si>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</si>
  <si>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</si>
  <si>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</si>
  <si>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</si>
  <si>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</si>
  <si>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</si>
  <si>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</si>
  <si>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</si>
  <si>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</si>
  <si>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</si>
  <si>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</si>
  <si>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</si>
  <si>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</si>
  <si>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</si>
  <si>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Rocklea-Acacia Ridge</t>
  </si>
  <si>
    <t>Algester</t>
  </si>
  <si>
    <t>Calamvale - Stretton</t>
  </si>
  <si>
    <t>Pallara - Willawong</t>
  </si>
  <si>
    <t>Parkinson - Drewvale</t>
  </si>
  <si>
    <t>Rocklea - Acacia Ridge</t>
  </si>
  <si>
    <t>Sunnybank</t>
  </si>
  <si>
    <t>Kuraby</t>
  </si>
  <si>
    <t>Runcorn</t>
  </si>
  <si>
    <t>Sunnybank Hills</t>
  </si>
  <si>
    <t>Brisbane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</si>
  <si>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</si>
  <si>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</si>
  <si>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</si>
  <si>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</si>
  <si>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</si>
  <si>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</si>
  <si>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Kenmore-Brookfield-Moggill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</si>
  <si>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</si>
  <si>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</si>
  <si>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</si>
  <si>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</si>
  <si>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</si>
  <si>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</si>
  <si>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Sherwood-Indooroopilly</t>
  </si>
  <si>
    <t>Chelmer - Graceville</t>
  </si>
  <si>
    <t>Corinda</t>
  </si>
  <si>
    <t>Indooroopilly</t>
  </si>
  <si>
    <t>Sherwood</t>
  </si>
  <si>
    <t>St Lucia</t>
  </si>
  <si>
    <t>Taringa</t>
  </si>
  <si>
    <t>The Gap-Enoggera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</si>
  <si>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</si>
  <si>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</si>
  <si>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</si>
  <si>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</si>
  <si>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</si>
  <si>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</si>
  <si>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</si>
  <si>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</si>
  <si>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</si>
  <si>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</si>
  <si>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</si>
  <si>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</si>
  <si>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</si>
  <si>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</si>
  <si>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</si>
  <si>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</si>
  <si>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</si>
  <si>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Inner-East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</si>
  <si>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</si>
  <si>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</si>
  <si>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</si>
  <si>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</si>
  <si>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</si>
  <si>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</si>
  <si>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Inner-North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</si>
  <si>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</si>
  <si>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</si>
  <si>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</si>
  <si>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</si>
  <si>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</si>
  <si>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</si>
  <si>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</si>
  <si>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</si>
  <si>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</si>
  <si>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</si>
  <si>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</si>
  <si>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</si>
  <si>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</si>
  <si>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Inner-West</t>
  </si>
  <si>
    <t>Ashgrove</t>
  </si>
  <si>
    <t>Auchenflower</t>
  </si>
  <si>
    <t>Bardon</t>
  </si>
  <si>
    <t>Paddington - Milton</t>
  </si>
  <si>
    <t>Red Hill (Qld)</t>
  </si>
  <si>
    <t>Toowong</t>
  </si>
  <si>
    <t>not yet separated through suburbs population yet</t>
  </si>
  <si>
    <t>No.</t>
  </si>
  <si>
    <t>Population per m2?</t>
  </si>
  <si>
    <t>own</t>
  </si>
  <si>
    <t>rent private</t>
  </si>
  <si>
    <t>rent government</t>
  </si>
  <si>
    <t>rent others</t>
  </si>
  <si>
    <t>other</t>
  </si>
  <si>
    <t>renters</t>
  </si>
  <si>
    <t>Decile 10</t>
  </si>
  <si>
    <t>IRSD total</t>
  </si>
  <si>
    <t>IRSD Decile</t>
  </si>
  <si>
    <t>N/A</t>
  </si>
  <si>
    <t>Decile 7</t>
  </si>
  <si>
    <t>Decile 8</t>
  </si>
  <si>
    <t>Decile 6</t>
  </si>
  <si>
    <t>Decile 5</t>
  </si>
  <si>
    <t>Decile 4</t>
  </si>
  <si>
    <t>Decile 9</t>
  </si>
  <si>
    <t>Decile 2</t>
  </si>
  <si>
    <t>Decile 3</t>
  </si>
  <si>
    <t>Decile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</si>
</sst>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2" borderId="0">
      <alignment vertical="center"/>
      <protection locked="0"/>
    </xf>
    <xf numFmtId="0" fontId="3" fillId="2" borderId="2">
      <alignment horizontal="center" vertical="center"/>
      <protection locked="0"/>
    </xf>
    <xf numFmtId="0" fontId="3" fillId="2" borderId="3">
      <alignment vertical="center"/>
      <protection locked="0"/>
    </xf>
    <xf numFmtId="0" fontId="3" fillId="5" borderId="0">
      <protection locked="0"/>
    </xf>
  </cellStyleXfs>
  <cellXfs count="18">
    <xf numFmtId="0" fontId="0" fillId="0" borderId="0" xfId="0"/>
    <xf numFmtId="0" fontId="3" fillId="0" borderId="0" xfId="0" applyFont="1" applyProtection="1">
      <protection locked="0"/>
    </xf>
    <xf numFmtId="0" fontId="4" fillId="3" borderId="1" xfId="2" applyFill="1" applyBorder="1">
      <alignment vertical="center"/>
      <protection locked="0"/>
    </xf>
    <xf numFmtId="0" fontId="4" fillId="3" borderId="1" xfId="3" applyFont="1" applyFill="1" applyBorder="1" applyAlignment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4" borderId="0" xfId="0" applyFill="1" applyProtection="1">
      <protection locked="0"/>
    </xf>
    <xf numFmtId="0" fontId="3" fillId="4" borderId="0" xfId="0" applyFont="1" applyFill="1" applyProtection="1">
      <protection locked="0"/>
    </xf>
    <xf numFmtId="0" fontId="5" fillId="4" borderId="0" xfId="0" applyFont="1" applyFill="1" applyProtection="1">
      <protection locked="0"/>
    </xf>
    <xf numFmtId="0" fontId="6" fillId="4" borderId="1" xfId="4" applyFont="1" applyFill="1" applyBorder="1">
      <alignment vertical="center"/>
      <protection locked="0"/>
    </xf>
    <xf numFmtId="0" fontId="5" fillId="4" borderId="0" xfId="5" applyFont="1" applyFill="1">
      <protection locked="0"/>
    </xf>
    <xf numFmtId="0" fontId="4" fillId="3" borderId="1" xfId="4" applyFont="1" applyFill="1" applyBorder="1">
      <alignment vertical="center"/>
      <protection locked="0"/>
    </xf>
    <xf numFmtId="0" fontId="3" fillId="3" borderId="0" xfId="5" applyFill="1">
      <protection locked="0"/>
    </xf>
    <xf numFmtId="10" fontId="0" fillId="0" borderId="0" xfId="1" applyNumberFormat="1" applyFont="1" applyProtection="1">
      <protection locked="0"/>
    </xf>
    <xf numFmtId="10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</cellXfs>
  <cellStyles count="6">
    <cellStyle name="cells" xfId="5" xr:uid="{56732A88-6B2F-41B5-BD95-565EA6ED855C}"/>
    <cellStyle name="column field" xfId="3" xr:uid="{0FABF802-889C-4E88-979F-CC05808D5362}"/>
    <cellStyle name="field names" xfId="2" xr:uid="{CB99DA77-31C7-483D-8250-4083031D83F3}"/>
    <cellStyle name="Normal" xfId="0" builtinId="0"/>
    <cellStyle name="Percent" xfId="1" builtinId="5"/>
    <cellStyle name="rowfield" xfId="4" xr:uid="{2E68C7D6-FA63-47A9-9391-950ED85A98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3-11T04:02:36.73" personId="{00000000-0000-0000-0000-000000000000}" id="{629D36B7-F27B-4FB1-AE84-F9B79CB5E92F}">
    <text>https://www.brisbane.qld.gov.au/about-council/council-information-and-rates/brisbane-suburbs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546-F180-4531-BB6B-BEE7D4A2990B}">
  <dimension ref="A1:Q130"/>
  <sheetViews>
    <sheetView tabSelected="1" topLeftCell="E108" workbookViewId="0">
      <selection activeCell="E1" sqref="E1:P126"/>
    </sheetView>
  </sheetViews>
  <sheetFormatPr defaultRowHeight="15" x14ac:dyDescent="0.25"/>
  <cols>
    <col min="1" max="1" width="4.140625" style="4" bestFit="1" customWidth="1"/>
    <col min="2" max="2" width="9.140625" style="4"/>
    <col min="3" max="3" width="16.85546875" style="4" bestFit="1" customWidth="1"/>
    <col min="4" max="4" width="24.28515625" style="4" bestFit="1" customWidth="1"/>
    <col min="5" max="5" width="37.5703125" style="4" bestFit="1" customWidth="1"/>
    <col min="6" max="6" width="10.42578125" style="4" customWidth="1"/>
    <col min="7" max="7" width="12.7109375" style="4" bestFit="1" customWidth="1"/>
    <col min="8" max="8" width="10.28515625" style="4" customWidth="1"/>
    <col min="9" max="10" width="11" style="4" customWidth="1"/>
    <col min="11" max="11" width="11.7109375" style="4" customWidth="1"/>
    <col min="12" max="14" width="11" style="4" customWidth="1"/>
    <col min="15" max="16384" width="9.140625" style="4"/>
  </cols>
  <sheetData>
    <row r="1" spans="1:17" ht="39" x14ac:dyDescent="0.25">
      <c r="A1" s="4" t="s">
        <v>155</v>
      </c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  <c r="G1" s="3" t="s">
        <v>5</v>
      </c>
      <c r="H1" s="3" t="s">
        <v>156</v>
      </c>
      <c r="I1" s="15" t="s">
        <v>157</v>
      </c>
      <c r="J1" s="15" t="s">
        <v>158</v>
      </c>
      <c r="K1" s="15" t="s">
        <v>159</v>
      </c>
      <c r="L1" s="15" t="s">
        <v>160</v>
      </c>
      <c r="M1" s="15" t="s">
        <v>161</v>
      </c>
      <c r="N1" s="16" t="s">
        <v>162</v>
      </c>
      <c r="O1" s="16" t="s">
        <v>164</v>
      </c>
      <c r="P1" s="16" t="s">
        <v>165</v>
      </c>
      <c r="Q1" s="17"/>
    </row>
    <row r="2" spans="1:17" x14ac:dyDescent="0.25">
      <c r="A2" s="4">
        <v>1</v>
      </c>
      <c r="B2" s="7" t="s">
        <v>8</v>
      </c>
      <c r="C2" s="6" t="s">
        <v>6</v>
      </c>
      <c r="D2" s="6" t="s">
        <v>7</v>
      </c>
      <c r="E2" s="8" t="s">
        <v>9</v>
      </c>
      <c r="F2" s="9">
        <v>7339</v>
      </c>
      <c r="G2" s="5"/>
      <c r="H2" s="4" t="s">
        <v>154</v>
      </c>
      <c r="I2" s="4">
        <v>1891</v>
      </c>
      <c r="J2" s="4">
        <v>228</v>
      </c>
      <c r="K2" s="4">
        <v>29</v>
      </c>
      <c r="L2" s="4">
        <v>136</v>
      </c>
      <c r="M2" s="4">
        <v>302</v>
      </c>
      <c r="N2" s="12">
        <f>SUM(J2:L2)/SUM(I2:M2)</f>
        <v>0.1519721577726218</v>
      </c>
      <c r="O2" s="11">
        <v>2576</v>
      </c>
      <c r="P2" s="1" t="s">
        <v>163</v>
      </c>
    </row>
    <row r="3" spans="1:17" x14ac:dyDescent="0.25">
      <c r="A3" s="4">
        <v>2</v>
      </c>
      <c r="B3" s="4" t="s">
        <v>10</v>
      </c>
      <c r="C3" s="1" t="s">
        <v>6</v>
      </c>
      <c r="D3" s="1" t="s">
        <v>11</v>
      </c>
      <c r="E3" s="10" t="s">
        <v>12</v>
      </c>
      <c r="F3" s="11">
        <v>12</v>
      </c>
      <c r="G3" s="12">
        <f>F3/SUM($F$3:$F$126)</f>
        <v>1.1302159465935292E-5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12"/>
    </row>
    <row r="4" spans="1:17" x14ac:dyDescent="0.25">
      <c r="A4" s="4">
        <v>3</v>
      </c>
      <c r="B4" s="4" t="s">
        <v>10</v>
      </c>
      <c r="C4" s="1" t="s">
        <v>6</v>
      </c>
      <c r="D4" s="1" t="s">
        <v>11</v>
      </c>
      <c r="E4" s="10" t="s">
        <v>13</v>
      </c>
      <c r="F4" s="11">
        <v>7304</v>
      </c>
      <c r="G4" s="12">
        <f>F4/SUM($F$3:$F$126)</f>
        <v>6.8792477282659473E-3</v>
      </c>
      <c r="I4" s="4">
        <v>1927</v>
      </c>
      <c r="J4" s="4">
        <v>538</v>
      </c>
      <c r="K4" s="4">
        <v>67</v>
      </c>
      <c r="L4" s="4">
        <v>146</v>
      </c>
      <c r="M4" s="4">
        <v>543</v>
      </c>
      <c r="N4" s="12">
        <f>SUM(J4:L4)/SUM(I4:M4)</f>
        <v>0.2331574045327538</v>
      </c>
      <c r="O4" s="4">
        <v>9</v>
      </c>
      <c r="P4" s="4" t="s">
        <v>166</v>
      </c>
    </row>
    <row r="5" spans="1:17" x14ac:dyDescent="0.25">
      <c r="A5" s="4">
        <v>4</v>
      </c>
      <c r="B5" s="4" t="s">
        <v>10</v>
      </c>
      <c r="C5" s="1" t="s">
        <v>6</v>
      </c>
      <c r="D5" s="1" t="s">
        <v>11</v>
      </c>
      <c r="E5" s="10" t="s">
        <v>14</v>
      </c>
      <c r="F5" s="11">
        <v>11238</v>
      </c>
      <c r="G5" s="12">
        <f>F5/SUM($F$3:$F$126)</f>
        <v>1.05844723398484E-2</v>
      </c>
      <c r="I5" s="4">
        <v>2892</v>
      </c>
      <c r="J5" s="4">
        <v>588</v>
      </c>
      <c r="K5" s="4">
        <v>171</v>
      </c>
      <c r="L5" s="4">
        <v>214</v>
      </c>
      <c r="M5" s="4">
        <v>524</v>
      </c>
      <c r="N5" s="12">
        <f t="shared" ref="N5:N68" si="0">SUM(J5:L5)/SUM(I5:M5)</f>
        <v>0.22169059011164274</v>
      </c>
      <c r="O5" s="4">
        <v>3224</v>
      </c>
      <c r="P5" s="4" t="s">
        <v>167</v>
      </c>
    </row>
    <row r="6" spans="1:17" x14ac:dyDescent="0.25">
      <c r="A6" s="4">
        <v>5</v>
      </c>
      <c r="B6" s="4" t="s">
        <v>10</v>
      </c>
      <c r="C6" s="1" t="s">
        <v>6</v>
      </c>
      <c r="D6" s="1" t="s">
        <v>11</v>
      </c>
      <c r="E6" s="10" t="s">
        <v>15</v>
      </c>
      <c r="F6" s="11">
        <v>4058</v>
      </c>
      <c r="G6" s="12">
        <f>F6/SUM($F$3:$F$126)</f>
        <v>3.8220135927304511E-3</v>
      </c>
      <c r="I6" s="4">
        <v>900</v>
      </c>
      <c r="J6" s="4">
        <v>309</v>
      </c>
      <c r="K6" s="4">
        <v>70</v>
      </c>
      <c r="L6" s="4">
        <v>84</v>
      </c>
      <c r="M6" s="4">
        <v>242</v>
      </c>
      <c r="N6" s="12">
        <f t="shared" si="0"/>
        <v>0.28847352024922118</v>
      </c>
      <c r="O6" s="4">
        <v>4401</v>
      </c>
      <c r="P6" s="4" t="s">
        <v>167</v>
      </c>
    </row>
    <row r="7" spans="1:17" x14ac:dyDescent="0.25">
      <c r="A7" s="4">
        <v>6</v>
      </c>
      <c r="B7" s="4" t="s">
        <v>10</v>
      </c>
      <c r="C7" s="1" t="s">
        <v>6</v>
      </c>
      <c r="D7" s="1" t="s">
        <v>11</v>
      </c>
      <c r="E7" s="10" t="s">
        <v>16</v>
      </c>
      <c r="F7" s="11">
        <v>8522</v>
      </c>
      <c r="G7" s="12">
        <f>F7/SUM($F$3:$F$126)</f>
        <v>8.0264169140583791E-3</v>
      </c>
      <c r="I7" s="4">
        <v>2257</v>
      </c>
      <c r="J7" s="4">
        <v>535</v>
      </c>
      <c r="K7" s="4">
        <v>55</v>
      </c>
      <c r="L7" s="4">
        <v>239</v>
      </c>
      <c r="M7" s="4">
        <v>395</v>
      </c>
      <c r="N7" s="12">
        <f t="shared" si="0"/>
        <v>0.2381499569089342</v>
      </c>
      <c r="O7" s="4">
        <v>1590</v>
      </c>
      <c r="P7" s="4" t="s">
        <v>168</v>
      </c>
    </row>
    <row r="8" spans="1:17" x14ac:dyDescent="0.25">
      <c r="A8" s="4">
        <v>7</v>
      </c>
      <c r="B8" s="4" t="s">
        <v>10</v>
      </c>
      <c r="C8" s="1" t="s">
        <v>6</v>
      </c>
      <c r="D8" s="1" t="s">
        <v>11</v>
      </c>
      <c r="E8" s="10" t="s">
        <v>17</v>
      </c>
      <c r="F8" s="11">
        <v>8955</v>
      </c>
      <c r="G8" s="12">
        <f>F8/SUM($F$3:$F$126)</f>
        <v>8.434236501454211E-3</v>
      </c>
      <c r="I8" s="4">
        <v>2021</v>
      </c>
      <c r="J8" s="4">
        <v>579</v>
      </c>
      <c r="K8" s="4">
        <v>20</v>
      </c>
      <c r="L8" s="4">
        <v>98</v>
      </c>
      <c r="M8" s="4">
        <v>277</v>
      </c>
      <c r="N8" s="12">
        <f t="shared" si="0"/>
        <v>0.2327212020033389</v>
      </c>
      <c r="O8" s="4">
        <v>3477</v>
      </c>
      <c r="P8" s="4" t="s">
        <v>167</v>
      </c>
    </row>
    <row r="9" spans="1:17" x14ac:dyDescent="0.25">
      <c r="A9" s="4">
        <v>8</v>
      </c>
      <c r="B9" s="4" t="s">
        <v>10</v>
      </c>
      <c r="C9" s="1" t="s">
        <v>6</v>
      </c>
      <c r="D9" s="1" t="s">
        <v>11</v>
      </c>
      <c r="E9" s="10" t="s">
        <v>18</v>
      </c>
      <c r="F9" s="11">
        <v>13050</v>
      </c>
      <c r="G9" s="12">
        <f>F9/SUM($F$3:$F$126)</f>
        <v>1.229109841920463E-2</v>
      </c>
      <c r="I9" s="4">
        <v>3073</v>
      </c>
      <c r="J9" s="4">
        <v>1121</v>
      </c>
      <c r="K9" s="4">
        <v>358</v>
      </c>
      <c r="L9" s="4">
        <v>365</v>
      </c>
      <c r="M9" s="4">
        <v>754</v>
      </c>
      <c r="N9" s="12">
        <f t="shared" si="0"/>
        <v>0.32516311056251102</v>
      </c>
      <c r="O9" s="4">
        <v>2993</v>
      </c>
      <c r="P9" s="4" t="s">
        <v>163</v>
      </c>
    </row>
    <row r="10" spans="1:17" x14ac:dyDescent="0.25">
      <c r="A10" s="4">
        <v>9</v>
      </c>
      <c r="B10" s="4" t="s">
        <v>10</v>
      </c>
      <c r="C10" s="1" t="s">
        <v>6</v>
      </c>
      <c r="D10" s="1" t="s">
        <v>11</v>
      </c>
      <c r="E10" s="10" t="s">
        <v>19</v>
      </c>
      <c r="F10" s="11">
        <v>14573</v>
      </c>
      <c r="G10" s="12">
        <f>F10/SUM($F$3:$F$126)</f>
        <v>1.3725530824756251E-2</v>
      </c>
      <c r="I10" s="4">
        <v>3359</v>
      </c>
      <c r="J10" s="4">
        <v>983</v>
      </c>
      <c r="K10" s="4">
        <v>299</v>
      </c>
      <c r="L10" s="4">
        <v>387</v>
      </c>
      <c r="M10" s="4">
        <v>921</v>
      </c>
      <c r="N10" s="12">
        <f t="shared" si="0"/>
        <v>0.28055135316859975</v>
      </c>
      <c r="O10" s="4">
        <v>5679</v>
      </c>
      <c r="P10" s="4" t="s">
        <v>169</v>
      </c>
    </row>
    <row r="11" spans="1:17" x14ac:dyDescent="0.25">
      <c r="A11" s="4">
        <v>10</v>
      </c>
      <c r="B11" s="1" t="s">
        <v>10</v>
      </c>
      <c r="C11" s="1" t="s">
        <v>20</v>
      </c>
      <c r="D11" s="1" t="s">
        <v>21</v>
      </c>
      <c r="E11" s="10" t="s">
        <v>22</v>
      </c>
      <c r="F11" s="11">
        <v>7272</v>
      </c>
      <c r="G11" s="12">
        <f>F11/SUM($F$3:$F$126)</f>
        <v>6.8491086363567863E-3</v>
      </c>
      <c r="I11" s="4">
        <v>1818</v>
      </c>
      <c r="J11" s="4">
        <v>432</v>
      </c>
      <c r="K11" s="4">
        <v>41</v>
      </c>
      <c r="L11" s="4">
        <v>160</v>
      </c>
      <c r="M11" s="4">
        <v>260</v>
      </c>
      <c r="N11" s="12">
        <f t="shared" si="0"/>
        <v>0.23349317594983401</v>
      </c>
      <c r="O11" s="4">
        <v>5950</v>
      </c>
      <c r="P11" s="4" t="s">
        <v>170</v>
      </c>
    </row>
    <row r="12" spans="1:17" x14ac:dyDescent="0.25">
      <c r="A12" s="4">
        <v>11</v>
      </c>
      <c r="B12" s="4" t="s">
        <v>10</v>
      </c>
      <c r="C12" s="1" t="s">
        <v>20</v>
      </c>
      <c r="D12" s="1" t="s">
        <v>21</v>
      </c>
      <c r="E12" s="10" t="s">
        <v>23</v>
      </c>
      <c r="F12" s="11">
        <v>8107</v>
      </c>
      <c r="G12" s="12">
        <f>F12/SUM($F$3:$F$126)</f>
        <v>7.6355505658614502E-3</v>
      </c>
      <c r="I12" s="4">
        <v>2217</v>
      </c>
      <c r="J12" s="4">
        <v>243</v>
      </c>
      <c r="K12" s="4">
        <v>4</v>
      </c>
      <c r="L12" s="4">
        <v>108</v>
      </c>
      <c r="M12" s="4">
        <v>278</v>
      </c>
      <c r="N12" s="12">
        <f t="shared" si="0"/>
        <v>0.12456140350877193</v>
      </c>
      <c r="O12" s="4">
        <v>2712</v>
      </c>
      <c r="P12" s="4" t="s">
        <v>167</v>
      </c>
    </row>
    <row r="13" spans="1:17" x14ac:dyDescent="0.25">
      <c r="A13" s="4">
        <v>12</v>
      </c>
      <c r="B13" s="4" t="s">
        <v>10</v>
      </c>
      <c r="C13" s="1" t="s">
        <v>20</v>
      </c>
      <c r="D13" s="1" t="s">
        <v>21</v>
      </c>
      <c r="E13" s="10" t="s">
        <v>24</v>
      </c>
      <c r="F13" s="11">
        <v>9005</v>
      </c>
      <c r="G13" s="12">
        <f>F13/SUM($F$3:$F$126)</f>
        <v>8.4813288325622741E-3</v>
      </c>
      <c r="I13" s="4">
        <v>2197</v>
      </c>
      <c r="J13" s="4">
        <v>566</v>
      </c>
      <c r="K13" s="4">
        <v>61</v>
      </c>
      <c r="L13" s="4">
        <v>298</v>
      </c>
      <c r="M13" s="4">
        <v>440</v>
      </c>
      <c r="N13" s="12">
        <f t="shared" si="0"/>
        <v>0.259685569904548</v>
      </c>
      <c r="O13" s="4">
        <v>2852</v>
      </c>
      <c r="P13" s="4" t="s">
        <v>163</v>
      </c>
    </row>
    <row r="14" spans="1:17" x14ac:dyDescent="0.25">
      <c r="A14" s="4">
        <v>13</v>
      </c>
      <c r="B14" s="4" t="s">
        <v>10</v>
      </c>
      <c r="C14" s="1" t="s">
        <v>20</v>
      </c>
      <c r="D14" s="1" t="s">
        <v>21</v>
      </c>
      <c r="E14" s="10" t="s">
        <v>25</v>
      </c>
      <c r="F14" s="11">
        <v>8693</v>
      </c>
      <c r="G14" s="12">
        <f>F14/SUM($F$3:$F$126)</f>
        <v>8.187472686447957E-3</v>
      </c>
      <c r="I14" s="4">
        <v>2196</v>
      </c>
      <c r="J14" s="4">
        <v>853</v>
      </c>
      <c r="K14" s="4">
        <v>103</v>
      </c>
      <c r="L14" s="4">
        <v>322</v>
      </c>
      <c r="M14" s="4">
        <v>522</v>
      </c>
      <c r="N14" s="12">
        <f t="shared" si="0"/>
        <v>0.31981981981981983</v>
      </c>
      <c r="O14" s="4">
        <v>3571</v>
      </c>
      <c r="P14" s="4" t="s">
        <v>168</v>
      </c>
    </row>
    <row r="15" spans="1:17" x14ac:dyDescent="0.25">
      <c r="A15" s="4">
        <v>14</v>
      </c>
      <c r="B15" s="4" t="s">
        <v>10</v>
      </c>
      <c r="C15" s="1" t="s">
        <v>20</v>
      </c>
      <c r="D15" s="1" t="s">
        <v>21</v>
      </c>
      <c r="E15" s="10" t="s">
        <v>26</v>
      </c>
      <c r="F15" s="11">
        <v>7528</v>
      </c>
      <c r="G15" s="12">
        <f>F15/SUM($F$3:$F$126)</f>
        <v>7.0902213716300729E-3</v>
      </c>
      <c r="I15" s="4">
        <v>1969</v>
      </c>
      <c r="J15" s="4">
        <v>286</v>
      </c>
      <c r="K15" s="4">
        <v>17</v>
      </c>
      <c r="L15" s="4">
        <v>241</v>
      </c>
      <c r="M15" s="4">
        <v>243</v>
      </c>
      <c r="N15" s="12">
        <f t="shared" si="0"/>
        <v>0.19738751814223512</v>
      </c>
      <c r="O15" s="4">
        <v>3999</v>
      </c>
      <c r="P15" s="4" t="s">
        <v>168</v>
      </c>
    </row>
    <row r="16" spans="1:17" x14ac:dyDescent="0.25">
      <c r="A16" s="4">
        <v>15</v>
      </c>
      <c r="B16" s="1" t="s">
        <v>10</v>
      </c>
      <c r="C16" s="1" t="s">
        <v>20</v>
      </c>
      <c r="D16" s="1" t="s">
        <v>27</v>
      </c>
      <c r="E16" s="10" t="s">
        <v>28</v>
      </c>
      <c r="F16" s="11">
        <v>12318</v>
      </c>
      <c r="G16" s="12">
        <f>F16/SUM($F$3:$F$126)</f>
        <v>1.1601666691782576E-2</v>
      </c>
      <c r="I16" s="4">
        <v>3344</v>
      </c>
      <c r="J16" s="4">
        <v>634</v>
      </c>
      <c r="K16" s="4">
        <v>67</v>
      </c>
      <c r="L16" s="4">
        <v>458</v>
      </c>
      <c r="M16" s="4">
        <v>803</v>
      </c>
      <c r="N16" s="12">
        <f t="shared" si="0"/>
        <v>0.21843196381454957</v>
      </c>
      <c r="O16" s="4">
        <v>2756</v>
      </c>
      <c r="P16" s="4" t="s">
        <v>163</v>
      </c>
    </row>
    <row r="17" spans="1:16" x14ac:dyDescent="0.25">
      <c r="A17" s="4">
        <v>16</v>
      </c>
      <c r="B17" s="4" t="s">
        <v>10</v>
      </c>
      <c r="C17" s="1" t="s">
        <v>20</v>
      </c>
      <c r="D17" s="1" t="s">
        <v>27</v>
      </c>
      <c r="E17" s="10" t="s">
        <v>27</v>
      </c>
      <c r="F17" s="11">
        <v>10277</v>
      </c>
      <c r="G17" s="12">
        <f>F17/SUM($F$3:$F$126)</f>
        <v>9.6793577359514157E-3</v>
      </c>
      <c r="I17" s="4">
        <v>1290</v>
      </c>
      <c r="J17" s="4">
        <v>1594</v>
      </c>
      <c r="K17" s="4">
        <v>521</v>
      </c>
      <c r="L17" s="4">
        <v>376</v>
      </c>
      <c r="M17" s="4">
        <v>1016</v>
      </c>
      <c r="N17" s="12">
        <f t="shared" si="0"/>
        <v>0.51928288513654364</v>
      </c>
      <c r="O17" s="4">
        <v>5306</v>
      </c>
      <c r="P17" s="4" t="s">
        <v>168</v>
      </c>
    </row>
    <row r="18" spans="1:16" x14ac:dyDescent="0.25">
      <c r="A18" s="4">
        <v>17</v>
      </c>
      <c r="B18" s="4" t="s">
        <v>10</v>
      </c>
      <c r="C18" s="1" t="s">
        <v>20</v>
      </c>
      <c r="D18" s="1" t="s">
        <v>27</v>
      </c>
      <c r="E18" s="10" t="s">
        <v>29</v>
      </c>
      <c r="F18" s="11">
        <v>6214</v>
      </c>
      <c r="G18" s="12">
        <f>F18/SUM($F$3:$F$126)</f>
        <v>5.852634910110158E-3</v>
      </c>
      <c r="I18" s="4">
        <v>1713</v>
      </c>
      <c r="J18" s="4">
        <v>353</v>
      </c>
      <c r="K18" s="4">
        <v>3</v>
      </c>
      <c r="L18" s="4">
        <v>120</v>
      </c>
      <c r="M18" s="4">
        <v>257</v>
      </c>
      <c r="N18" s="12">
        <f t="shared" si="0"/>
        <v>0.19460343417825021</v>
      </c>
      <c r="O18" s="4">
        <v>4798</v>
      </c>
      <c r="P18" s="4" t="s">
        <v>171</v>
      </c>
    </row>
    <row r="19" spans="1:16" x14ac:dyDescent="0.25">
      <c r="A19" s="4">
        <v>18</v>
      </c>
      <c r="B19" s="4" t="s">
        <v>10</v>
      </c>
      <c r="C19" s="1" t="s">
        <v>20</v>
      </c>
      <c r="D19" s="1" t="s">
        <v>27</v>
      </c>
      <c r="E19" s="10" t="s">
        <v>30</v>
      </c>
      <c r="F19" s="11">
        <v>4297</v>
      </c>
      <c r="G19" s="12">
        <f>F19/SUM($F$3:$F$126)</f>
        <v>4.0471149354269955E-3</v>
      </c>
      <c r="I19" s="4">
        <v>1123</v>
      </c>
      <c r="J19" s="4">
        <v>260</v>
      </c>
      <c r="K19" s="4">
        <v>23</v>
      </c>
      <c r="L19" s="4">
        <v>117</v>
      </c>
      <c r="M19" s="4">
        <v>191</v>
      </c>
      <c r="N19" s="12">
        <f t="shared" si="0"/>
        <v>0.23337222870478413</v>
      </c>
      <c r="O19" s="4">
        <v>2440</v>
      </c>
      <c r="P19" s="4" t="s">
        <v>168</v>
      </c>
    </row>
    <row r="20" spans="1:16" x14ac:dyDescent="0.25">
      <c r="A20" s="4">
        <v>19</v>
      </c>
      <c r="B20" s="4" t="s">
        <v>10</v>
      </c>
      <c r="C20" s="1" t="s">
        <v>20</v>
      </c>
      <c r="D20" s="1" t="s">
        <v>27</v>
      </c>
      <c r="E20" s="10" t="s">
        <v>31</v>
      </c>
      <c r="F20" s="11">
        <v>13444</v>
      </c>
      <c r="G20" s="12">
        <f>F20/SUM($F$3:$F$126)</f>
        <v>1.2662185988336171E-2</v>
      </c>
      <c r="I20" s="4">
        <v>2888</v>
      </c>
      <c r="J20" s="4">
        <v>1609</v>
      </c>
      <c r="K20" s="4">
        <v>217</v>
      </c>
      <c r="L20" s="4">
        <v>521</v>
      </c>
      <c r="M20" s="4">
        <v>922</v>
      </c>
      <c r="N20" s="12">
        <f t="shared" si="0"/>
        <v>0.38119213902874777</v>
      </c>
      <c r="O20" s="4">
        <v>1712</v>
      </c>
      <c r="P20" s="4" t="s">
        <v>168</v>
      </c>
    </row>
    <row r="21" spans="1:16" x14ac:dyDescent="0.25">
      <c r="A21" s="4">
        <v>20</v>
      </c>
      <c r="B21" s="4" t="s">
        <v>10</v>
      </c>
      <c r="C21" s="1" t="s">
        <v>20</v>
      </c>
      <c r="D21" s="1" t="s">
        <v>27</v>
      </c>
      <c r="E21" s="10" t="s">
        <v>32</v>
      </c>
      <c r="F21" s="11">
        <v>6417</v>
      </c>
      <c r="G21" s="12">
        <f>F21/SUM($F$3:$F$126)</f>
        <v>6.0438297744088969E-3</v>
      </c>
      <c r="I21" s="4">
        <v>1321</v>
      </c>
      <c r="J21" s="4">
        <v>775</v>
      </c>
      <c r="K21" s="4">
        <v>324</v>
      </c>
      <c r="L21" s="4">
        <v>247</v>
      </c>
      <c r="M21" s="4">
        <v>479</v>
      </c>
      <c r="N21" s="12">
        <f t="shared" si="0"/>
        <v>0.42784488239033691</v>
      </c>
      <c r="O21" s="4">
        <v>6159</v>
      </c>
      <c r="P21" s="4" t="s">
        <v>168</v>
      </c>
    </row>
    <row r="22" spans="1:16" x14ac:dyDescent="0.25">
      <c r="A22" s="4">
        <v>21</v>
      </c>
      <c r="B22" s="4" t="s">
        <v>10</v>
      </c>
      <c r="C22" s="1" t="s">
        <v>20</v>
      </c>
      <c r="D22" s="1" t="s">
        <v>27</v>
      </c>
      <c r="E22" s="10" t="s">
        <v>33</v>
      </c>
      <c r="F22" s="11">
        <v>6784</v>
      </c>
      <c r="G22" s="12">
        <f>F22/SUM($F$3:$F$126)</f>
        <v>6.3894874847420851E-3</v>
      </c>
      <c r="I22" s="4">
        <v>1751</v>
      </c>
      <c r="J22" s="4">
        <v>300</v>
      </c>
      <c r="K22" s="4">
        <v>244</v>
      </c>
      <c r="L22" s="4">
        <v>131</v>
      </c>
      <c r="M22" s="4">
        <v>410</v>
      </c>
      <c r="N22" s="12">
        <f t="shared" si="0"/>
        <v>0.23801128349788434</v>
      </c>
      <c r="O22" s="4">
        <v>3145</v>
      </c>
      <c r="P22" s="4" t="s">
        <v>170</v>
      </c>
    </row>
    <row r="23" spans="1:16" x14ac:dyDescent="0.25">
      <c r="A23" s="4">
        <v>22</v>
      </c>
      <c r="B23" s="4" t="s">
        <v>10</v>
      </c>
      <c r="C23" s="1" t="s">
        <v>20</v>
      </c>
      <c r="D23" s="1" t="s">
        <v>27</v>
      </c>
      <c r="E23" s="10" t="s">
        <v>34</v>
      </c>
      <c r="F23" s="11">
        <v>9657</v>
      </c>
      <c r="G23" s="12">
        <f>F23/SUM($F$3:$F$126)</f>
        <v>9.0954128302114263E-3</v>
      </c>
      <c r="I23" s="4">
        <v>2553</v>
      </c>
      <c r="J23" s="4">
        <v>674</v>
      </c>
      <c r="K23" s="4">
        <v>81</v>
      </c>
      <c r="L23" s="4">
        <v>194</v>
      </c>
      <c r="M23" s="4">
        <v>458</v>
      </c>
      <c r="N23" s="12">
        <f t="shared" si="0"/>
        <v>0.23964646464646464</v>
      </c>
      <c r="O23" s="4">
        <v>2838</v>
      </c>
      <c r="P23" s="4" t="s">
        <v>167</v>
      </c>
    </row>
    <row r="24" spans="1:16" x14ac:dyDescent="0.25">
      <c r="A24" s="4">
        <v>23</v>
      </c>
      <c r="B24" s="4" t="s">
        <v>10</v>
      </c>
      <c r="C24" s="1" t="s">
        <v>20</v>
      </c>
      <c r="D24" s="1" t="s">
        <v>35</v>
      </c>
      <c r="E24" s="10" t="s">
        <v>36</v>
      </c>
      <c r="F24" s="11">
        <v>9286</v>
      </c>
      <c r="G24" s="12">
        <f>F24/SUM($F$3:$F$126)</f>
        <v>8.7459877333895923E-3</v>
      </c>
      <c r="I24" s="4">
        <v>2291</v>
      </c>
      <c r="J24" s="4">
        <v>542</v>
      </c>
      <c r="K24" s="4">
        <v>94</v>
      </c>
      <c r="L24" s="4">
        <v>227</v>
      </c>
      <c r="M24" s="4">
        <v>392</v>
      </c>
      <c r="N24" s="12">
        <f t="shared" si="0"/>
        <v>0.24337281443880429</v>
      </c>
      <c r="O24" s="4">
        <v>3952</v>
      </c>
      <c r="P24" s="4" t="s">
        <v>172</v>
      </c>
    </row>
    <row r="25" spans="1:16" x14ac:dyDescent="0.25">
      <c r="A25" s="4">
        <v>24</v>
      </c>
      <c r="B25" s="4" t="s">
        <v>10</v>
      </c>
      <c r="C25" s="1" t="s">
        <v>20</v>
      </c>
      <c r="D25" s="1" t="s">
        <v>35</v>
      </c>
      <c r="E25" s="10" t="s">
        <v>37</v>
      </c>
      <c r="F25" s="11">
        <v>191</v>
      </c>
      <c r="G25" s="12">
        <f>F25/SUM($F$3:$F$126)</f>
        <v>1.7989270483280339E-4</v>
      </c>
      <c r="I25" s="4">
        <v>30</v>
      </c>
      <c r="J25" s="4">
        <v>3</v>
      </c>
      <c r="K25" s="4">
        <v>0</v>
      </c>
      <c r="L25" s="4">
        <v>5</v>
      </c>
      <c r="M25" s="4">
        <v>12</v>
      </c>
      <c r="N25" s="12">
        <f t="shared" si="0"/>
        <v>0.16</v>
      </c>
      <c r="O25" s="4">
        <v>3553</v>
      </c>
      <c r="P25" s="4" t="s">
        <v>169</v>
      </c>
    </row>
    <row r="26" spans="1:16" x14ac:dyDescent="0.25">
      <c r="A26" s="4">
        <v>25</v>
      </c>
      <c r="B26" s="4" t="s">
        <v>10</v>
      </c>
      <c r="C26" s="1" t="s">
        <v>20</v>
      </c>
      <c r="D26" s="1" t="s">
        <v>35</v>
      </c>
      <c r="E26" s="10" t="s">
        <v>38</v>
      </c>
      <c r="F26" s="11">
        <v>792</v>
      </c>
      <c r="G26" s="12">
        <f>F26/SUM($F$3:$F$126)</f>
        <v>7.4594252475172925E-4</v>
      </c>
      <c r="I26" s="4">
        <v>155</v>
      </c>
      <c r="J26" s="4">
        <v>165</v>
      </c>
      <c r="K26" s="4">
        <v>4</v>
      </c>
      <c r="L26" s="4">
        <v>39</v>
      </c>
      <c r="M26" s="4">
        <v>201</v>
      </c>
      <c r="N26" s="12">
        <f t="shared" si="0"/>
        <v>0.36879432624113473</v>
      </c>
      <c r="O26" s="4">
        <v>47</v>
      </c>
      <c r="P26" s="4" t="s">
        <v>163</v>
      </c>
    </row>
    <row r="27" spans="1:16" x14ac:dyDescent="0.25">
      <c r="A27" s="4">
        <v>26</v>
      </c>
      <c r="B27" s="4" t="s">
        <v>10</v>
      </c>
      <c r="C27" s="1" t="s">
        <v>20</v>
      </c>
      <c r="D27" s="1" t="s">
        <v>35</v>
      </c>
      <c r="E27" s="10" t="s">
        <v>39</v>
      </c>
      <c r="F27" s="11">
        <v>6568</v>
      </c>
      <c r="G27" s="12">
        <f>F27/SUM($F$3:$F$126)</f>
        <v>6.1860486143552494E-3</v>
      </c>
      <c r="I27" s="4">
        <v>1491</v>
      </c>
      <c r="J27" s="4">
        <v>609</v>
      </c>
      <c r="K27" s="4">
        <v>154</v>
      </c>
      <c r="L27" s="4">
        <v>195</v>
      </c>
      <c r="M27" s="4">
        <v>439</v>
      </c>
      <c r="N27" s="12">
        <f t="shared" si="0"/>
        <v>0.3317174515235457</v>
      </c>
      <c r="O27" s="4">
        <v>554</v>
      </c>
      <c r="P27" s="4" t="s">
        <v>168</v>
      </c>
    </row>
    <row r="28" spans="1:16" x14ac:dyDescent="0.25">
      <c r="A28" s="4">
        <v>27</v>
      </c>
      <c r="B28" s="4" t="s">
        <v>10</v>
      </c>
      <c r="C28" s="1" t="s">
        <v>20</v>
      </c>
      <c r="D28" s="1" t="s">
        <v>35</v>
      </c>
      <c r="E28" s="10" t="s">
        <v>40</v>
      </c>
      <c r="F28" s="11">
        <v>9474</v>
      </c>
      <c r="G28" s="12">
        <f>F28/SUM($F$3:$F$126)</f>
        <v>8.9230548983559119E-3</v>
      </c>
      <c r="I28" s="4">
        <v>2311</v>
      </c>
      <c r="J28" s="4">
        <v>583</v>
      </c>
      <c r="K28" s="4">
        <v>103</v>
      </c>
      <c r="L28" s="4">
        <v>243</v>
      </c>
      <c r="M28" s="4">
        <v>429</v>
      </c>
      <c r="N28" s="12">
        <f t="shared" si="0"/>
        <v>0.25320250749523032</v>
      </c>
      <c r="O28" s="4">
        <v>2888</v>
      </c>
      <c r="P28" s="4" t="s">
        <v>167</v>
      </c>
    </row>
    <row r="29" spans="1:16" x14ac:dyDescent="0.25">
      <c r="A29" s="4">
        <v>28</v>
      </c>
      <c r="B29" s="4" t="s">
        <v>10</v>
      </c>
      <c r="C29" s="1" t="s">
        <v>20</v>
      </c>
      <c r="D29" s="1" t="s">
        <v>35</v>
      </c>
      <c r="E29" s="10" t="s">
        <v>35</v>
      </c>
      <c r="F29" s="11">
        <v>12067</v>
      </c>
      <c r="G29" s="12">
        <f>F29/SUM($F$3:$F$126)</f>
        <v>1.1365263189620096E-2</v>
      </c>
      <c r="I29" s="4">
        <v>2168</v>
      </c>
      <c r="J29" s="4">
        <v>2362</v>
      </c>
      <c r="K29" s="4">
        <v>362</v>
      </c>
      <c r="L29" s="4">
        <v>445</v>
      </c>
      <c r="M29" s="4">
        <v>1054</v>
      </c>
      <c r="N29" s="12">
        <f t="shared" si="0"/>
        <v>0.49585354404631515</v>
      </c>
      <c r="O29" s="4">
        <v>3668</v>
      </c>
      <c r="P29" s="4" t="s">
        <v>167</v>
      </c>
    </row>
    <row r="30" spans="1:16" x14ac:dyDescent="0.25">
      <c r="A30" s="4">
        <v>29</v>
      </c>
      <c r="B30" s="4" t="s">
        <v>10</v>
      </c>
      <c r="C30" s="1" t="s">
        <v>20</v>
      </c>
      <c r="D30" s="1" t="s">
        <v>41</v>
      </c>
      <c r="E30" s="10" t="s">
        <v>42</v>
      </c>
      <c r="F30" s="11">
        <v>16820</v>
      </c>
      <c r="G30" s="12">
        <f>F30/SUM($F$3:$F$126)</f>
        <v>1.5841860184752633E-2</v>
      </c>
      <c r="I30" s="4">
        <v>4234</v>
      </c>
      <c r="J30" s="4">
        <v>918</v>
      </c>
      <c r="K30" s="4">
        <v>161</v>
      </c>
      <c r="L30" s="4">
        <v>336</v>
      </c>
      <c r="M30" s="4">
        <v>619</v>
      </c>
      <c r="N30" s="12">
        <f t="shared" si="0"/>
        <v>0.22574984045947671</v>
      </c>
      <c r="O30" s="4">
        <v>6393</v>
      </c>
      <c r="P30" s="4" t="s">
        <v>167</v>
      </c>
    </row>
    <row r="31" spans="1:16" x14ac:dyDescent="0.25">
      <c r="A31" s="4">
        <v>30</v>
      </c>
      <c r="B31" s="4" t="s">
        <v>10</v>
      </c>
      <c r="C31" s="1" t="s">
        <v>20</v>
      </c>
      <c r="D31" s="1" t="s">
        <v>41</v>
      </c>
      <c r="E31" s="10" t="s">
        <v>43</v>
      </c>
      <c r="F31" s="11">
        <v>9396</v>
      </c>
      <c r="G31" s="12">
        <f>F31/SUM($F$3:$F$126)</f>
        <v>8.8495908618273326E-3</v>
      </c>
      <c r="I31" s="4">
        <v>2633</v>
      </c>
      <c r="J31" s="4">
        <v>547</v>
      </c>
      <c r="K31" s="4">
        <v>38</v>
      </c>
      <c r="L31" s="4">
        <v>267</v>
      </c>
      <c r="M31" s="4">
        <v>452</v>
      </c>
      <c r="N31" s="12">
        <f t="shared" si="0"/>
        <v>0.21640843281686564</v>
      </c>
      <c r="O31" s="4">
        <v>6274</v>
      </c>
      <c r="P31" s="4" t="s">
        <v>167</v>
      </c>
    </row>
    <row r="32" spans="1:16" x14ac:dyDescent="0.25">
      <c r="A32" s="4">
        <v>31</v>
      </c>
      <c r="B32" s="4" t="s">
        <v>10</v>
      </c>
      <c r="C32" s="1" t="s">
        <v>20</v>
      </c>
      <c r="D32" s="1" t="s">
        <v>41</v>
      </c>
      <c r="E32" s="10" t="s">
        <v>44</v>
      </c>
      <c r="F32" s="11">
        <v>3554</v>
      </c>
      <c r="G32" s="12">
        <f>F32/SUM($F$3:$F$126)</f>
        <v>3.3473228951611689E-3</v>
      </c>
      <c r="I32" s="4">
        <v>937</v>
      </c>
      <c r="J32" s="4">
        <v>306</v>
      </c>
      <c r="K32" s="4">
        <v>60</v>
      </c>
      <c r="L32" s="4">
        <v>112</v>
      </c>
      <c r="M32" s="4">
        <v>301</v>
      </c>
      <c r="N32" s="12">
        <f t="shared" si="0"/>
        <v>0.27855477855477856</v>
      </c>
      <c r="O32" s="4">
        <v>3936</v>
      </c>
      <c r="P32" s="4" t="s">
        <v>167</v>
      </c>
    </row>
    <row r="33" spans="1:16" x14ac:dyDescent="0.25">
      <c r="A33" s="4">
        <v>32</v>
      </c>
      <c r="B33" s="4" t="s">
        <v>10</v>
      </c>
      <c r="C33" s="1" t="s">
        <v>20</v>
      </c>
      <c r="D33" s="1" t="s">
        <v>41</v>
      </c>
      <c r="E33" s="10" t="s">
        <v>45</v>
      </c>
      <c r="F33" s="11">
        <v>6733</v>
      </c>
      <c r="G33" s="12">
        <f>F33/SUM($F$3:$F$126)</f>
        <v>6.3414533070118599E-3</v>
      </c>
      <c r="I33" s="4">
        <v>1573</v>
      </c>
      <c r="J33" s="4">
        <v>464</v>
      </c>
      <c r="K33" s="4">
        <v>184</v>
      </c>
      <c r="L33" s="4">
        <v>178</v>
      </c>
      <c r="M33" s="4">
        <v>469</v>
      </c>
      <c r="N33" s="12">
        <f t="shared" si="0"/>
        <v>0.28800557880055788</v>
      </c>
      <c r="O33" s="4">
        <v>1715</v>
      </c>
      <c r="P33" s="4" t="s">
        <v>171</v>
      </c>
    </row>
    <row r="34" spans="1:16" x14ac:dyDescent="0.25">
      <c r="A34" s="4">
        <v>33</v>
      </c>
      <c r="B34" s="4" t="s">
        <v>10</v>
      </c>
      <c r="C34" s="1" t="s">
        <v>20</v>
      </c>
      <c r="D34" s="1" t="s">
        <v>41</v>
      </c>
      <c r="E34" s="10" t="s">
        <v>46</v>
      </c>
      <c r="F34" s="11">
        <v>12243</v>
      </c>
      <c r="G34" s="12">
        <f>F34/SUM($F$3:$F$126)</f>
        <v>1.1531028195120481E-2</v>
      </c>
      <c r="I34" s="4">
        <v>2911</v>
      </c>
      <c r="J34" s="4">
        <v>1103</v>
      </c>
      <c r="K34" s="4">
        <v>218</v>
      </c>
      <c r="L34" s="4">
        <v>362</v>
      </c>
      <c r="M34" s="4">
        <v>639</v>
      </c>
      <c r="N34" s="12">
        <f t="shared" si="0"/>
        <v>0.32161284158226638</v>
      </c>
      <c r="O34" s="4">
        <v>2860</v>
      </c>
      <c r="P34" s="4" t="s">
        <v>167</v>
      </c>
    </row>
    <row r="35" spans="1:16" x14ac:dyDescent="0.25">
      <c r="A35" s="4">
        <v>34</v>
      </c>
      <c r="B35" s="4" t="s">
        <v>10</v>
      </c>
      <c r="C35" s="1" t="s">
        <v>20</v>
      </c>
      <c r="D35" s="1" t="s">
        <v>41</v>
      </c>
      <c r="E35" s="10" t="s">
        <v>47</v>
      </c>
      <c r="F35" s="11">
        <v>8960</v>
      </c>
      <c r="G35" s="12">
        <f>F35/SUM($F$3:$F$126)</f>
        <v>8.438945734565018E-3</v>
      </c>
      <c r="I35" s="4">
        <v>1524</v>
      </c>
      <c r="J35" s="4">
        <v>1206</v>
      </c>
      <c r="K35" s="4">
        <v>521</v>
      </c>
      <c r="L35" s="4">
        <v>269</v>
      </c>
      <c r="M35" s="4">
        <v>581</v>
      </c>
      <c r="N35" s="12">
        <f t="shared" si="0"/>
        <v>0.48671055840039013</v>
      </c>
      <c r="O35" s="4">
        <v>5237</v>
      </c>
      <c r="P35" s="4" t="s">
        <v>170</v>
      </c>
    </row>
    <row r="36" spans="1:16" x14ac:dyDescent="0.25">
      <c r="A36" s="4">
        <v>35</v>
      </c>
      <c r="B36" s="4" t="s">
        <v>10</v>
      </c>
      <c r="C36" s="1" t="s">
        <v>48</v>
      </c>
      <c r="D36" s="1" t="s">
        <v>49</v>
      </c>
      <c r="E36" s="10" t="s">
        <v>50</v>
      </c>
      <c r="F36" s="11">
        <v>11001</v>
      </c>
      <c r="G36" s="12">
        <f>F36/SUM($F$3:$F$126)</f>
        <v>1.0361254690396178E-2</v>
      </c>
      <c r="I36" s="4">
        <v>2664</v>
      </c>
      <c r="J36" s="4">
        <v>807</v>
      </c>
      <c r="K36" s="4">
        <v>74</v>
      </c>
      <c r="L36" s="4">
        <v>240</v>
      </c>
      <c r="M36" s="4">
        <v>582</v>
      </c>
      <c r="N36" s="12">
        <f t="shared" si="0"/>
        <v>0.2566979619876345</v>
      </c>
      <c r="O36" s="4">
        <v>4105</v>
      </c>
      <c r="P36" s="4" t="s">
        <v>173</v>
      </c>
    </row>
    <row r="37" spans="1:16" x14ac:dyDescent="0.25">
      <c r="A37" s="4">
        <v>36</v>
      </c>
      <c r="B37" s="4" t="s">
        <v>10</v>
      </c>
      <c r="C37" s="1" t="s">
        <v>48</v>
      </c>
      <c r="D37" s="1" t="s">
        <v>49</v>
      </c>
      <c r="E37" s="10" t="s">
        <v>51</v>
      </c>
      <c r="F37" s="11">
        <v>5730</v>
      </c>
      <c r="G37" s="12">
        <f>F37/SUM($F$3:$F$126)</f>
        <v>5.3967811449841018E-3</v>
      </c>
      <c r="I37" s="4">
        <v>1326</v>
      </c>
      <c r="J37" s="4">
        <v>508</v>
      </c>
      <c r="K37" s="4">
        <v>46</v>
      </c>
      <c r="L37" s="4">
        <v>143</v>
      </c>
      <c r="M37" s="4">
        <v>421</v>
      </c>
      <c r="N37" s="12">
        <f t="shared" si="0"/>
        <v>0.28518821603927985</v>
      </c>
      <c r="O37" s="4">
        <v>4364</v>
      </c>
      <c r="P37" s="4" t="s">
        <v>163</v>
      </c>
    </row>
    <row r="38" spans="1:16" x14ac:dyDescent="0.25">
      <c r="A38" s="4">
        <v>37</v>
      </c>
      <c r="B38" s="4" t="s">
        <v>10</v>
      </c>
      <c r="C38" s="1" t="s">
        <v>48</v>
      </c>
      <c r="D38" s="1" t="s">
        <v>49</v>
      </c>
      <c r="E38" s="10" t="s">
        <v>52</v>
      </c>
      <c r="F38" s="11">
        <v>10905</v>
      </c>
      <c r="G38" s="12">
        <f>F38/SUM($F$3:$F$126)</f>
        <v>1.0270837414668697E-2</v>
      </c>
      <c r="I38" s="4">
        <v>2589</v>
      </c>
      <c r="J38" s="4">
        <v>997</v>
      </c>
      <c r="K38" s="4">
        <v>176</v>
      </c>
      <c r="L38" s="4">
        <v>295</v>
      </c>
      <c r="M38" s="4">
        <v>648</v>
      </c>
      <c r="N38" s="12">
        <f t="shared" si="0"/>
        <v>0.31200850159404886</v>
      </c>
      <c r="O38" s="4">
        <v>2440</v>
      </c>
      <c r="P38" s="4" t="s">
        <v>168</v>
      </c>
    </row>
    <row r="39" spans="1:16" x14ac:dyDescent="0.25">
      <c r="A39" s="4">
        <v>38</v>
      </c>
      <c r="B39" s="4" t="s">
        <v>10</v>
      </c>
      <c r="C39" s="1" t="s">
        <v>48</v>
      </c>
      <c r="D39" s="1" t="s">
        <v>49</v>
      </c>
      <c r="E39" s="10" t="s">
        <v>53</v>
      </c>
      <c r="F39" s="11">
        <v>6612</v>
      </c>
      <c r="G39" s="12">
        <f>F39/SUM($F$3:$F$126)</f>
        <v>6.2274898657303452E-3</v>
      </c>
      <c r="I39" s="4">
        <v>1376</v>
      </c>
      <c r="J39" s="4">
        <v>706</v>
      </c>
      <c r="K39" s="4">
        <v>290</v>
      </c>
      <c r="L39" s="4">
        <v>152</v>
      </c>
      <c r="M39" s="4">
        <v>382</v>
      </c>
      <c r="N39" s="12">
        <f t="shared" si="0"/>
        <v>0.39504473503097043</v>
      </c>
      <c r="O39" s="4">
        <v>4696</v>
      </c>
      <c r="P39" s="4" t="s">
        <v>168</v>
      </c>
    </row>
    <row r="40" spans="1:16" x14ac:dyDescent="0.25">
      <c r="A40" s="4">
        <v>39</v>
      </c>
      <c r="B40" s="4" t="s">
        <v>10</v>
      </c>
      <c r="C40" s="1" t="s">
        <v>48</v>
      </c>
      <c r="D40" s="1" t="s">
        <v>49</v>
      </c>
      <c r="E40" s="10" t="s">
        <v>49</v>
      </c>
      <c r="F40" s="11">
        <v>15611</v>
      </c>
      <c r="G40" s="12">
        <f>F40/SUM($F$3:$F$126)</f>
        <v>1.4703167618559653E-2</v>
      </c>
      <c r="I40" s="4">
        <v>4365</v>
      </c>
      <c r="J40" s="4">
        <v>533</v>
      </c>
      <c r="K40" s="4">
        <v>18</v>
      </c>
      <c r="L40" s="4">
        <v>224</v>
      </c>
      <c r="M40" s="4">
        <v>514</v>
      </c>
      <c r="N40" s="12">
        <f t="shared" si="0"/>
        <v>0.13707110010611956</v>
      </c>
      <c r="O40" s="4">
        <v>2905</v>
      </c>
      <c r="P40" s="4" t="s">
        <v>169</v>
      </c>
    </row>
    <row r="41" spans="1:16" x14ac:dyDescent="0.25">
      <c r="A41" s="4">
        <v>40</v>
      </c>
      <c r="B41" s="1" t="s">
        <v>10</v>
      </c>
      <c r="C41" s="1" t="s">
        <v>48</v>
      </c>
      <c r="D41" s="1" t="s">
        <v>54</v>
      </c>
      <c r="E41" s="10" t="s">
        <v>55</v>
      </c>
      <c r="F41" s="11">
        <v>11395</v>
      </c>
      <c r="G41" s="12">
        <f>F41/SUM($F$3:$F$126)</f>
        <v>1.0732342259527721E-2</v>
      </c>
      <c r="I41" s="4">
        <v>1939</v>
      </c>
      <c r="J41" s="4">
        <v>1614</v>
      </c>
      <c r="K41" s="4">
        <v>296</v>
      </c>
      <c r="L41" s="4">
        <v>551</v>
      </c>
      <c r="M41" s="4">
        <v>834</v>
      </c>
      <c r="N41" s="12">
        <f t="shared" si="0"/>
        <v>0.47019487963316775</v>
      </c>
      <c r="O41" s="4">
        <v>5648</v>
      </c>
      <c r="P41" s="4" t="s">
        <v>163</v>
      </c>
    </row>
    <row r="42" spans="1:16" x14ac:dyDescent="0.25">
      <c r="A42" s="4">
        <v>41</v>
      </c>
      <c r="B42" s="4" t="s">
        <v>10</v>
      </c>
      <c r="C42" s="1" t="s">
        <v>48</v>
      </c>
      <c r="D42" s="1" t="s">
        <v>54</v>
      </c>
      <c r="E42" s="10" t="s">
        <v>56</v>
      </c>
      <c r="F42" s="11">
        <v>15866</v>
      </c>
      <c r="G42" s="12">
        <f>F42/SUM($F$3:$F$126)</f>
        <v>1.4943338507210777E-2</v>
      </c>
      <c r="I42" s="4">
        <v>3394</v>
      </c>
      <c r="J42" s="4">
        <v>2105</v>
      </c>
      <c r="K42" s="4">
        <v>222</v>
      </c>
      <c r="L42" s="4">
        <v>539</v>
      </c>
      <c r="M42" s="4">
        <v>1207</v>
      </c>
      <c r="N42" s="12">
        <f t="shared" si="0"/>
        <v>0.3838221507968394</v>
      </c>
      <c r="O42" s="4">
        <v>5239</v>
      </c>
      <c r="P42" s="4" t="s">
        <v>167</v>
      </c>
    </row>
    <row r="43" spans="1:16" x14ac:dyDescent="0.25">
      <c r="A43" s="4">
        <v>42</v>
      </c>
      <c r="B43" s="4" t="s">
        <v>10</v>
      </c>
      <c r="C43" s="1" t="s">
        <v>48</v>
      </c>
      <c r="D43" s="1" t="s">
        <v>54</v>
      </c>
      <c r="E43" s="10" t="s">
        <v>57</v>
      </c>
      <c r="F43" s="11">
        <v>4796</v>
      </c>
      <c r="G43" s="12">
        <f>F43/SUM($F$3:$F$126)</f>
        <v>4.517096399885471E-3</v>
      </c>
      <c r="I43" s="4">
        <v>826</v>
      </c>
      <c r="J43" s="4">
        <v>525</v>
      </c>
      <c r="K43" s="4">
        <v>155</v>
      </c>
      <c r="L43" s="4">
        <v>237</v>
      </c>
      <c r="M43" s="4">
        <v>321</v>
      </c>
      <c r="N43" s="12">
        <f t="shared" si="0"/>
        <v>0.44428294573643412</v>
      </c>
      <c r="O43" s="4">
        <v>7464</v>
      </c>
      <c r="P43" s="4" t="s">
        <v>172</v>
      </c>
    </row>
    <row r="44" spans="1:16" x14ac:dyDescent="0.25">
      <c r="A44" s="4">
        <v>43</v>
      </c>
      <c r="B44" s="4" t="s">
        <v>10</v>
      </c>
      <c r="C44" s="1" t="s">
        <v>48</v>
      </c>
      <c r="D44" s="1" t="s">
        <v>54</v>
      </c>
      <c r="E44" s="10" t="s">
        <v>58</v>
      </c>
      <c r="F44" s="11">
        <v>9492</v>
      </c>
      <c r="G44" s="12">
        <f>F44/SUM($F$3:$F$126)</f>
        <v>8.9400081375548158E-3</v>
      </c>
      <c r="I44" s="4">
        <v>1543</v>
      </c>
      <c r="J44" s="4">
        <v>1503</v>
      </c>
      <c r="K44" s="4">
        <v>226</v>
      </c>
      <c r="L44" s="4">
        <v>417</v>
      </c>
      <c r="M44" s="4">
        <v>725</v>
      </c>
      <c r="N44" s="12">
        <f t="shared" si="0"/>
        <v>0.48618033529678295</v>
      </c>
      <c r="O44" s="4">
        <v>2060</v>
      </c>
      <c r="P44" s="4" t="s">
        <v>167</v>
      </c>
    </row>
    <row r="45" spans="1:16" x14ac:dyDescent="0.25">
      <c r="A45" s="4">
        <v>44</v>
      </c>
      <c r="B45" s="4" t="s">
        <v>10</v>
      </c>
      <c r="C45" s="1" t="s">
        <v>48</v>
      </c>
      <c r="D45" s="1" t="s">
        <v>54</v>
      </c>
      <c r="E45" s="10" t="s">
        <v>59</v>
      </c>
      <c r="F45" s="11">
        <v>8225</v>
      </c>
      <c r="G45" s="12">
        <f>F45/SUM($F$3:$F$126)</f>
        <v>7.7466884672764812E-3</v>
      </c>
      <c r="I45" s="4">
        <v>1811</v>
      </c>
      <c r="J45" s="4">
        <v>542</v>
      </c>
      <c r="K45" s="4">
        <v>357</v>
      </c>
      <c r="L45" s="4">
        <v>153</v>
      </c>
      <c r="M45" s="4">
        <v>426</v>
      </c>
      <c r="N45" s="12">
        <f t="shared" si="0"/>
        <v>0.31985405898449376</v>
      </c>
      <c r="O45" s="4">
        <v>4421</v>
      </c>
      <c r="P45" s="4" t="s">
        <v>168</v>
      </c>
    </row>
    <row r="46" spans="1:16" x14ac:dyDescent="0.25">
      <c r="A46" s="4">
        <v>45</v>
      </c>
      <c r="B46" s="4" t="s">
        <v>10</v>
      </c>
      <c r="C46" s="1" t="s">
        <v>48</v>
      </c>
      <c r="D46" s="1" t="s">
        <v>54</v>
      </c>
      <c r="E46" s="10" t="s">
        <v>60</v>
      </c>
      <c r="F46" s="11">
        <v>6275</v>
      </c>
      <c r="G46" s="12">
        <f>F46/SUM($F$3:$F$126)</f>
        <v>5.9100875540619964E-3</v>
      </c>
      <c r="I46" s="4">
        <v>1504</v>
      </c>
      <c r="J46" s="4">
        <v>532</v>
      </c>
      <c r="K46" s="4">
        <v>104</v>
      </c>
      <c r="L46" s="4">
        <v>180</v>
      </c>
      <c r="M46" s="4">
        <v>326</v>
      </c>
      <c r="N46" s="12">
        <f t="shared" si="0"/>
        <v>0.30839002267573695</v>
      </c>
      <c r="O46" s="4">
        <v>3276</v>
      </c>
      <c r="P46" s="4" t="s">
        <v>167</v>
      </c>
    </row>
    <row r="47" spans="1:16" x14ac:dyDescent="0.25">
      <c r="A47" s="4">
        <v>46</v>
      </c>
      <c r="B47" s="4" t="s">
        <v>10</v>
      </c>
      <c r="C47" s="1" t="s">
        <v>48</v>
      </c>
      <c r="D47" s="1" t="s">
        <v>54</v>
      </c>
      <c r="E47" s="10" t="s">
        <v>61</v>
      </c>
      <c r="F47" s="11">
        <v>6447</v>
      </c>
      <c r="G47" s="12">
        <f>F47/SUM($F$3:$F$126)</f>
        <v>6.0720851730737355E-3</v>
      </c>
      <c r="I47" s="4">
        <v>667</v>
      </c>
      <c r="J47" s="4">
        <v>858</v>
      </c>
      <c r="K47" s="4">
        <v>157</v>
      </c>
      <c r="L47" s="4">
        <v>314</v>
      </c>
      <c r="M47" s="4">
        <v>739</v>
      </c>
      <c r="N47" s="12">
        <f t="shared" si="0"/>
        <v>0.48592321755027423</v>
      </c>
      <c r="O47" s="4">
        <v>2646</v>
      </c>
      <c r="P47" s="4" t="s">
        <v>172</v>
      </c>
    </row>
    <row r="48" spans="1:16" x14ac:dyDescent="0.25">
      <c r="A48" s="4">
        <v>47</v>
      </c>
      <c r="B48" s="4" t="s">
        <v>10</v>
      </c>
      <c r="C48" s="1" t="s">
        <v>48</v>
      </c>
      <c r="D48" s="1" t="s">
        <v>54</v>
      </c>
      <c r="E48" s="10" t="s">
        <v>62</v>
      </c>
      <c r="F48" s="11">
        <v>9400</v>
      </c>
      <c r="G48" s="12">
        <f>F48/SUM($F$3:$F$126)</f>
        <v>8.8533582483159776E-3</v>
      </c>
      <c r="I48" s="4">
        <v>2034</v>
      </c>
      <c r="J48" s="4">
        <v>983</v>
      </c>
      <c r="K48" s="4">
        <v>219</v>
      </c>
      <c r="L48" s="4">
        <v>286</v>
      </c>
      <c r="M48" s="4">
        <v>770</v>
      </c>
      <c r="N48" s="12">
        <f t="shared" si="0"/>
        <v>0.34669151910531221</v>
      </c>
      <c r="O48" s="4">
        <v>2734</v>
      </c>
      <c r="P48" s="4" t="s">
        <v>169</v>
      </c>
    </row>
    <row r="49" spans="1:16" x14ac:dyDescent="0.25">
      <c r="A49" s="4">
        <v>48</v>
      </c>
      <c r="B49" s="4" t="s">
        <v>10</v>
      </c>
      <c r="C49" s="1" t="s">
        <v>48</v>
      </c>
      <c r="D49" s="1" t="s">
        <v>63</v>
      </c>
      <c r="E49" s="10" t="s">
        <v>64</v>
      </c>
      <c r="F49" s="11">
        <v>15663</v>
      </c>
      <c r="G49" s="12">
        <f>F49/SUM($F$3:$F$126)</f>
        <v>1.4752143642912038E-2</v>
      </c>
      <c r="I49" s="4">
        <v>3157</v>
      </c>
      <c r="J49" s="4">
        <v>944</v>
      </c>
      <c r="K49" s="4">
        <v>52</v>
      </c>
      <c r="L49" s="4">
        <v>750</v>
      </c>
      <c r="M49" s="4">
        <v>631</v>
      </c>
      <c r="N49" s="12">
        <f t="shared" si="0"/>
        <v>0.31550415612576799</v>
      </c>
      <c r="O49" s="4">
        <v>4289</v>
      </c>
      <c r="P49" s="4" t="s">
        <v>172</v>
      </c>
    </row>
    <row r="50" spans="1:16" x14ac:dyDescent="0.25">
      <c r="A50" s="4">
        <v>49</v>
      </c>
      <c r="B50" s="4" t="s">
        <v>10</v>
      </c>
      <c r="C50" s="1" t="s">
        <v>48</v>
      </c>
      <c r="D50" s="1" t="s">
        <v>63</v>
      </c>
      <c r="E50" s="10" t="s">
        <v>65</v>
      </c>
      <c r="F50" s="11">
        <v>6004</v>
      </c>
      <c r="G50" s="12">
        <f>F50/SUM($F$3:$F$126)</f>
        <v>5.6548471194562905E-3</v>
      </c>
      <c r="I50" s="4">
        <v>1162</v>
      </c>
      <c r="J50" s="4">
        <v>305</v>
      </c>
      <c r="K50" s="4">
        <v>15</v>
      </c>
      <c r="L50" s="4">
        <v>250</v>
      </c>
      <c r="M50" s="4">
        <v>252</v>
      </c>
      <c r="N50" s="12">
        <f t="shared" si="0"/>
        <v>0.28729838709677419</v>
      </c>
      <c r="O50" s="4">
        <v>5537</v>
      </c>
      <c r="P50" s="4" t="s">
        <v>167</v>
      </c>
    </row>
    <row r="51" spans="1:16" x14ac:dyDescent="0.25">
      <c r="A51" s="4">
        <v>50</v>
      </c>
      <c r="B51" s="4" t="s">
        <v>10</v>
      </c>
      <c r="C51" s="1" t="s">
        <v>48</v>
      </c>
      <c r="D51" s="1" t="s">
        <v>63</v>
      </c>
      <c r="E51" s="10" t="s">
        <v>66</v>
      </c>
      <c r="F51" s="11">
        <v>8699</v>
      </c>
      <c r="G51" s="12">
        <f>F51/SUM($F$3:$F$126)</f>
        <v>8.1931237661809243E-3</v>
      </c>
      <c r="I51" s="4">
        <v>2038</v>
      </c>
      <c r="J51" s="4">
        <v>401</v>
      </c>
      <c r="K51" s="4">
        <v>198</v>
      </c>
      <c r="L51" s="4">
        <v>164</v>
      </c>
      <c r="M51" s="4">
        <v>299</v>
      </c>
      <c r="N51" s="12">
        <f t="shared" si="0"/>
        <v>0.24612903225806451</v>
      </c>
      <c r="O51" s="4">
        <v>1980</v>
      </c>
      <c r="P51" s="4" t="s">
        <v>170</v>
      </c>
    </row>
    <row r="52" spans="1:16" x14ac:dyDescent="0.25">
      <c r="A52" s="4">
        <v>51</v>
      </c>
      <c r="B52" s="4" t="s">
        <v>10</v>
      </c>
      <c r="C52" s="1" t="s">
        <v>48</v>
      </c>
      <c r="D52" s="1" t="s">
        <v>63</v>
      </c>
      <c r="E52" s="10" t="s">
        <v>67</v>
      </c>
      <c r="F52" s="11">
        <v>14855</v>
      </c>
      <c r="G52" s="12">
        <f>F52/SUM($F$3:$F$126)</f>
        <v>1.3991131572205729E-2</v>
      </c>
      <c r="I52" s="4">
        <v>3272</v>
      </c>
      <c r="J52" s="4">
        <v>1154</v>
      </c>
      <c r="K52" s="4">
        <v>547</v>
      </c>
      <c r="L52" s="4">
        <v>416</v>
      </c>
      <c r="M52" s="4">
        <v>805</v>
      </c>
      <c r="N52" s="12">
        <f t="shared" si="0"/>
        <v>0.34178237003551826</v>
      </c>
      <c r="O52" s="4">
        <v>3099</v>
      </c>
      <c r="P52" s="4" t="s">
        <v>167</v>
      </c>
    </row>
    <row r="53" spans="1:16" x14ac:dyDescent="0.25">
      <c r="A53" s="4">
        <v>52</v>
      </c>
      <c r="B53" s="4" t="s">
        <v>10</v>
      </c>
      <c r="C53" s="1" t="s">
        <v>48</v>
      </c>
      <c r="D53" s="1" t="s">
        <v>63</v>
      </c>
      <c r="E53" s="10" t="s">
        <v>68</v>
      </c>
      <c r="F53" s="11">
        <v>6438</v>
      </c>
      <c r="G53" s="12">
        <f>F53/SUM($F$3:$F$126)</f>
        <v>6.0636085534742836E-3</v>
      </c>
      <c r="I53" s="4">
        <v>1616</v>
      </c>
      <c r="J53" s="4">
        <v>137</v>
      </c>
      <c r="K53" s="4">
        <v>8</v>
      </c>
      <c r="L53" s="4">
        <v>129</v>
      </c>
      <c r="M53" s="4">
        <v>352</v>
      </c>
      <c r="N53" s="12">
        <f t="shared" si="0"/>
        <v>0.12221231043710973</v>
      </c>
      <c r="O53" s="4">
        <v>6190</v>
      </c>
      <c r="P53" s="4" t="s">
        <v>167</v>
      </c>
    </row>
    <row r="54" spans="1:16" x14ac:dyDescent="0.25">
      <c r="A54" s="4">
        <v>53</v>
      </c>
      <c r="B54" s="4" t="s">
        <v>10</v>
      </c>
      <c r="C54" s="1" t="s">
        <v>48</v>
      </c>
      <c r="D54" s="1" t="s">
        <v>63</v>
      </c>
      <c r="E54" s="10" t="s">
        <v>69</v>
      </c>
      <c r="F54" s="11">
        <v>9572</v>
      </c>
      <c r="G54" s="12">
        <f>F54/SUM($F$3:$F$126)</f>
        <v>9.0153558673277175E-3</v>
      </c>
      <c r="I54" s="4">
        <v>1875</v>
      </c>
      <c r="J54" s="4">
        <v>848</v>
      </c>
      <c r="K54" s="4">
        <v>123</v>
      </c>
      <c r="L54" s="4">
        <v>353</v>
      </c>
      <c r="M54" s="4">
        <v>599</v>
      </c>
      <c r="N54" s="12">
        <f t="shared" si="0"/>
        <v>0.34860452869931541</v>
      </c>
      <c r="O54" s="4">
        <v>2242</v>
      </c>
      <c r="P54" s="4" t="s">
        <v>163</v>
      </c>
    </row>
    <row r="55" spans="1:16" x14ac:dyDescent="0.25">
      <c r="A55" s="4">
        <v>54</v>
      </c>
      <c r="B55" s="4" t="s">
        <v>10</v>
      </c>
      <c r="C55" s="1" t="s">
        <v>48</v>
      </c>
      <c r="D55" s="1" t="s">
        <v>63</v>
      </c>
      <c r="E55" s="10" t="s">
        <v>70</v>
      </c>
      <c r="F55" s="11">
        <v>10757</v>
      </c>
      <c r="G55" s="12">
        <f>F55/SUM($F$3:$F$126)</f>
        <v>1.0131444114588828E-2</v>
      </c>
      <c r="I55" s="4">
        <v>2670</v>
      </c>
      <c r="J55" s="4">
        <v>496</v>
      </c>
      <c r="K55" s="4">
        <v>77</v>
      </c>
      <c r="L55" s="4">
        <v>230</v>
      </c>
      <c r="M55" s="4">
        <v>385</v>
      </c>
      <c r="N55" s="12">
        <f t="shared" si="0"/>
        <v>0.20813893208916537</v>
      </c>
      <c r="O55" s="4">
        <v>3795</v>
      </c>
      <c r="P55" s="4" t="s">
        <v>170</v>
      </c>
    </row>
    <row r="56" spans="1:16" x14ac:dyDescent="0.25">
      <c r="A56" s="4">
        <v>55</v>
      </c>
      <c r="B56" s="4" t="s">
        <v>10</v>
      </c>
      <c r="C56" s="1" t="s">
        <v>48</v>
      </c>
      <c r="D56" s="1" t="s">
        <v>71</v>
      </c>
      <c r="E56" s="10" t="s">
        <v>72</v>
      </c>
      <c r="F56" s="11">
        <v>5705</v>
      </c>
      <c r="G56" s="12">
        <f>F56/SUM($F$3:$F$126)</f>
        <v>5.3732349794300702E-3</v>
      </c>
      <c r="I56" s="4">
        <v>930</v>
      </c>
      <c r="J56" s="4">
        <v>399</v>
      </c>
      <c r="K56" s="4">
        <v>227</v>
      </c>
      <c r="L56" s="4">
        <v>225</v>
      </c>
      <c r="M56" s="4">
        <v>332</v>
      </c>
      <c r="N56" s="12">
        <f t="shared" si="0"/>
        <v>0.40274491244675814</v>
      </c>
      <c r="O56" s="4">
        <v>3862</v>
      </c>
      <c r="P56" s="4" t="s">
        <v>168</v>
      </c>
    </row>
    <row r="57" spans="1:16" x14ac:dyDescent="0.25">
      <c r="A57" s="4">
        <v>56</v>
      </c>
      <c r="B57" s="4" t="s">
        <v>10</v>
      </c>
      <c r="C57" s="1" t="s">
        <v>48</v>
      </c>
      <c r="D57" s="1" t="s">
        <v>71</v>
      </c>
      <c r="E57" s="10" t="s">
        <v>73</v>
      </c>
      <c r="F57" s="11">
        <v>10313</v>
      </c>
      <c r="G57" s="12">
        <f>F57/SUM($F$3:$F$126)</f>
        <v>9.7132642143492216E-3</v>
      </c>
      <c r="I57" s="4">
        <v>2314</v>
      </c>
      <c r="J57" s="4">
        <v>1048</v>
      </c>
      <c r="K57" s="4">
        <v>263</v>
      </c>
      <c r="L57" s="4">
        <v>382</v>
      </c>
      <c r="M57" s="4">
        <v>721</v>
      </c>
      <c r="N57" s="12">
        <f t="shared" si="0"/>
        <v>0.35807952622673433</v>
      </c>
      <c r="O57" s="4">
        <v>2115</v>
      </c>
      <c r="P57" s="4" t="s">
        <v>174</v>
      </c>
    </row>
    <row r="58" spans="1:16" x14ac:dyDescent="0.25">
      <c r="A58" s="4">
        <v>57</v>
      </c>
      <c r="B58" s="4" t="s">
        <v>10</v>
      </c>
      <c r="C58" s="1" t="s">
        <v>48</v>
      </c>
      <c r="D58" s="1" t="s">
        <v>71</v>
      </c>
      <c r="E58" s="10" t="s">
        <v>74</v>
      </c>
      <c r="F58" s="11">
        <v>5318</v>
      </c>
      <c r="G58" s="12">
        <f>F58/SUM($F$3:$F$126)</f>
        <v>5.0087403366536566E-3</v>
      </c>
      <c r="I58" s="4">
        <v>950</v>
      </c>
      <c r="J58" s="4">
        <v>303</v>
      </c>
      <c r="K58" s="4">
        <v>23</v>
      </c>
      <c r="L58" s="4">
        <v>168</v>
      </c>
      <c r="M58" s="4">
        <v>329</v>
      </c>
      <c r="N58" s="12">
        <f t="shared" si="0"/>
        <v>0.27862380146644106</v>
      </c>
      <c r="O58" s="4">
        <v>4728</v>
      </c>
      <c r="P58" s="4" t="s">
        <v>167</v>
      </c>
    </row>
    <row r="59" spans="1:16" x14ac:dyDescent="0.25">
      <c r="A59" s="4">
        <v>58</v>
      </c>
      <c r="B59" s="4" t="s">
        <v>10</v>
      </c>
      <c r="C59" s="1" t="s">
        <v>48</v>
      </c>
      <c r="D59" s="1" t="s">
        <v>71</v>
      </c>
      <c r="E59" s="10" t="s">
        <v>75</v>
      </c>
      <c r="F59" s="11">
        <v>7199</v>
      </c>
      <c r="G59" s="12">
        <f>F59/SUM($F$3:$F$126)</f>
        <v>6.7803538329390131E-3</v>
      </c>
      <c r="I59" s="4">
        <v>1648</v>
      </c>
      <c r="J59" s="4">
        <v>431</v>
      </c>
      <c r="K59" s="4">
        <v>51</v>
      </c>
      <c r="L59" s="4">
        <v>234</v>
      </c>
      <c r="M59" s="4">
        <v>340</v>
      </c>
      <c r="N59" s="12">
        <f t="shared" si="0"/>
        <v>0.26479289940828404</v>
      </c>
      <c r="O59" s="4">
        <v>1774</v>
      </c>
      <c r="P59" s="4" t="s">
        <v>170</v>
      </c>
    </row>
    <row r="60" spans="1:16" x14ac:dyDescent="0.25">
      <c r="A60" s="4">
        <v>59</v>
      </c>
      <c r="B60" s="4" t="s">
        <v>10</v>
      </c>
      <c r="C60" s="1" t="s">
        <v>48</v>
      </c>
      <c r="D60" s="1" t="s">
        <v>71</v>
      </c>
      <c r="E60" s="10" t="s">
        <v>76</v>
      </c>
      <c r="F60" s="11">
        <v>10563</v>
      </c>
      <c r="G60" s="12">
        <f>F60/SUM($F$3:$F$126)</f>
        <v>9.9487258698895409E-3</v>
      </c>
      <c r="I60" s="4">
        <v>2735</v>
      </c>
      <c r="J60" s="4">
        <v>463</v>
      </c>
      <c r="K60" s="4">
        <v>59</v>
      </c>
      <c r="L60" s="4">
        <v>202</v>
      </c>
      <c r="M60" s="4">
        <v>432</v>
      </c>
      <c r="N60" s="12">
        <f t="shared" si="0"/>
        <v>0.1860704189154459</v>
      </c>
      <c r="O60" s="4">
        <v>2697</v>
      </c>
      <c r="P60" s="4" t="s">
        <v>167</v>
      </c>
    </row>
    <row r="61" spans="1:16" x14ac:dyDescent="0.25">
      <c r="A61" s="4">
        <v>60</v>
      </c>
      <c r="B61" s="1" t="s">
        <v>10</v>
      </c>
      <c r="C61" s="1" t="s">
        <v>48</v>
      </c>
      <c r="D61" s="1" t="s">
        <v>77</v>
      </c>
      <c r="E61" s="10" t="s">
        <v>78</v>
      </c>
      <c r="F61" s="11">
        <v>8454</v>
      </c>
      <c r="G61" s="12">
        <f>F61/SUM($F$3:$F$126)</f>
        <v>7.9623713437514121E-3</v>
      </c>
      <c r="I61" s="4">
        <v>1987</v>
      </c>
      <c r="J61" s="4">
        <v>563</v>
      </c>
      <c r="K61" s="4">
        <v>57</v>
      </c>
      <c r="L61" s="4">
        <v>200</v>
      </c>
      <c r="M61" s="4">
        <v>289</v>
      </c>
      <c r="N61" s="12">
        <f t="shared" si="0"/>
        <v>0.26485788113695091</v>
      </c>
      <c r="O61" s="4">
        <v>3875</v>
      </c>
      <c r="P61" s="4" t="s">
        <v>163</v>
      </c>
    </row>
    <row r="62" spans="1:16" x14ac:dyDescent="0.25">
      <c r="A62" s="4">
        <v>61</v>
      </c>
      <c r="B62" s="4" t="s">
        <v>10</v>
      </c>
      <c r="C62" s="1" t="s">
        <v>48</v>
      </c>
      <c r="D62" s="1" t="s">
        <v>77</v>
      </c>
      <c r="E62" s="10" t="s">
        <v>79</v>
      </c>
      <c r="F62" s="11">
        <v>21704</v>
      </c>
      <c r="G62" s="12">
        <f>F62/SUM($F$3:$F$126)</f>
        <v>2.0441839087388298E-2</v>
      </c>
      <c r="I62" s="4">
        <v>4592</v>
      </c>
      <c r="J62" s="4">
        <v>1323</v>
      </c>
      <c r="K62" s="4">
        <v>75</v>
      </c>
      <c r="L62" s="4">
        <v>411</v>
      </c>
      <c r="M62" s="4">
        <v>712</v>
      </c>
      <c r="N62" s="12">
        <f t="shared" si="0"/>
        <v>0.25432307043441588</v>
      </c>
      <c r="O62" s="4">
        <v>3086</v>
      </c>
      <c r="P62" s="4" t="s">
        <v>169</v>
      </c>
    </row>
    <row r="63" spans="1:16" x14ac:dyDescent="0.25">
      <c r="A63" s="4">
        <v>62</v>
      </c>
      <c r="B63" s="4" t="s">
        <v>10</v>
      </c>
      <c r="C63" s="1" t="s">
        <v>48</v>
      </c>
      <c r="D63" s="1" t="s">
        <v>77</v>
      </c>
      <c r="E63" s="10" t="s">
        <v>80</v>
      </c>
      <c r="F63" s="11">
        <v>4728</v>
      </c>
      <c r="G63" s="12">
        <f>F63/SUM($F$3:$F$126)</f>
        <v>4.4530508295785049E-3</v>
      </c>
      <c r="I63" s="4">
        <v>961</v>
      </c>
      <c r="J63" s="4">
        <v>313</v>
      </c>
      <c r="K63" s="4">
        <v>0</v>
      </c>
      <c r="L63" s="4">
        <v>93</v>
      </c>
      <c r="M63" s="4">
        <v>201</v>
      </c>
      <c r="N63" s="12">
        <f t="shared" si="0"/>
        <v>0.25892857142857145</v>
      </c>
      <c r="O63" s="4">
        <v>7109</v>
      </c>
      <c r="P63" s="4" t="s">
        <v>168</v>
      </c>
    </row>
    <row r="64" spans="1:16" x14ac:dyDescent="0.25">
      <c r="A64" s="4">
        <v>63</v>
      </c>
      <c r="B64" s="4" t="s">
        <v>10</v>
      </c>
      <c r="C64" s="1" t="s">
        <v>48</v>
      </c>
      <c r="D64" s="1" t="s">
        <v>77</v>
      </c>
      <c r="E64" s="10" t="s">
        <v>81</v>
      </c>
      <c r="F64" s="11">
        <v>15687</v>
      </c>
      <c r="G64" s="12">
        <f>F64/SUM($F$3:$F$126)</f>
        <v>1.477474796184391E-2</v>
      </c>
      <c r="I64" s="4">
        <v>3472</v>
      </c>
      <c r="J64" s="4">
        <v>767</v>
      </c>
      <c r="K64" s="4">
        <v>17</v>
      </c>
      <c r="L64" s="4">
        <v>195</v>
      </c>
      <c r="M64" s="4">
        <v>434</v>
      </c>
      <c r="N64" s="12">
        <f t="shared" si="0"/>
        <v>0.20040941658137154</v>
      </c>
      <c r="O64" s="4">
        <v>1567</v>
      </c>
      <c r="P64" s="4" t="s">
        <v>168</v>
      </c>
    </row>
    <row r="65" spans="1:16" x14ac:dyDescent="0.25">
      <c r="A65" s="4">
        <v>64</v>
      </c>
      <c r="B65" s="4" t="s">
        <v>10</v>
      </c>
      <c r="C65" s="1" t="s">
        <v>48</v>
      </c>
      <c r="D65" s="1" t="s">
        <v>77</v>
      </c>
      <c r="E65" s="10" t="s">
        <v>82</v>
      </c>
      <c r="F65" s="11">
        <v>9573</v>
      </c>
      <c r="G65" s="12">
        <f>F65/SUM($F$3:$F$126)</f>
        <v>9.0162977139498779E-3</v>
      </c>
      <c r="I65" s="4">
        <v>1662</v>
      </c>
      <c r="J65" s="4">
        <v>757</v>
      </c>
      <c r="K65" s="4">
        <v>385</v>
      </c>
      <c r="L65" s="4">
        <v>354</v>
      </c>
      <c r="M65" s="4">
        <v>645</v>
      </c>
      <c r="N65" s="12">
        <f t="shared" si="0"/>
        <v>0.39337365237970023</v>
      </c>
      <c r="O65" s="4">
        <v>4877</v>
      </c>
      <c r="P65" s="4" t="s">
        <v>168</v>
      </c>
    </row>
    <row r="66" spans="1:16" x14ac:dyDescent="0.25">
      <c r="A66" s="4">
        <v>65</v>
      </c>
      <c r="B66" s="4" t="s">
        <v>10</v>
      </c>
      <c r="C66" s="1" t="s">
        <v>48</v>
      </c>
      <c r="D66" s="1" t="s">
        <v>83</v>
      </c>
      <c r="E66" s="10" t="s">
        <v>84</v>
      </c>
      <c r="F66" s="11">
        <v>8427</v>
      </c>
      <c r="G66" s="12">
        <f>F66/SUM($F$3:$F$126)</f>
        <v>7.9369414849530581E-3</v>
      </c>
      <c r="I66" s="4">
        <v>1756</v>
      </c>
      <c r="J66" s="4">
        <v>408</v>
      </c>
      <c r="K66" s="4">
        <v>49</v>
      </c>
      <c r="L66" s="4">
        <v>145</v>
      </c>
      <c r="M66" s="4">
        <v>321</v>
      </c>
      <c r="N66" s="12">
        <f t="shared" si="0"/>
        <v>0.22471071295259426</v>
      </c>
      <c r="O66" s="4">
        <v>3806</v>
      </c>
      <c r="P66" s="4" t="s">
        <v>175</v>
      </c>
    </row>
    <row r="67" spans="1:16" x14ac:dyDescent="0.25">
      <c r="A67" s="4">
        <v>66</v>
      </c>
      <c r="B67" s="4" t="s">
        <v>10</v>
      </c>
      <c r="C67" s="1" t="s">
        <v>48</v>
      </c>
      <c r="D67" s="1" t="s">
        <v>83</v>
      </c>
      <c r="E67" s="10" t="s">
        <v>85</v>
      </c>
      <c r="F67" s="11">
        <v>14681</v>
      </c>
      <c r="G67" s="12">
        <f>F67/SUM($F$3:$F$126)</f>
        <v>1.3827250259949667E-2</v>
      </c>
      <c r="I67" s="4">
        <v>2796</v>
      </c>
      <c r="J67" s="4">
        <v>1073</v>
      </c>
      <c r="K67" s="4">
        <v>93</v>
      </c>
      <c r="L67" s="4">
        <v>497</v>
      </c>
      <c r="M67" s="4">
        <v>536</v>
      </c>
      <c r="N67" s="12">
        <f t="shared" si="0"/>
        <v>0.33293293293293291</v>
      </c>
      <c r="O67" s="4">
        <v>2683</v>
      </c>
      <c r="P67" s="4" t="s">
        <v>167</v>
      </c>
    </row>
    <row r="68" spans="1:16" x14ac:dyDescent="0.25">
      <c r="A68" s="4">
        <v>67</v>
      </c>
      <c r="B68" s="4" t="s">
        <v>10</v>
      </c>
      <c r="C68" s="1" t="s">
        <v>48</v>
      </c>
      <c r="D68" s="1" t="s">
        <v>83</v>
      </c>
      <c r="E68" s="10" t="s">
        <v>83</v>
      </c>
      <c r="F68" s="11">
        <v>9157</v>
      </c>
      <c r="G68" s="12">
        <f>F68/SUM($F$3:$F$126)</f>
        <v>8.6244895191307878E-3</v>
      </c>
      <c r="I68" s="4">
        <v>1698</v>
      </c>
      <c r="J68" s="4">
        <v>517</v>
      </c>
      <c r="K68" s="4">
        <v>100</v>
      </c>
      <c r="L68" s="4">
        <v>378</v>
      </c>
      <c r="M68" s="4">
        <v>481</v>
      </c>
      <c r="N68" s="12">
        <f t="shared" si="0"/>
        <v>0.3134845620667927</v>
      </c>
      <c r="O68" s="4">
        <v>5001</v>
      </c>
      <c r="P68" s="4" t="s">
        <v>170</v>
      </c>
    </row>
    <row r="69" spans="1:16" x14ac:dyDescent="0.25">
      <c r="A69" s="4">
        <v>68</v>
      </c>
      <c r="B69" s="4" t="s">
        <v>10</v>
      </c>
      <c r="C69" s="1" t="s">
        <v>48</v>
      </c>
      <c r="D69" s="1" t="s">
        <v>83</v>
      </c>
      <c r="E69" s="10" t="s">
        <v>86</v>
      </c>
      <c r="F69" s="11">
        <v>18355</v>
      </c>
      <c r="G69" s="12">
        <f>F69/SUM($F$3:$F$126)</f>
        <v>1.728759474977019E-2</v>
      </c>
      <c r="I69" s="4">
        <v>3845</v>
      </c>
      <c r="J69" s="4">
        <v>903</v>
      </c>
      <c r="K69" s="4">
        <v>100</v>
      </c>
      <c r="L69" s="4">
        <v>547</v>
      </c>
      <c r="M69" s="4">
        <v>881</v>
      </c>
      <c r="N69" s="12">
        <f t="shared" ref="N69:N126" si="1">SUM(J69:L69)/SUM(I69:M69)</f>
        <v>0.24697259400892288</v>
      </c>
      <c r="O69" s="4">
        <v>3169</v>
      </c>
      <c r="P69" s="4" t="s">
        <v>174</v>
      </c>
    </row>
    <row r="70" spans="1:16" x14ac:dyDescent="0.25">
      <c r="A70" s="4">
        <v>69</v>
      </c>
      <c r="B70" s="4" t="s">
        <v>10</v>
      </c>
      <c r="C70" s="1" t="s">
        <v>87</v>
      </c>
      <c r="D70" s="1" t="s">
        <v>88</v>
      </c>
      <c r="E70" s="10" t="s">
        <v>89</v>
      </c>
      <c r="F70" s="11">
        <v>7520</v>
      </c>
      <c r="G70" s="12">
        <f>F70/SUM($F$3:$F$126)</f>
        <v>7.0826865986527822E-3</v>
      </c>
      <c r="I70" s="4">
        <v>2089</v>
      </c>
      <c r="J70" s="4">
        <v>292</v>
      </c>
      <c r="K70" s="4">
        <v>3</v>
      </c>
      <c r="L70" s="4">
        <v>132</v>
      </c>
      <c r="M70" s="4">
        <v>273</v>
      </c>
      <c r="N70" s="12">
        <f t="shared" si="1"/>
        <v>0.15310147006095376</v>
      </c>
      <c r="O70" s="4">
        <v>6283</v>
      </c>
      <c r="P70" s="4" t="s">
        <v>170</v>
      </c>
    </row>
    <row r="71" spans="1:16" x14ac:dyDescent="0.25">
      <c r="A71" s="4">
        <v>70</v>
      </c>
      <c r="B71" s="4" t="s">
        <v>10</v>
      </c>
      <c r="C71" s="1" t="s">
        <v>87</v>
      </c>
      <c r="D71" s="1" t="s">
        <v>88</v>
      </c>
      <c r="E71" s="10" t="s">
        <v>90</v>
      </c>
      <c r="F71" s="11">
        <v>7012</v>
      </c>
      <c r="G71" s="12">
        <f>F71/SUM($F$3:$F$126)</f>
        <v>6.6042285145948556E-3</v>
      </c>
      <c r="I71" s="4">
        <v>1906</v>
      </c>
      <c r="J71" s="4">
        <v>370</v>
      </c>
      <c r="K71" s="4">
        <v>8</v>
      </c>
      <c r="L71" s="4">
        <v>129</v>
      </c>
      <c r="M71" s="4">
        <v>242</v>
      </c>
      <c r="N71" s="12">
        <f t="shared" si="1"/>
        <v>0.19096045197740114</v>
      </c>
      <c r="O71" s="4">
        <v>2793</v>
      </c>
      <c r="P71" s="4" t="s">
        <v>163</v>
      </c>
    </row>
    <row r="72" spans="1:16" x14ac:dyDescent="0.25">
      <c r="A72" s="4">
        <v>71</v>
      </c>
      <c r="B72" s="4" t="s">
        <v>10</v>
      </c>
      <c r="C72" s="1" t="s">
        <v>87</v>
      </c>
      <c r="D72" s="1" t="s">
        <v>88</v>
      </c>
      <c r="E72" s="10" t="s">
        <v>91</v>
      </c>
      <c r="F72" s="11">
        <v>4022</v>
      </c>
      <c r="G72" s="12">
        <f>F72/SUM($F$3:$F$126)</f>
        <v>3.7881071143326451E-3</v>
      </c>
      <c r="I72" s="4">
        <v>1035</v>
      </c>
      <c r="J72" s="4">
        <v>296</v>
      </c>
      <c r="K72" s="4">
        <v>11</v>
      </c>
      <c r="L72" s="4">
        <v>88</v>
      </c>
      <c r="M72" s="4">
        <v>149</v>
      </c>
      <c r="N72" s="12">
        <f t="shared" si="1"/>
        <v>0.25015832805573146</v>
      </c>
      <c r="O72" s="4">
        <v>2647</v>
      </c>
      <c r="P72" s="4" t="s">
        <v>172</v>
      </c>
    </row>
    <row r="73" spans="1:16" x14ac:dyDescent="0.25">
      <c r="A73" s="4">
        <v>72</v>
      </c>
      <c r="B73" s="4" t="s">
        <v>10</v>
      </c>
      <c r="C73" s="1" t="s">
        <v>87</v>
      </c>
      <c r="D73" s="1" t="s">
        <v>88</v>
      </c>
      <c r="E73" s="10" t="s">
        <v>92</v>
      </c>
      <c r="F73" s="11">
        <v>9506</v>
      </c>
      <c r="G73" s="12">
        <f>F73/SUM($F$3:$F$126)</f>
        <v>8.953193990265073E-3</v>
      </c>
      <c r="I73" s="4">
        <v>2452</v>
      </c>
      <c r="J73" s="4">
        <v>429</v>
      </c>
      <c r="K73" s="4">
        <v>24</v>
      </c>
      <c r="L73" s="4">
        <v>157</v>
      </c>
      <c r="M73" s="4">
        <v>264</v>
      </c>
      <c r="N73" s="12">
        <f t="shared" si="1"/>
        <v>0.18340348767288034</v>
      </c>
      <c r="O73" s="4">
        <v>1587</v>
      </c>
      <c r="P73" s="4" t="s">
        <v>168</v>
      </c>
    </row>
    <row r="74" spans="1:16" x14ac:dyDescent="0.25">
      <c r="A74" s="4">
        <v>73</v>
      </c>
      <c r="B74" s="4" t="s">
        <v>10</v>
      </c>
      <c r="C74" s="1" t="s">
        <v>87</v>
      </c>
      <c r="D74" s="1" t="s">
        <v>88</v>
      </c>
      <c r="E74" s="10" t="s">
        <v>93</v>
      </c>
      <c r="F74" s="11">
        <v>4292</v>
      </c>
      <c r="G74" s="12">
        <f>F74/SUM($F$3:$F$126)</f>
        <v>4.0424057023161894E-3</v>
      </c>
      <c r="I74" s="4">
        <v>1249</v>
      </c>
      <c r="J74" s="4">
        <v>128</v>
      </c>
      <c r="K74" s="4">
        <v>0</v>
      </c>
      <c r="L74" s="4">
        <v>46</v>
      </c>
      <c r="M74" s="4">
        <v>116</v>
      </c>
      <c r="N74" s="12">
        <f t="shared" si="1"/>
        <v>0.11306042884990253</v>
      </c>
      <c r="O74" s="4">
        <v>3336</v>
      </c>
      <c r="P74" s="4" t="s">
        <v>163</v>
      </c>
    </row>
    <row r="75" spans="1:16" x14ac:dyDescent="0.25">
      <c r="A75" s="4">
        <v>74</v>
      </c>
      <c r="B75" s="1" t="s">
        <v>10</v>
      </c>
      <c r="C75" s="1" t="s">
        <v>87</v>
      </c>
      <c r="D75" s="1" t="s">
        <v>94</v>
      </c>
      <c r="E75" s="10" t="s">
        <v>95</v>
      </c>
      <c r="F75" s="11">
        <v>10056</v>
      </c>
      <c r="G75" s="12">
        <f>F75/SUM($F$3:$F$126)</f>
        <v>9.4712096324537746E-3</v>
      </c>
      <c r="I75" s="4">
        <v>2581</v>
      </c>
      <c r="J75" s="4">
        <v>456</v>
      </c>
      <c r="K75" s="4">
        <v>5</v>
      </c>
      <c r="L75" s="4">
        <v>155</v>
      </c>
      <c r="M75" s="4">
        <v>322</v>
      </c>
      <c r="N75" s="12">
        <f t="shared" si="1"/>
        <v>0.17504973003694232</v>
      </c>
      <c r="O75" s="4">
        <v>1537</v>
      </c>
      <c r="P75" s="4" t="s">
        <v>163</v>
      </c>
    </row>
    <row r="76" spans="1:16" x14ac:dyDescent="0.25">
      <c r="A76" s="4">
        <v>75</v>
      </c>
      <c r="B76" s="4" t="s">
        <v>10</v>
      </c>
      <c r="C76" s="1" t="s">
        <v>87</v>
      </c>
      <c r="D76" s="1" t="s">
        <v>94</v>
      </c>
      <c r="E76" s="10" t="s">
        <v>96</v>
      </c>
      <c r="F76" s="11">
        <v>6684</v>
      </c>
      <c r="G76" s="12">
        <f>F76/SUM($F$3:$F$126)</f>
        <v>6.2953028225259571E-3</v>
      </c>
      <c r="I76" s="4">
        <v>1804</v>
      </c>
      <c r="J76" s="4">
        <v>116</v>
      </c>
      <c r="K76" s="4">
        <v>29</v>
      </c>
      <c r="L76" s="4">
        <v>90</v>
      </c>
      <c r="M76" s="4">
        <v>302</v>
      </c>
      <c r="N76" s="12">
        <f t="shared" si="1"/>
        <v>0.10038445108927808</v>
      </c>
      <c r="O76" s="4">
        <v>3525</v>
      </c>
      <c r="P76" s="4" t="s">
        <v>163</v>
      </c>
    </row>
    <row r="77" spans="1:16" x14ac:dyDescent="0.25">
      <c r="A77" s="4">
        <v>76</v>
      </c>
      <c r="B77" s="4" t="s">
        <v>10</v>
      </c>
      <c r="C77" s="1" t="s">
        <v>87</v>
      </c>
      <c r="D77" s="1" t="s">
        <v>94</v>
      </c>
      <c r="E77" s="10" t="s">
        <v>97</v>
      </c>
      <c r="F77" s="11">
        <v>10232</v>
      </c>
      <c r="G77" s="12">
        <f>F77/SUM($F$3:$F$126)</f>
        <v>9.6369746379541578E-3</v>
      </c>
      <c r="I77" s="4">
        <v>2845</v>
      </c>
      <c r="J77" s="4">
        <v>379</v>
      </c>
      <c r="K77" s="4">
        <v>3</v>
      </c>
      <c r="L77" s="4">
        <v>142</v>
      </c>
      <c r="M77" s="4">
        <v>345</v>
      </c>
      <c r="N77" s="12">
        <f t="shared" si="1"/>
        <v>0.14108777598276789</v>
      </c>
      <c r="O77" s="4">
        <v>2332</v>
      </c>
      <c r="P77" s="4" t="s">
        <v>163</v>
      </c>
    </row>
    <row r="78" spans="1:16" x14ac:dyDescent="0.25">
      <c r="A78" s="4">
        <v>77</v>
      </c>
      <c r="B78" s="4" t="s">
        <v>10</v>
      </c>
      <c r="C78" s="1" t="s">
        <v>87</v>
      </c>
      <c r="D78" s="1" t="s">
        <v>94</v>
      </c>
      <c r="E78" s="10" t="s">
        <v>98</v>
      </c>
      <c r="F78" s="11">
        <v>4006</v>
      </c>
      <c r="G78" s="12">
        <f>F78/SUM($F$3:$F$126)</f>
        <v>3.7730375683780646E-3</v>
      </c>
      <c r="I78" s="4">
        <v>1070</v>
      </c>
      <c r="J78" s="4">
        <v>98</v>
      </c>
      <c r="K78" s="4">
        <v>4</v>
      </c>
      <c r="L78" s="4">
        <v>48</v>
      </c>
      <c r="M78" s="4">
        <v>133</v>
      </c>
      <c r="N78" s="12">
        <f t="shared" si="1"/>
        <v>0.11086474501108648</v>
      </c>
      <c r="O78" s="4">
        <v>3711</v>
      </c>
      <c r="P78" s="4" t="s">
        <v>163</v>
      </c>
    </row>
    <row r="79" spans="1:16" x14ac:dyDescent="0.25">
      <c r="A79" s="4">
        <v>78</v>
      </c>
      <c r="B79" s="4" t="s">
        <v>10</v>
      </c>
      <c r="C79" s="1" t="s">
        <v>87</v>
      </c>
      <c r="D79" s="1" t="s">
        <v>94</v>
      </c>
      <c r="E79" s="10" t="s">
        <v>99</v>
      </c>
      <c r="F79" s="11">
        <v>8722</v>
      </c>
      <c r="G79" s="12">
        <f>F79/SUM($F$3:$F$126)</f>
        <v>8.2147862384906335E-3</v>
      </c>
      <c r="I79" s="4">
        <v>2490</v>
      </c>
      <c r="J79" s="4">
        <v>347</v>
      </c>
      <c r="K79" s="4">
        <v>11</v>
      </c>
      <c r="L79" s="4">
        <v>167</v>
      </c>
      <c r="M79" s="4">
        <v>325</v>
      </c>
      <c r="N79" s="12">
        <f t="shared" si="1"/>
        <v>0.15718562874251496</v>
      </c>
      <c r="O79" s="4">
        <v>1372</v>
      </c>
      <c r="P79" s="4" t="s">
        <v>163</v>
      </c>
    </row>
    <row r="80" spans="1:16" x14ac:dyDescent="0.25">
      <c r="A80" s="4">
        <v>79</v>
      </c>
      <c r="B80" s="4" t="s">
        <v>10</v>
      </c>
      <c r="C80" s="1" t="s">
        <v>87</v>
      </c>
      <c r="D80" s="1" t="s">
        <v>94</v>
      </c>
      <c r="E80" s="10" t="s">
        <v>100</v>
      </c>
      <c r="F80" s="11">
        <v>5313</v>
      </c>
      <c r="G80" s="12">
        <f>F80/SUM($F$3:$F$126)</f>
        <v>5.0040311035428504E-3</v>
      </c>
      <c r="I80" s="4">
        <v>1457</v>
      </c>
      <c r="J80" s="4">
        <v>85</v>
      </c>
      <c r="K80" s="4">
        <v>6</v>
      </c>
      <c r="L80" s="4">
        <v>44</v>
      </c>
      <c r="M80" s="4">
        <v>207</v>
      </c>
      <c r="N80" s="12">
        <f t="shared" si="1"/>
        <v>7.5041689827682043E-2</v>
      </c>
      <c r="O80" s="4">
        <v>3343</v>
      </c>
      <c r="P80" s="4" t="s">
        <v>163</v>
      </c>
    </row>
    <row r="81" spans="1:16" x14ac:dyDescent="0.25">
      <c r="A81" s="4">
        <v>80</v>
      </c>
      <c r="B81" s="4" t="s">
        <v>10</v>
      </c>
      <c r="C81" s="1" t="s">
        <v>87</v>
      </c>
      <c r="D81" s="1" t="s">
        <v>101</v>
      </c>
      <c r="E81" s="10" t="s">
        <v>102</v>
      </c>
      <c r="F81" s="11">
        <v>7269</v>
      </c>
      <c r="G81" s="12">
        <f>F81/SUM($F$3:$F$126)</f>
        <v>6.8462830964903026E-3</v>
      </c>
      <c r="I81" s="4">
        <v>1862</v>
      </c>
      <c r="J81" s="4">
        <v>383</v>
      </c>
      <c r="K81" s="4">
        <v>10</v>
      </c>
      <c r="L81" s="4">
        <v>139</v>
      </c>
      <c r="M81" s="4">
        <v>297</v>
      </c>
      <c r="N81" s="12">
        <f t="shared" si="1"/>
        <v>0.19769602378298032</v>
      </c>
      <c r="O81" s="4">
        <v>1793</v>
      </c>
      <c r="P81" s="4" t="s">
        <v>163</v>
      </c>
    </row>
    <row r="82" spans="1:16" x14ac:dyDescent="0.25">
      <c r="A82" s="4">
        <v>81</v>
      </c>
      <c r="B82" s="4" t="s">
        <v>10</v>
      </c>
      <c r="C82" s="1" t="s">
        <v>87</v>
      </c>
      <c r="D82" s="1" t="s">
        <v>101</v>
      </c>
      <c r="E82" s="10" t="s">
        <v>103</v>
      </c>
      <c r="F82" s="11">
        <v>4779</v>
      </c>
      <c r="G82" s="12">
        <f>F82/SUM($F$3:$F$126)</f>
        <v>4.5010850073087302E-3</v>
      </c>
      <c r="I82" s="4">
        <v>1123</v>
      </c>
      <c r="J82" s="4">
        <v>322</v>
      </c>
      <c r="K82" s="4">
        <v>94</v>
      </c>
      <c r="L82" s="4">
        <v>127</v>
      </c>
      <c r="M82" s="4">
        <v>266</v>
      </c>
      <c r="N82" s="12">
        <f t="shared" si="1"/>
        <v>0.28105590062111802</v>
      </c>
      <c r="O82" s="4">
        <v>2690</v>
      </c>
      <c r="P82" s="4" t="s">
        <v>163</v>
      </c>
    </row>
    <row r="83" spans="1:16" x14ac:dyDescent="0.25">
      <c r="A83" s="4">
        <v>82</v>
      </c>
      <c r="B83" s="4" t="s">
        <v>10</v>
      </c>
      <c r="C83" s="1" t="s">
        <v>87</v>
      </c>
      <c r="D83" s="1" t="s">
        <v>101</v>
      </c>
      <c r="E83" s="10" t="s">
        <v>104</v>
      </c>
      <c r="F83" s="11">
        <v>12275</v>
      </c>
      <c r="G83" s="12">
        <f>F83/SUM($F$3:$F$126)</f>
        <v>1.1561167287029642E-2</v>
      </c>
      <c r="I83" s="4">
        <v>2271</v>
      </c>
      <c r="J83" s="4">
        <v>1622</v>
      </c>
      <c r="K83" s="4">
        <v>55</v>
      </c>
      <c r="L83" s="4">
        <v>453</v>
      </c>
      <c r="M83" s="4">
        <v>751</v>
      </c>
      <c r="N83" s="12">
        <f t="shared" si="1"/>
        <v>0.41343167701863354</v>
      </c>
      <c r="O83" s="4">
        <v>1943</v>
      </c>
      <c r="P83" s="4" t="s">
        <v>168</v>
      </c>
    </row>
    <row r="84" spans="1:16" x14ac:dyDescent="0.25">
      <c r="A84" s="4">
        <v>83</v>
      </c>
      <c r="B84" s="4" t="s">
        <v>10</v>
      </c>
      <c r="C84" s="1" t="s">
        <v>87</v>
      </c>
      <c r="D84" s="1" t="s">
        <v>101</v>
      </c>
      <c r="E84" s="10" t="s">
        <v>105</v>
      </c>
      <c r="F84" s="11">
        <v>5599</v>
      </c>
      <c r="G84" s="12">
        <f>F84/SUM($F$3:$F$126)</f>
        <v>5.2733992374809748E-3</v>
      </c>
      <c r="I84" s="4">
        <v>1305</v>
      </c>
      <c r="J84" s="4">
        <v>573</v>
      </c>
      <c r="K84" s="4">
        <v>78</v>
      </c>
      <c r="L84" s="4">
        <v>158</v>
      </c>
      <c r="M84" s="4">
        <v>348</v>
      </c>
      <c r="N84" s="12">
        <f t="shared" si="1"/>
        <v>0.32859463850528026</v>
      </c>
      <c r="O84" s="4">
        <v>5138</v>
      </c>
      <c r="P84" s="4" t="s">
        <v>172</v>
      </c>
    </row>
    <row r="85" spans="1:16" x14ac:dyDescent="0.25">
      <c r="A85" s="4">
        <v>84</v>
      </c>
      <c r="B85" s="4" t="s">
        <v>10</v>
      </c>
      <c r="C85" s="1" t="s">
        <v>87</v>
      </c>
      <c r="D85" s="1" t="s">
        <v>101</v>
      </c>
      <c r="E85" s="10" t="s">
        <v>106</v>
      </c>
      <c r="F85" s="11">
        <v>13550</v>
      </c>
      <c r="G85" s="12">
        <f>F85/SUM($F$3:$F$126)</f>
        <v>1.2762021730285266E-2</v>
      </c>
      <c r="I85" s="4">
        <v>1524</v>
      </c>
      <c r="J85" s="4">
        <v>1487</v>
      </c>
      <c r="K85" s="4">
        <v>9</v>
      </c>
      <c r="L85" s="4">
        <v>565</v>
      </c>
      <c r="M85" s="4">
        <v>707</v>
      </c>
      <c r="N85" s="12">
        <f t="shared" si="1"/>
        <v>0.48019571295433366</v>
      </c>
      <c r="O85" s="4">
        <v>2468</v>
      </c>
      <c r="P85" s="4" t="s">
        <v>172</v>
      </c>
    </row>
    <row r="86" spans="1:16" x14ac:dyDescent="0.25">
      <c r="A86" s="4">
        <v>85</v>
      </c>
      <c r="B86" s="4" t="s">
        <v>10</v>
      </c>
      <c r="C86" s="1" t="s">
        <v>87</v>
      </c>
      <c r="D86" s="1" t="s">
        <v>101</v>
      </c>
      <c r="E86" s="10" t="s">
        <v>107</v>
      </c>
      <c r="F86" s="11">
        <v>8418</v>
      </c>
      <c r="G86" s="12">
        <f>F86/SUM($F$3:$F$126)</f>
        <v>7.9284648653536061E-3</v>
      </c>
      <c r="I86" s="4">
        <v>1590</v>
      </c>
      <c r="J86" s="4">
        <v>1390</v>
      </c>
      <c r="K86" s="4">
        <v>65</v>
      </c>
      <c r="L86" s="4">
        <v>472</v>
      </c>
      <c r="M86" s="4">
        <v>737</v>
      </c>
      <c r="N86" s="12">
        <f t="shared" si="1"/>
        <v>0.45298542548189941</v>
      </c>
      <c r="O86" s="4">
        <v>4300</v>
      </c>
      <c r="P86" s="4" t="s">
        <v>167</v>
      </c>
    </row>
    <row r="87" spans="1:16" x14ac:dyDescent="0.25">
      <c r="A87" s="4">
        <v>86</v>
      </c>
      <c r="B87" s="4" t="s">
        <v>10</v>
      </c>
      <c r="C87" s="1" t="s">
        <v>87</v>
      </c>
      <c r="D87" s="1" t="s">
        <v>108</v>
      </c>
      <c r="E87" s="10" t="s">
        <v>109</v>
      </c>
      <c r="F87" s="11">
        <v>8076</v>
      </c>
      <c r="G87" s="12">
        <f>F87/SUM($F$3:$F$126)</f>
        <v>7.6063533205744513E-3</v>
      </c>
      <c r="I87" s="4">
        <v>1419</v>
      </c>
      <c r="J87" s="4">
        <v>846</v>
      </c>
      <c r="K87" s="4">
        <v>344</v>
      </c>
      <c r="L87" s="4">
        <v>357</v>
      </c>
      <c r="M87" s="4">
        <v>589</v>
      </c>
      <c r="N87" s="12">
        <f t="shared" si="1"/>
        <v>0.43516174402250352</v>
      </c>
      <c r="O87" s="4">
        <v>4258</v>
      </c>
      <c r="P87" s="4" t="s">
        <v>172</v>
      </c>
    </row>
    <row r="88" spans="1:16" x14ac:dyDescent="0.25">
      <c r="A88" s="4">
        <v>87</v>
      </c>
      <c r="B88" s="4" t="s">
        <v>10</v>
      </c>
      <c r="C88" s="1" t="s">
        <v>87</v>
      </c>
      <c r="D88" s="1" t="s">
        <v>108</v>
      </c>
      <c r="E88" s="10" t="s">
        <v>110</v>
      </c>
      <c r="F88" s="11">
        <v>24</v>
      </c>
      <c r="G88" s="12">
        <f>F88/SUM($F$3:$F$126)</f>
        <v>2.2604318931870584E-5</v>
      </c>
      <c r="I88" s="4">
        <v>0</v>
      </c>
      <c r="J88" s="4">
        <v>0</v>
      </c>
      <c r="K88" s="4">
        <v>0</v>
      </c>
      <c r="L88" s="4">
        <v>4</v>
      </c>
      <c r="M88" s="4">
        <v>0</v>
      </c>
      <c r="N88" s="12">
        <f t="shared" si="1"/>
        <v>1</v>
      </c>
      <c r="O88" s="4">
        <v>3547</v>
      </c>
      <c r="P88" s="4" t="s">
        <v>167</v>
      </c>
    </row>
    <row r="89" spans="1:16" x14ac:dyDescent="0.25">
      <c r="A89" s="4">
        <v>88</v>
      </c>
      <c r="B89" s="4" t="s">
        <v>10</v>
      </c>
      <c r="C89" s="1" t="s">
        <v>87</v>
      </c>
      <c r="D89" s="1" t="s">
        <v>108</v>
      </c>
      <c r="E89" s="10" t="s">
        <v>111</v>
      </c>
      <c r="F89" s="11">
        <v>7051</v>
      </c>
      <c r="G89" s="12">
        <f>F89/SUM($F$3:$F$126)</f>
        <v>6.6409605328591453E-3</v>
      </c>
      <c r="I89" s="4">
        <v>1671</v>
      </c>
      <c r="J89" s="4">
        <v>401</v>
      </c>
      <c r="K89" s="4">
        <v>306</v>
      </c>
      <c r="L89" s="4">
        <v>110</v>
      </c>
      <c r="M89" s="4">
        <v>508</v>
      </c>
      <c r="N89" s="12">
        <f t="shared" si="1"/>
        <v>0.27269692923898531</v>
      </c>
      <c r="O89" s="4">
        <v>14</v>
      </c>
      <c r="P89" s="4" t="s">
        <v>166</v>
      </c>
    </row>
    <row r="90" spans="1:16" x14ac:dyDescent="0.25">
      <c r="A90" s="4">
        <v>89</v>
      </c>
      <c r="B90" s="4" t="s">
        <v>10</v>
      </c>
      <c r="C90" s="1" t="s">
        <v>87</v>
      </c>
      <c r="D90" s="1" t="s">
        <v>108</v>
      </c>
      <c r="E90" s="10" t="s">
        <v>112</v>
      </c>
      <c r="F90" s="11">
        <v>8262</v>
      </c>
      <c r="G90" s="12">
        <f>F90/SUM($F$3:$F$126)</f>
        <v>7.7815367922964484E-3</v>
      </c>
      <c r="I90" s="4">
        <v>1857</v>
      </c>
      <c r="J90" s="4">
        <v>566</v>
      </c>
      <c r="K90" s="4">
        <v>205</v>
      </c>
      <c r="L90" s="4">
        <v>331</v>
      </c>
      <c r="M90" s="4">
        <v>379</v>
      </c>
      <c r="N90" s="12">
        <f t="shared" si="1"/>
        <v>0.33013780707010187</v>
      </c>
      <c r="O90" s="4">
        <v>3014</v>
      </c>
      <c r="P90" s="4" t="s">
        <v>171</v>
      </c>
    </row>
    <row r="91" spans="1:16" x14ac:dyDescent="0.25">
      <c r="A91" s="4">
        <v>90</v>
      </c>
      <c r="B91" s="4" t="s">
        <v>10</v>
      </c>
      <c r="C91" s="1" t="s">
        <v>87</v>
      </c>
      <c r="D91" s="1" t="s">
        <v>108</v>
      </c>
      <c r="E91" s="10" t="s">
        <v>113</v>
      </c>
      <c r="F91" s="11">
        <v>0</v>
      </c>
      <c r="G91" s="12">
        <f>F91/SUM($F$3:$F$126)</f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12"/>
      <c r="O91" s="4">
        <v>3349</v>
      </c>
      <c r="P91" s="4" t="s">
        <v>168</v>
      </c>
    </row>
    <row r="92" spans="1:16" x14ac:dyDescent="0.25">
      <c r="A92" s="4">
        <v>91</v>
      </c>
      <c r="B92" s="4" t="s">
        <v>10</v>
      </c>
      <c r="C92" s="1" t="s">
        <v>87</v>
      </c>
      <c r="D92" s="1" t="s">
        <v>108</v>
      </c>
      <c r="E92" s="10" t="s">
        <v>114</v>
      </c>
      <c r="F92" s="11">
        <v>16309</v>
      </c>
      <c r="G92" s="12">
        <f>F92/SUM($F$3:$F$126)</f>
        <v>1.5360576560828221E-2</v>
      </c>
      <c r="I92" s="4">
        <v>4618</v>
      </c>
      <c r="J92" s="4">
        <v>551</v>
      </c>
      <c r="K92" s="4">
        <v>43</v>
      </c>
      <c r="L92" s="4">
        <v>272</v>
      </c>
      <c r="M92" s="4">
        <v>503</v>
      </c>
      <c r="N92" s="12">
        <f t="shared" si="1"/>
        <v>0.14464673459161517</v>
      </c>
      <c r="O92" s="4">
        <v>0</v>
      </c>
      <c r="P92" s="4" t="s">
        <v>166</v>
      </c>
    </row>
    <row r="93" spans="1:16" x14ac:dyDescent="0.25">
      <c r="A93" s="4">
        <v>92</v>
      </c>
      <c r="B93" s="4" t="s">
        <v>10</v>
      </c>
      <c r="C93" s="1" t="s">
        <v>87</v>
      </c>
      <c r="D93" s="1" t="s">
        <v>108</v>
      </c>
      <c r="E93" s="10" t="s">
        <v>115</v>
      </c>
      <c r="F93" s="11">
        <v>9814</v>
      </c>
      <c r="G93" s="12">
        <f>F93/SUM($F$3:$F$126)</f>
        <v>9.2432827498907452E-3</v>
      </c>
      <c r="I93" s="4">
        <v>2331</v>
      </c>
      <c r="J93" s="4">
        <v>390</v>
      </c>
      <c r="K93" s="4">
        <v>47</v>
      </c>
      <c r="L93" s="4">
        <v>363</v>
      </c>
      <c r="M93" s="4">
        <v>244</v>
      </c>
      <c r="N93" s="12">
        <f t="shared" si="1"/>
        <v>0.23703703703703705</v>
      </c>
      <c r="O93" s="4">
        <v>5983</v>
      </c>
      <c r="P93" s="4" t="s">
        <v>163</v>
      </c>
    </row>
    <row r="94" spans="1:16" x14ac:dyDescent="0.25">
      <c r="A94" s="4">
        <v>93</v>
      </c>
      <c r="B94" s="1" t="s">
        <v>10</v>
      </c>
      <c r="C94" s="1" t="s">
        <v>116</v>
      </c>
      <c r="D94" s="1" t="s">
        <v>117</v>
      </c>
      <c r="E94" s="10" t="s">
        <v>118</v>
      </c>
      <c r="F94" s="11">
        <v>18133</v>
      </c>
      <c r="G94" s="12">
        <f>F94/SUM($F$3:$F$126)</f>
        <v>1.7078504799650385E-2</v>
      </c>
      <c r="I94" s="4">
        <v>1541</v>
      </c>
      <c r="J94" s="4">
        <v>1864</v>
      </c>
      <c r="K94" s="4">
        <v>34</v>
      </c>
      <c r="L94" s="4">
        <v>665</v>
      </c>
      <c r="M94" s="4">
        <v>1482</v>
      </c>
      <c r="N94" s="12">
        <f t="shared" si="1"/>
        <v>0.45882563551736483</v>
      </c>
      <c r="O94" s="4">
        <v>3372</v>
      </c>
      <c r="P94" s="4" t="s">
        <v>163</v>
      </c>
    </row>
    <row r="95" spans="1:16" x14ac:dyDescent="0.25">
      <c r="A95" s="4">
        <v>94</v>
      </c>
      <c r="B95" s="4" t="s">
        <v>10</v>
      </c>
      <c r="C95" s="1" t="s">
        <v>116</v>
      </c>
      <c r="D95" s="1" t="s">
        <v>117</v>
      </c>
      <c r="E95" s="10" t="s">
        <v>119</v>
      </c>
      <c r="F95" s="11">
        <v>7964</v>
      </c>
      <c r="G95" s="12">
        <f>F95/SUM($F$3:$F$126)</f>
        <v>7.5008664988923885E-3</v>
      </c>
      <c r="I95" s="4">
        <v>711</v>
      </c>
      <c r="J95" s="4">
        <v>1745</v>
      </c>
      <c r="K95" s="4">
        <v>261</v>
      </c>
      <c r="L95" s="4">
        <v>450</v>
      </c>
      <c r="M95" s="4">
        <v>1281</v>
      </c>
      <c r="N95" s="12">
        <f t="shared" si="1"/>
        <v>0.55215827338129497</v>
      </c>
      <c r="O95" s="4">
        <v>5582</v>
      </c>
      <c r="P95" s="4" t="s">
        <v>169</v>
      </c>
    </row>
    <row r="96" spans="1:16" x14ac:dyDescent="0.25">
      <c r="A96" s="4">
        <v>95</v>
      </c>
      <c r="B96" s="4" t="s">
        <v>10</v>
      </c>
      <c r="C96" s="1" t="s">
        <v>116</v>
      </c>
      <c r="D96" s="1" t="s">
        <v>117</v>
      </c>
      <c r="E96" s="10" t="s">
        <v>120</v>
      </c>
      <c r="F96" s="11">
        <v>6437</v>
      </c>
      <c r="G96" s="12">
        <f>F96/SUM($F$3:$F$126)</f>
        <v>6.0626667068521224E-3</v>
      </c>
      <c r="I96" s="4">
        <v>1046</v>
      </c>
      <c r="J96" s="4">
        <v>794</v>
      </c>
      <c r="K96" s="4">
        <v>104</v>
      </c>
      <c r="L96" s="4">
        <v>394</v>
      </c>
      <c r="M96" s="4">
        <v>540</v>
      </c>
      <c r="N96" s="12">
        <f t="shared" si="1"/>
        <v>0.44892286309937457</v>
      </c>
      <c r="O96" s="4">
        <v>4461</v>
      </c>
      <c r="P96" s="4" t="s">
        <v>167</v>
      </c>
    </row>
    <row r="97" spans="1:16" x14ac:dyDescent="0.25">
      <c r="A97" s="4">
        <v>96</v>
      </c>
      <c r="B97" s="4" t="s">
        <v>10</v>
      </c>
      <c r="C97" s="1" t="s">
        <v>116</v>
      </c>
      <c r="D97" s="1" t="s">
        <v>117</v>
      </c>
      <c r="E97" s="10" t="s">
        <v>121</v>
      </c>
      <c r="F97" s="11">
        <v>9111</v>
      </c>
      <c r="G97" s="12">
        <f>F97/SUM($F$3:$F$126)</f>
        <v>8.5811645745113695E-3</v>
      </c>
      <c r="I97" s="4">
        <v>1350</v>
      </c>
      <c r="J97" s="4">
        <v>1491</v>
      </c>
      <c r="K97" s="4">
        <v>212</v>
      </c>
      <c r="L97" s="4">
        <v>503</v>
      </c>
      <c r="M97" s="4">
        <v>1112</v>
      </c>
      <c r="N97" s="12">
        <f t="shared" si="1"/>
        <v>0.47257926306769493</v>
      </c>
      <c r="O97" s="4">
        <v>2882</v>
      </c>
      <c r="P97" s="4" t="s">
        <v>169</v>
      </c>
    </row>
    <row r="98" spans="1:16" x14ac:dyDescent="0.25">
      <c r="A98" s="4">
        <v>97</v>
      </c>
      <c r="B98" s="4" t="s">
        <v>10</v>
      </c>
      <c r="C98" s="1" t="s">
        <v>116</v>
      </c>
      <c r="D98" s="1" t="s">
        <v>117</v>
      </c>
      <c r="E98" s="10" t="s">
        <v>122</v>
      </c>
      <c r="F98" s="11">
        <v>12763</v>
      </c>
      <c r="G98" s="12">
        <f>F98/SUM($F$3:$F$126)</f>
        <v>1.2020788438644344E-2</v>
      </c>
      <c r="I98" s="4">
        <v>2198</v>
      </c>
      <c r="J98" s="4">
        <v>2120</v>
      </c>
      <c r="K98" s="4">
        <v>332</v>
      </c>
      <c r="L98" s="4">
        <v>695</v>
      </c>
      <c r="M98" s="4">
        <v>1654</v>
      </c>
      <c r="N98" s="12">
        <f t="shared" si="1"/>
        <v>0.44963566223746249</v>
      </c>
      <c r="O98" s="4">
        <v>4672</v>
      </c>
      <c r="P98" s="4" t="s">
        <v>168</v>
      </c>
    </row>
    <row r="99" spans="1:16" x14ac:dyDescent="0.25">
      <c r="A99" s="4">
        <v>98</v>
      </c>
      <c r="B99" s="4" t="s">
        <v>10</v>
      </c>
      <c r="C99" s="1" t="s">
        <v>116</v>
      </c>
      <c r="D99" s="1" t="s">
        <v>117</v>
      </c>
      <c r="E99" s="10" t="s">
        <v>123</v>
      </c>
      <c r="F99" s="11">
        <v>9498</v>
      </c>
      <c r="G99" s="12">
        <f>F99/SUM($F$3:$F$126)</f>
        <v>8.9456592172877832E-3</v>
      </c>
      <c r="I99" s="4">
        <v>831</v>
      </c>
      <c r="J99" s="4">
        <v>1389</v>
      </c>
      <c r="K99" s="4">
        <v>32</v>
      </c>
      <c r="L99" s="4">
        <v>463</v>
      </c>
      <c r="M99" s="4">
        <v>888</v>
      </c>
      <c r="N99" s="12">
        <f t="shared" si="1"/>
        <v>0.52289758534554542</v>
      </c>
      <c r="O99" s="4">
        <v>7002</v>
      </c>
      <c r="P99" s="4" t="s">
        <v>172</v>
      </c>
    </row>
    <row r="100" spans="1:16" x14ac:dyDescent="0.25">
      <c r="A100" s="4">
        <v>99</v>
      </c>
      <c r="B100" s="4" t="s">
        <v>10</v>
      </c>
      <c r="C100" s="1" t="s">
        <v>116</v>
      </c>
      <c r="D100" s="1" t="s">
        <v>117</v>
      </c>
      <c r="E100" s="10" t="s">
        <v>124</v>
      </c>
      <c r="F100" s="11">
        <v>8139</v>
      </c>
      <c r="G100" s="12">
        <f>F100/SUM($F$3:$F$126)</f>
        <v>7.6656896577706113E-3</v>
      </c>
      <c r="I100" s="4">
        <v>653</v>
      </c>
      <c r="J100" s="4">
        <v>958</v>
      </c>
      <c r="K100" s="4">
        <v>169</v>
      </c>
      <c r="L100" s="4">
        <v>390</v>
      </c>
      <c r="M100" s="4">
        <v>747</v>
      </c>
      <c r="N100" s="12">
        <f t="shared" si="1"/>
        <v>0.52005485087418579</v>
      </c>
      <c r="O100" s="4">
        <v>3611</v>
      </c>
      <c r="P100" s="4" t="s">
        <v>167</v>
      </c>
    </row>
    <row r="101" spans="1:16" x14ac:dyDescent="0.25">
      <c r="A101" s="4">
        <v>100</v>
      </c>
      <c r="B101" s="4" t="s">
        <v>10</v>
      </c>
      <c r="C101" s="1" t="s">
        <v>116</v>
      </c>
      <c r="D101" s="1" t="s">
        <v>117</v>
      </c>
      <c r="E101" s="10" t="s">
        <v>125</v>
      </c>
      <c r="F101" s="11">
        <v>9676</v>
      </c>
      <c r="G101" s="12">
        <f>F101/SUM($F$3:$F$126)</f>
        <v>9.1133079160324905E-3</v>
      </c>
      <c r="I101" s="4">
        <v>1476</v>
      </c>
      <c r="J101" s="4">
        <v>1458</v>
      </c>
      <c r="K101" s="4">
        <v>218</v>
      </c>
      <c r="L101" s="4">
        <v>575</v>
      </c>
      <c r="M101" s="4">
        <v>1102</v>
      </c>
      <c r="N101" s="12">
        <f t="shared" si="1"/>
        <v>0.4661420583971837</v>
      </c>
      <c r="O101" s="4">
        <v>2918</v>
      </c>
      <c r="P101" s="4" t="s">
        <v>171</v>
      </c>
    </row>
    <row r="102" spans="1:16" x14ac:dyDescent="0.25">
      <c r="A102" s="4">
        <v>101</v>
      </c>
      <c r="B102" s="1" t="s">
        <v>10</v>
      </c>
      <c r="C102" s="1" t="s">
        <v>116</v>
      </c>
      <c r="D102" s="1" t="s">
        <v>126</v>
      </c>
      <c r="E102" s="10" t="s">
        <v>127</v>
      </c>
      <c r="F102" s="11">
        <v>4146</v>
      </c>
      <c r="G102" s="12">
        <f>F102/SUM($F$3:$F$126)</f>
        <v>3.9048960954806431E-3</v>
      </c>
      <c r="I102" s="4">
        <v>950</v>
      </c>
      <c r="J102" s="4">
        <v>422</v>
      </c>
      <c r="K102" s="4">
        <v>48</v>
      </c>
      <c r="L102" s="4">
        <v>97</v>
      </c>
      <c r="M102" s="4">
        <v>308</v>
      </c>
      <c r="N102" s="12">
        <f t="shared" si="1"/>
        <v>0.31068493150684934</v>
      </c>
      <c r="O102" s="4">
        <v>4827</v>
      </c>
      <c r="P102" s="4" t="s">
        <v>167</v>
      </c>
    </row>
    <row r="103" spans="1:16" x14ac:dyDescent="0.25">
      <c r="A103" s="4">
        <v>102</v>
      </c>
      <c r="B103" s="4" t="s">
        <v>10</v>
      </c>
      <c r="C103" s="1" t="s">
        <v>116</v>
      </c>
      <c r="D103" s="1" t="s">
        <v>126</v>
      </c>
      <c r="E103" s="10" t="s">
        <v>128</v>
      </c>
      <c r="F103" s="11">
        <v>6552</v>
      </c>
      <c r="G103" s="12">
        <f>F103/SUM($F$3:$F$126)</f>
        <v>6.1709790684006689E-3</v>
      </c>
      <c r="I103" s="4">
        <v>1380</v>
      </c>
      <c r="J103" s="4">
        <v>767</v>
      </c>
      <c r="K103" s="4">
        <v>37</v>
      </c>
      <c r="L103" s="4">
        <v>207</v>
      </c>
      <c r="M103" s="4">
        <v>523</v>
      </c>
      <c r="N103" s="12">
        <f t="shared" si="1"/>
        <v>0.34694577899794099</v>
      </c>
      <c r="O103" s="4">
        <v>1818</v>
      </c>
      <c r="P103" s="4" t="s">
        <v>163</v>
      </c>
    </row>
    <row r="104" spans="1:16" x14ac:dyDescent="0.25">
      <c r="A104" s="4">
        <v>103</v>
      </c>
      <c r="B104" s="4" t="s">
        <v>10</v>
      </c>
      <c r="C104" s="1" t="s">
        <v>116</v>
      </c>
      <c r="D104" s="1" t="s">
        <v>126</v>
      </c>
      <c r="E104" s="10" t="s">
        <v>129</v>
      </c>
      <c r="F104" s="11">
        <v>5704</v>
      </c>
      <c r="G104" s="12">
        <f>F104/SUM($F$3:$F$126)</f>
        <v>5.3722931328079081E-3</v>
      </c>
      <c r="I104" s="4">
        <v>938</v>
      </c>
      <c r="J104" s="4">
        <v>866</v>
      </c>
      <c r="K104" s="4">
        <v>126</v>
      </c>
      <c r="L104" s="4">
        <v>267</v>
      </c>
      <c r="M104" s="4">
        <v>581</v>
      </c>
      <c r="N104" s="12">
        <f t="shared" si="1"/>
        <v>0.45320374370050398</v>
      </c>
      <c r="O104" s="4">
        <v>2909</v>
      </c>
      <c r="P104" s="4" t="s">
        <v>163</v>
      </c>
    </row>
    <row r="105" spans="1:16" x14ac:dyDescent="0.25">
      <c r="A105" s="4">
        <v>104</v>
      </c>
      <c r="B105" s="4" t="s">
        <v>10</v>
      </c>
      <c r="C105" s="1" t="s">
        <v>116</v>
      </c>
      <c r="D105" s="1" t="s">
        <v>126</v>
      </c>
      <c r="E105" s="10" t="s">
        <v>130</v>
      </c>
      <c r="F105" s="11">
        <v>4811</v>
      </c>
      <c r="G105" s="12">
        <f>F105/SUM($F$3:$F$126)</f>
        <v>4.5312240992178903E-3</v>
      </c>
      <c r="I105" s="4">
        <v>1041</v>
      </c>
      <c r="J105" s="4">
        <v>517</v>
      </c>
      <c r="K105" s="4">
        <v>64</v>
      </c>
      <c r="L105" s="4">
        <v>136</v>
      </c>
      <c r="M105" s="4">
        <v>320</v>
      </c>
      <c r="N105" s="12">
        <f t="shared" si="1"/>
        <v>0.34504331087584217</v>
      </c>
      <c r="O105" s="4">
        <v>2785</v>
      </c>
      <c r="P105" s="4" t="s">
        <v>168</v>
      </c>
    </row>
    <row r="106" spans="1:16" x14ac:dyDescent="0.25">
      <c r="A106" s="4">
        <v>105</v>
      </c>
      <c r="B106" s="4" t="s">
        <v>10</v>
      </c>
      <c r="C106" s="1" t="s">
        <v>116</v>
      </c>
      <c r="D106" s="1" t="s">
        <v>126</v>
      </c>
      <c r="E106" s="10" t="s">
        <v>131</v>
      </c>
      <c r="F106" s="11">
        <v>12364</v>
      </c>
      <c r="G106" s="12">
        <f>F106/SUM($F$3:$F$126)</f>
        <v>1.1644991636401996E-2</v>
      </c>
      <c r="I106" s="4">
        <v>2493</v>
      </c>
      <c r="J106" s="4">
        <v>1642</v>
      </c>
      <c r="K106" s="4">
        <v>299</v>
      </c>
      <c r="L106" s="4">
        <v>365</v>
      </c>
      <c r="M106" s="4">
        <v>976</v>
      </c>
      <c r="N106" s="12">
        <f t="shared" si="1"/>
        <v>0.39930735930735933</v>
      </c>
      <c r="O106" s="4">
        <v>2073</v>
      </c>
      <c r="P106" s="4" t="s">
        <v>163</v>
      </c>
    </row>
    <row r="107" spans="1:16" x14ac:dyDescent="0.25">
      <c r="A107" s="4">
        <v>106</v>
      </c>
      <c r="B107" s="4" t="s">
        <v>10</v>
      </c>
      <c r="C107" s="1" t="s">
        <v>116</v>
      </c>
      <c r="D107" s="1" t="s">
        <v>126</v>
      </c>
      <c r="E107" s="10" t="s">
        <v>132</v>
      </c>
      <c r="F107" s="11">
        <v>6195</v>
      </c>
      <c r="G107" s="12">
        <f>F107/SUM($F$3:$F$126)</f>
        <v>5.8347398242890938E-3</v>
      </c>
      <c r="I107" s="4">
        <v>1416</v>
      </c>
      <c r="J107" s="4">
        <v>568</v>
      </c>
      <c r="K107" s="4">
        <v>58</v>
      </c>
      <c r="L107" s="4">
        <v>162</v>
      </c>
      <c r="M107" s="4">
        <v>413</v>
      </c>
      <c r="N107" s="12">
        <f t="shared" si="1"/>
        <v>0.30110813909056172</v>
      </c>
      <c r="O107" s="4">
        <v>5767</v>
      </c>
      <c r="P107" s="4" t="s">
        <v>172</v>
      </c>
    </row>
    <row r="108" spans="1:16" x14ac:dyDescent="0.25">
      <c r="A108" s="4">
        <v>107</v>
      </c>
      <c r="B108" s="1" t="s">
        <v>10</v>
      </c>
      <c r="C108" s="1" t="s">
        <v>116</v>
      </c>
      <c r="D108" s="1" t="s">
        <v>133</v>
      </c>
      <c r="E108" s="10" t="s">
        <v>134</v>
      </c>
      <c r="F108" s="11">
        <v>2933</v>
      </c>
      <c r="G108" s="12">
        <f>F108/SUM($F$3:$F$126)</f>
        <v>2.7624361427990175E-3</v>
      </c>
      <c r="I108" s="4">
        <v>495</v>
      </c>
      <c r="J108" s="4">
        <v>451</v>
      </c>
      <c r="K108" s="4">
        <v>29</v>
      </c>
      <c r="L108" s="4">
        <v>133</v>
      </c>
      <c r="M108" s="4">
        <v>379</v>
      </c>
      <c r="N108" s="12">
        <f t="shared" si="1"/>
        <v>0.41223940820443844</v>
      </c>
      <c r="O108" s="4">
        <v>2615</v>
      </c>
      <c r="P108" s="4" t="s">
        <v>163</v>
      </c>
    </row>
    <row r="109" spans="1:16" x14ac:dyDescent="0.25">
      <c r="A109" s="4">
        <v>108</v>
      </c>
      <c r="B109" s="1" t="s">
        <v>10</v>
      </c>
      <c r="C109" s="1" t="s">
        <v>116</v>
      </c>
      <c r="D109" s="1" t="s">
        <v>133</v>
      </c>
      <c r="E109" s="10" t="s">
        <v>135</v>
      </c>
      <c r="F109" s="11">
        <v>5854</v>
      </c>
      <c r="G109" s="12">
        <f>F109/SUM($F$3:$F$126)</f>
        <v>5.5135701261320993E-3</v>
      </c>
      <c r="I109" s="4">
        <v>1346</v>
      </c>
      <c r="J109" s="4">
        <v>653</v>
      </c>
      <c r="K109" s="4">
        <v>94</v>
      </c>
      <c r="L109" s="4">
        <v>194</v>
      </c>
      <c r="M109" s="4">
        <v>395</v>
      </c>
      <c r="N109" s="12">
        <f t="shared" si="1"/>
        <v>0.35085756897837433</v>
      </c>
      <c r="O109" s="4">
        <v>1487</v>
      </c>
      <c r="P109" s="4" t="s">
        <v>172</v>
      </c>
    </row>
    <row r="110" spans="1:16" x14ac:dyDescent="0.25">
      <c r="A110" s="4">
        <v>109</v>
      </c>
      <c r="B110" s="1" t="s">
        <v>10</v>
      </c>
      <c r="C110" s="1" t="s">
        <v>116</v>
      </c>
      <c r="D110" s="1" t="s">
        <v>133</v>
      </c>
      <c r="E110" s="10" t="s">
        <v>136</v>
      </c>
      <c r="F110" s="11">
        <v>5169</v>
      </c>
      <c r="G110" s="12">
        <f>F110/SUM($F$3:$F$126)</f>
        <v>4.8684051899516266E-3</v>
      </c>
      <c r="I110" s="4">
        <v>1117</v>
      </c>
      <c r="J110" s="4">
        <v>658</v>
      </c>
      <c r="K110" s="4">
        <v>83</v>
      </c>
      <c r="L110" s="4">
        <v>201</v>
      </c>
      <c r="M110" s="4">
        <v>485</v>
      </c>
      <c r="N110" s="12">
        <f t="shared" si="1"/>
        <v>0.37028301886792453</v>
      </c>
      <c r="O110" s="4">
        <v>2675</v>
      </c>
      <c r="P110" s="4" t="s">
        <v>163</v>
      </c>
    </row>
    <row r="111" spans="1:16" x14ac:dyDescent="0.25">
      <c r="A111" s="4">
        <v>110</v>
      </c>
      <c r="B111" s="4" t="s">
        <v>10</v>
      </c>
      <c r="C111" s="1" t="s">
        <v>116</v>
      </c>
      <c r="D111" s="1" t="s">
        <v>133</v>
      </c>
      <c r="E111" s="10" t="s">
        <v>137</v>
      </c>
      <c r="F111" s="11">
        <v>10392</v>
      </c>
      <c r="G111" s="12">
        <f>F111/SUM($F$3:$F$126)</f>
        <v>9.787670097499963E-3</v>
      </c>
      <c r="I111" s="4">
        <v>2236</v>
      </c>
      <c r="J111" s="4">
        <v>1517</v>
      </c>
      <c r="K111" s="4">
        <v>82</v>
      </c>
      <c r="L111" s="4">
        <v>364</v>
      </c>
      <c r="M111" s="4">
        <v>928</v>
      </c>
      <c r="N111" s="12">
        <f t="shared" si="1"/>
        <v>0.38287497561927053</v>
      </c>
      <c r="O111" s="4">
        <v>2546</v>
      </c>
      <c r="P111" s="4" t="s">
        <v>172</v>
      </c>
    </row>
    <row r="112" spans="1:16" x14ac:dyDescent="0.25">
      <c r="A112" s="4">
        <v>111</v>
      </c>
      <c r="B112" s="4" t="s">
        <v>10</v>
      </c>
      <c r="C112" s="1" t="s">
        <v>116</v>
      </c>
      <c r="D112" s="1" t="s">
        <v>133</v>
      </c>
      <c r="E112" s="10" t="s">
        <v>138</v>
      </c>
      <c r="F112" s="11">
        <v>4170</v>
      </c>
      <c r="G112" s="12">
        <f>F112/SUM($F$3:$F$126)</f>
        <v>3.9275004144125134E-3</v>
      </c>
      <c r="I112" s="4">
        <v>1062</v>
      </c>
      <c r="J112" s="4">
        <v>254</v>
      </c>
      <c r="K112" s="4">
        <v>8</v>
      </c>
      <c r="L112" s="4">
        <v>87</v>
      </c>
      <c r="M112" s="4">
        <v>198</v>
      </c>
      <c r="N112" s="12">
        <f t="shared" si="1"/>
        <v>0.21690490988191424</v>
      </c>
      <c r="O112" s="4">
        <v>5135</v>
      </c>
      <c r="P112" s="4" t="s">
        <v>172</v>
      </c>
    </row>
    <row r="113" spans="1:16" x14ac:dyDescent="0.25">
      <c r="A113" s="4">
        <v>112</v>
      </c>
      <c r="B113" s="4" t="s">
        <v>10</v>
      </c>
      <c r="C113" s="1" t="s">
        <v>116</v>
      </c>
      <c r="D113" s="1" t="s">
        <v>133</v>
      </c>
      <c r="E113" s="10" t="s">
        <v>139</v>
      </c>
      <c r="F113" s="11">
        <v>6670</v>
      </c>
      <c r="G113" s="12">
        <f>F113/SUM($F$3:$F$126)</f>
        <v>6.2821169698156999E-3</v>
      </c>
      <c r="I113" s="4">
        <v>1270</v>
      </c>
      <c r="J113" s="4">
        <v>1034</v>
      </c>
      <c r="K113" s="4">
        <v>48</v>
      </c>
      <c r="L113" s="4">
        <v>269</v>
      </c>
      <c r="M113" s="4">
        <v>985</v>
      </c>
      <c r="N113" s="12">
        <f t="shared" si="1"/>
        <v>0.37465335551858014</v>
      </c>
      <c r="O113" s="4">
        <v>1617</v>
      </c>
      <c r="P113" s="4" t="s">
        <v>163</v>
      </c>
    </row>
    <row r="114" spans="1:16" x14ac:dyDescent="0.25">
      <c r="A114" s="4">
        <v>113</v>
      </c>
      <c r="B114" s="4" t="s">
        <v>10</v>
      </c>
      <c r="C114" s="1" t="s">
        <v>116</v>
      </c>
      <c r="D114" s="1" t="s">
        <v>133</v>
      </c>
      <c r="E114" s="10" t="s">
        <v>140</v>
      </c>
      <c r="F114" s="11">
        <v>4744</v>
      </c>
      <c r="G114" s="12">
        <f>F114/SUM($F$3:$F$126)</f>
        <v>4.4681203755330854E-3</v>
      </c>
      <c r="I114" s="4">
        <v>1191</v>
      </c>
      <c r="J114" s="4">
        <v>278</v>
      </c>
      <c r="K114" s="4">
        <v>0</v>
      </c>
      <c r="L114" s="4">
        <v>136</v>
      </c>
      <c r="M114" s="4">
        <v>298</v>
      </c>
      <c r="N114" s="12">
        <f t="shared" si="1"/>
        <v>0.21755123489227535</v>
      </c>
      <c r="O114" s="4">
        <v>3599</v>
      </c>
      <c r="P114" s="4" t="s">
        <v>163</v>
      </c>
    </row>
    <row r="115" spans="1:16" x14ac:dyDescent="0.25">
      <c r="A115" s="4">
        <v>114</v>
      </c>
      <c r="B115" s="4" t="s">
        <v>10</v>
      </c>
      <c r="C115" s="1" t="s">
        <v>116</v>
      </c>
      <c r="D115" s="1" t="s">
        <v>133</v>
      </c>
      <c r="E115" s="10" t="s">
        <v>141</v>
      </c>
      <c r="F115" s="11">
        <v>10994</v>
      </c>
      <c r="G115" s="12">
        <f>F115/SUM($F$3:$F$126)</f>
        <v>1.035466176404105E-2</v>
      </c>
      <c r="I115" s="4">
        <v>1203</v>
      </c>
      <c r="J115" s="4">
        <v>1696</v>
      </c>
      <c r="K115" s="4">
        <v>157</v>
      </c>
      <c r="L115" s="4">
        <v>491</v>
      </c>
      <c r="M115" s="4">
        <v>771</v>
      </c>
      <c r="N115" s="12">
        <f t="shared" si="1"/>
        <v>0.54284390921723025</v>
      </c>
      <c r="O115" s="4">
        <v>1912</v>
      </c>
      <c r="P115" s="4" t="s">
        <v>163</v>
      </c>
    </row>
    <row r="116" spans="1:16" x14ac:dyDescent="0.25">
      <c r="A116" s="4">
        <v>115</v>
      </c>
      <c r="B116" s="4" t="s">
        <v>10</v>
      </c>
      <c r="C116" s="1" t="s">
        <v>116</v>
      </c>
      <c r="D116" s="1" t="s">
        <v>133</v>
      </c>
      <c r="E116" s="10" t="s">
        <v>142</v>
      </c>
      <c r="F116" s="11">
        <v>4900</v>
      </c>
      <c r="G116" s="12">
        <f>F116/SUM($F$3:$F$126)</f>
        <v>4.615048448590244E-3</v>
      </c>
      <c r="I116" s="4">
        <v>898</v>
      </c>
      <c r="J116" s="4">
        <v>608</v>
      </c>
      <c r="K116" s="4">
        <v>105</v>
      </c>
      <c r="L116" s="4">
        <v>170</v>
      </c>
      <c r="M116" s="4">
        <v>377</v>
      </c>
      <c r="N116" s="12">
        <f t="shared" si="1"/>
        <v>0.4091751621872104</v>
      </c>
      <c r="O116" s="4">
        <v>4310</v>
      </c>
      <c r="P116" s="4" t="s">
        <v>169</v>
      </c>
    </row>
    <row r="117" spans="1:16" x14ac:dyDescent="0.25">
      <c r="A117" s="4">
        <v>116</v>
      </c>
      <c r="B117" s="4" t="s">
        <v>10</v>
      </c>
      <c r="C117" s="1" t="s">
        <v>116</v>
      </c>
      <c r="D117" s="1" t="s">
        <v>133</v>
      </c>
      <c r="E117" s="10" t="s">
        <v>143</v>
      </c>
      <c r="F117" s="11">
        <v>11413</v>
      </c>
      <c r="G117" s="12">
        <f>F117/SUM($F$3:$F$126)</f>
        <v>1.0749295498726623E-2</v>
      </c>
      <c r="I117" s="4">
        <v>1634</v>
      </c>
      <c r="J117" s="4">
        <v>2338</v>
      </c>
      <c r="K117" s="4">
        <v>239</v>
      </c>
      <c r="L117" s="4">
        <v>554</v>
      </c>
      <c r="M117" s="4">
        <v>1762</v>
      </c>
      <c r="N117" s="12">
        <f t="shared" si="1"/>
        <v>0.47969970890148611</v>
      </c>
      <c r="O117" s="4">
        <v>2163</v>
      </c>
      <c r="P117" s="4" t="s">
        <v>168</v>
      </c>
    </row>
    <row r="118" spans="1:16" x14ac:dyDescent="0.25">
      <c r="A118" s="4">
        <v>117</v>
      </c>
      <c r="B118" s="4" t="s">
        <v>10</v>
      </c>
      <c r="C118" s="1" t="s">
        <v>116</v>
      </c>
      <c r="D118" s="1" t="s">
        <v>133</v>
      </c>
      <c r="E118" s="10" t="s">
        <v>144</v>
      </c>
      <c r="F118" s="11">
        <v>3849</v>
      </c>
      <c r="G118" s="12">
        <f>F118/SUM($F$3:$F$126)</f>
        <v>3.6251676486987448E-3</v>
      </c>
      <c r="I118" s="4">
        <v>853</v>
      </c>
      <c r="J118" s="4">
        <v>349</v>
      </c>
      <c r="K118" s="4">
        <v>23</v>
      </c>
      <c r="L118" s="4">
        <v>101</v>
      </c>
      <c r="M118" s="4">
        <v>230</v>
      </c>
      <c r="N118" s="12">
        <f t="shared" si="1"/>
        <v>0.30398457583547556</v>
      </c>
      <c r="O118" s="4">
        <v>6528</v>
      </c>
      <c r="P118" s="4" t="s">
        <v>163</v>
      </c>
    </row>
    <row r="119" spans="1:16" x14ac:dyDescent="0.25">
      <c r="A119" s="4">
        <v>118</v>
      </c>
      <c r="B119" s="4" t="s">
        <v>10</v>
      </c>
      <c r="C119" s="1" t="s">
        <v>116</v>
      </c>
      <c r="D119" s="1" t="s">
        <v>133</v>
      </c>
      <c r="E119" s="10" t="s">
        <v>145</v>
      </c>
      <c r="F119" s="11">
        <v>7236</v>
      </c>
      <c r="G119" s="12">
        <f>F119/SUM($F$3:$F$126)</f>
        <v>6.8152021579589803E-3</v>
      </c>
      <c r="I119" s="4">
        <v>1279</v>
      </c>
      <c r="J119" s="4">
        <v>1113</v>
      </c>
      <c r="K119" s="4">
        <v>177</v>
      </c>
      <c r="L119" s="4">
        <v>282</v>
      </c>
      <c r="M119" s="4">
        <v>540</v>
      </c>
      <c r="N119" s="12">
        <f t="shared" si="1"/>
        <v>0.46358006487761722</v>
      </c>
      <c r="O119" s="4">
        <v>1554</v>
      </c>
      <c r="P119" s="4" t="s">
        <v>163</v>
      </c>
    </row>
    <row r="120" spans="1:16" x14ac:dyDescent="0.25">
      <c r="A120" s="4">
        <v>119</v>
      </c>
      <c r="B120" s="4" t="s">
        <v>10</v>
      </c>
      <c r="C120" s="1" t="s">
        <v>116</v>
      </c>
      <c r="D120" s="1" t="s">
        <v>133</v>
      </c>
      <c r="E120" s="10" t="s">
        <v>146</v>
      </c>
      <c r="F120" s="11">
        <v>9642</v>
      </c>
      <c r="G120" s="12">
        <f>F120/SUM($F$3:$F$126)</f>
        <v>9.081285130879007E-3</v>
      </c>
      <c r="I120" s="4">
        <v>1783</v>
      </c>
      <c r="J120" s="4">
        <v>1356</v>
      </c>
      <c r="K120" s="4">
        <v>159</v>
      </c>
      <c r="L120" s="4">
        <v>413</v>
      </c>
      <c r="M120" s="4">
        <v>817</v>
      </c>
      <c r="N120" s="12">
        <f t="shared" si="1"/>
        <v>0.42579505300353354</v>
      </c>
      <c r="O120" s="4">
        <v>3383</v>
      </c>
      <c r="P120" s="4" t="s">
        <v>172</v>
      </c>
    </row>
    <row r="121" spans="1:16" x14ac:dyDescent="0.25">
      <c r="A121" s="4">
        <v>120</v>
      </c>
      <c r="B121" s="1" t="s">
        <v>10</v>
      </c>
      <c r="C121" s="1" t="s">
        <v>116</v>
      </c>
      <c r="D121" s="1" t="s">
        <v>147</v>
      </c>
      <c r="E121" s="10" t="s">
        <v>148</v>
      </c>
      <c r="F121" s="11">
        <v>13153</v>
      </c>
      <c r="G121" s="12">
        <f>F121/SUM($F$3:$F$126)</f>
        <v>1.2388108621287241E-2</v>
      </c>
      <c r="I121" s="4">
        <v>3131</v>
      </c>
      <c r="J121" s="4">
        <v>930</v>
      </c>
      <c r="K121" s="4">
        <v>43</v>
      </c>
      <c r="L121" s="4">
        <v>289</v>
      </c>
      <c r="M121" s="4">
        <v>791</v>
      </c>
      <c r="N121" s="12">
        <f t="shared" si="1"/>
        <v>0.24344135802469136</v>
      </c>
      <c r="O121" s="4">
        <v>4515</v>
      </c>
      <c r="P121" s="4" t="s">
        <v>168</v>
      </c>
    </row>
    <row r="122" spans="1:16" x14ac:dyDescent="0.25">
      <c r="A122" s="4">
        <v>121</v>
      </c>
      <c r="B122" s="1" t="s">
        <v>10</v>
      </c>
      <c r="C122" s="1" t="s">
        <v>116</v>
      </c>
      <c r="D122" s="1" t="s">
        <v>147</v>
      </c>
      <c r="E122" s="10" t="s">
        <v>149</v>
      </c>
      <c r="F122" s="11">
        <v>5955</v>
      </c>
      <c r="G122" s="12">
        <f>F122/SUM($F$3:$F$126)</f>
        <v>5.6086966349703886E-3</v>
      </c>
      <c r="I122" s="4">
        <v>1028</v>
      </c>
      <c r="J122" s="4">
        <v>816</v>
      </c>
      <c r="K122" s="4">
        <v>4</v>
      </c>
      <c r="L122" s="4">
        <v>269</v>
      </c>
      <c r="M122" s="4">
        <v>528</v>
      </c>
      <c r="N122" s="12">
        <f t="shared" si="1"/>
        <v>0.41172022684310017</v>
      </c>
      <c r="O122" s="4">
        <v>5184</v>
      </c>
      <c r="P122" s="4" t="s">
        <v>163</v>
      </c>
    </row>
    <row r="123" spans="1:16" x14ac:dyDescent="0.25">
      <c r="A123" s="4">
        <v>122</v>
      </c>
      <c r="B123" s="1" t="s">
        <v>10</v>
      </c>
      <c r="C123" s="1" t="s">
        <v>116</v>
      </c>
      <c r="D123" s="1" t="s">
        <v>147</v>
      </c>
      <c r="E123" s="10" t="s">
        <v>150</v>
      </c>
      <c r="F123" s="11">
        <v>9562</v>
      </c>
      <c r="G123" s="12">
        <f>F123/SUM($F$3:$F$126)</f>
        <v>9.0059374011061052E-3</v>
      </c>
      <c r="I123" s="4">
        <v>2395</v>
      </c>
      <c r="J123" s="4">
        <v>547</v>
      </c>
      <c r="K123" s="4">
        <v>27</v>
      </c>
      <c r="L123" s="4">
        <v>220</v>
      </c>
      <c r="M123" s="4">
        <v>493</v>
      </c>
      <c r="N123" s="12">
        <f t="shared" si="1"/>
        <v>0.21564367191743616</v>
      </c>
      <c r="O123" s="4">
        <v>2641</v>
      </c>
      <c r="P123" s="4" t="s">
        <v>163</v>
      </c>
    </row>
    <row r="124" spans="1:16" x14ac:dyDescent="0.25">
      <c r="A124" s="4">
        <v>123</v>
      </c>
      <c r="B124" s="4" t="s">
        <v>10</v>
      </c>
      <c r="C124" s="1" t="s">
        <v>116</v>
      </c>
      <c r="D124" s="1" t="s">
        <v>147</v>
      </c>
      <c r="E124" s="10" t="s">
        <v>151</v>
      </c>
      <c r="F124" s="11">
        <v>10719</v>
      </c>
      <c r="G124" s="12">
        <f>F124/SUM($F$3:$F$126)</f>
        <v>1.0095653942946699E-2</v>
      </c>
      <c r="I124" s="4">
        <v>2040</v>
      </c>
      <c r="J124" s="4">
        <v>1527</v>
      </c>
      <c r="K124" s="4">
        <v>110</v>
      </c>
      <c r="L124" s="4">
        <v>434</v>
      </c>
      <c r="M124" s="4">
        <v>977</v>
      </c>
      <c r="N124" s="12">
        <f t="shared" si="1"/>
        <v>0.40703616352201261</v>
      </c>
      <c r="O124" s="4">
        <v>3686</v>
      </c>
      <c r="P124" s="4" t="s">
        <v>163</v>
      </c>
    </row>
    <row r="125" spans="1:16" x14ac:dyDescent="0.25">
      <c r="A125" s="4">
        <v>124</v>
      </c>
      <c r="B125" s="4" t="s">
        <v>10</v>
      </c>
      <c r="C125" s="1" t="s">
        <v>116</v>
      </c>
      <c r="D125" s="1" t="s">
        <v>147</v>
      </c>
      <c r="E125" s="10" t="s">
        <v>152</v>
      </c>
      <c r="F125" s="11">
        <v>5665</v>
      </c>
      <c r="G125" s="12">
        <f>F125/SUM($F$3:$F$126)</f>
        <v>5.3355611145436185E-3</v>
      </c>
      <c r="I125" s="4">
        <v>1086</v>
      </c>
      <c r="J125" s="4">
        <v>691</v>
      </c>
      <c r="K125" s="4">
        <v>66</v>
      </c>
      <c r="L125" s="4">
        <v>224</v>
      </c>
      <c r="M125" s="4">
        <v>474</v>
      </c>
      <c r="N125" s="12">
        <f t="shared" si="1"/>
        <v>0.38606847697756791</v>
      </c>
      <c r="O125" s="4">
        <v>5093</v>
      </c>
      <c r="P125" s="4" t="s">
        <v>163</v>
      </c>
    </row>
    <row r="126" spans="1:16" x14ac:dyDescent="0.25">
      <c r="A126" s="4">
        <v>125</v>
      </c>
      <c r="B126" s="4" t="s">
        <v>10</v>
      </c>
      <c r="C126" s="1" t="s">
        <v>116</v>
      </c>
      <c r="D126" s="1" t="s">
        <v>147</v>
      </c>
      <c r="E126" s="10" t="s">
        <v>153</v>
      </c>
      <c r="F126" s="11">
        <v>11024</v>
      </c>
      <c r="G126" s="12">
        <f>F126/SUM($F$3:$F$126)</f>
        <v>1.0382917162705887E-2</v>
      </c>
      <c r="I126" s="4">
        <v>1930</v>
      </c>
      <c r="J126" s="4">
        <v>1684</v>
      </c>
      <c r="K126" s="4">
        <v>37</v>
      </c>
      <c r="L126" s="4">
        <v>567</v>
      </c>
      <c r="M126" s="4">
        <v>825</v>
      </c>
      <c r="N126" s="12">
        <f t="shared" si="1"/>
        <v>0.45369819551854057</v>
      </c>
      <c r="O126" s="4">
        <v>2544</v>
      </c>
      <c r="P126" s="4" t="s">
        <v>172</v>
      </c>
    </row>
    <row r="127" spans="1:16" x14ac:dyDescent="0.25">
      <c r="E127" s="14"/>
      <c r="G127" s="13">
        <f>SUM(G3:G126)</f>
        <v>0.99999999999999933</v>
      </c>
      <c r="O127" s="4">
        <v>5031</v>
      </c>
      <c r="P127" s="4" t="s">
        <v>172</v>
      </c>
    </row>
    <row r="129" spans="7:7" x14ac:dyDescent="0.25">
      <c r="G129" s="13"/>
    </row>
    <row r="130" spans="7:7" x14ac:dyDescent="0.25">
      <c r="G130" s="13"/>
    </row>
  </sheetData>
  <autoFilter ref="A1:H127" xr:uid="{2E0EC546-F180-4531-BB6B-BEE7D4A2990B}">
    <sortState xmlns:xlrd2="http://schemas.microsoft.com/office/spreadsheetml/2017/richdata2" ref="A2:H127">
      <sortCondition ref="A2:A127"/>
    </sortState>
  </autoFilter>
  <sortState xmlns:xlrd2="http://schemas.microsoft.com/office/spreadsheetml/2017/richdata2" ref="A2:G125">
    <sortCondition descending="1" ref="G2:G12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Susilawati</dc:creator>
  <cp:lastModifiedBy>Connie Susilawati</cp:lastModifiedBy>
  <dcterms:created xsi:type="dcterms:W3CDTF">2022-03-11T04:45:29Z</dcterms:created>
  <dcterms:modified xsi:type="dcterms:W3CDTF">2022-03-11T05:12:30Z</dcterms:modified>
</cp:coreProperties>
</file>