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ropbox\Mycourses\CMPEN352\lab\lab13\"/>
    </mc:Choice>
  </mc:AlternateContent>
  <bookViews>
    <workbookView xWindow="0" yWindow="0" windowWidth="28800" windowHeight="13500" activeTab="4"/>
  </bookViews>
  <sheets>
    <sheet name="asin LUT" sheetId="1" r:id="rId1"/>
    <sheet name="Fixed Point Convert" sheetId="2" r:id="rId2"/>
    <sheet name="arcsin" sheetId="3" r:id="rId3"/>
    <sheet name="error" sheetId="4" r:id="rId4"/>
    <sheet name="lab1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D7" i="4"/>
  <c r="D8" i="4"/>
  <c r="D5" i="4"/>
  <c r="D9" i="4"/>
  <c r="D34" i="4" l="1"/>
  <c r="D35" i="4"/>
  <c r="D36" i="4"/>
  <c r="D33" i="4"/>
  <c r="D30" i="4"/>
  <c r="D31" i="4"/>
  <c r="D32" i="4"/>
  <c r="D29" i="4"/>
  <c r="D26" i="4"/>
  <c r="D27" i="4"/>
  <c r="D28" i="4"/>
  <c r="D25" i="4"/>
  <c r="D22" i="4"/>
  <c r="D23" i="4"/>
  <c r="D24" i="4"/>
  <c r="D21" i="4"/>
  <c r="D18" i="4"/>
  <c r="D19" i="4"/>
  <c r="D20" i="4"/>
  <c r="D17" i="4"/>
  <c r="D14" i="4"/>
  <c r="D15" i="4"/>
  <c r="D16" i="4"/>
  <c r="D13" i="4"/>
  <c r="D10" i="4"/>
  <c r="D11" i="4"/>
  <c r="D12" i="4"/>
  <c r="F6" i="4"/>
  <c r="F8" i="4"/>
  <c r="F5" i="4"/>
  <c r="E8" i="4"/>
  <c r="A6" i="4"/>
  <c r="B16" i="1"/>
  <c r="C16" i="1" s="1"/>
  <c r="B17" i="1"/>
  <c r="B18" i="1" s="1"/>
  <c r="C17" i="1"/>
  <c r="E17" i="1" s="1"/>
  <c r="B4" i="1"/>
  <c r="M7" i="4"/>
  <c r="B19" i="1" l="1"/>
  <c r="C18" i="1"/>
  <c r="E16" i="1"/>
  <c r="F16" i="1" s="1"/>
  <c r="F17" i="1"/>
  <c r="H17" i="1" s="1"/>
  <c r="I17" i="1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" i="5"/>
  <c r="B20" i="1" l="1"/>
  <c r="C19" i="1"/>
  <c r="H16" i="1"/>
  <c r="I16" i="1" s="1"/>
  <c r="E18" i="1"/>
  <c r="F18" i="1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" i="5"/>
  <c r="H4" i="5"/>
  <c r="K4" i="5" s="1"/>
  <c r="H5" i="5"/>
  <c r="K5" i="5" s="1"/>
  <c r="H6" i="5"/>
  <c r="K6" i="5" s="1"/>
  <c r="H7" i="5"/>
  <c r="K7" i="5" s="1"/>
  <c r="H8" i="5"/>
  <c r="K8" i="5" s="1"/>
  <c r="H9" i="5"/>
  <c r="K9" i="5" s="1"/>
  <c r="H10" i="5"/>
  <c r="K10" i="5" s="1"/>
  <c r="H11" i="5"/>
  <c r="K11" i="5" s="1"/>
  <c r="H12" i="5"/>
  <c r="K12" i="5" s="1"/>
  <c r="H13" i="5"/>
  <c r="K13" i="5" s="1"/>
  <c r="H14" i="5"/>
  <c r="K14" i="5" s="1"/>
  <c r="H15" i="5"/>
  <c r="K15" i="5" s="1"/>
  <c r="H16" i="5"/>
  <c r="K16" i="5" s="1"/>
  <c r="H17" i="5"/>
  <c r="K17" i="5" s="1"/>
  <c r="H18" i="5"/>
  <c r="K18" i="5" s="1"/>
  <c r="H19" i="5"/>
  <c r="K19" i="5" s="1"/>
  <c r="H20" i="5"/>
  <c r="K20" i="5" s="1"/>
  <c r="H21" i="5"/>
  <c r="K21" i="5" s="1"/>
  <c r="H22" i="5"/>
  <c r="K22" i="5" s="1"/>
  <c r="H23" i="5"/>
  <c r="K23" i="5" s="1"/>
  <c r="H24" i="5"/>
  <c r="K24" i="5" s="1"/>
  <c r="H25" i="5"/>
  <c r="K25" i="5" s="1"/>
  <c r="H26" i="5"/>
  <c r="K26" i="5" s="1"/>
  <c r="H27" i="5"/>
  <c r="K27" i="5" s="1"/>
  <c r="H28" i="5"/>
  <c r="K28" i="5" s="1"/>
  <c r="H29" i="5"/>
  <c r="K29" i="5" s="1"/>
  <c r="H30" i="5"/>
  <c r="K30" i="5" s="1"/>
  <c r="H31" i="5"/>
  <c r="K31" i="5" s="1"/>
  <c r="H32" i="5"/>
  <c r="K32" i="5" s="1"/>
  <c r="H33" i="5"/>
  <c r="K33" i="5" s="1"/>
  <c r="H34" i="5"/>
  <c r="K34" i="5" s="1"/>
  <c r="H3" i="5"/>
  <c r="K3" i="5" s="1"/>
  <c r="E19" i="1" l="1"/>
  <c r="H18" i="1"/>
  <c r="I18" i="1" s="1"/>
  <c r="C20" i="1"/>
  <c r="B21" i="1"/>
  <c r="L3" i="5"/>
  <c r="L27" i="5"/>
  <c r="L19" i="5"/>
  <c r="L11" i="5"/>
  <c r="L34" i="5"/>
  <c r="L26" i="5"/>
  <c r="L18" i="5"/>
  <c r="L10" i="5"/>
  <c r="L33" i="5"/>
  <c r="L25" i="5"/>
  <c r="L17" i="5"/>
  <c r="L9" i="5"/>
  <c r="L32" i="5"/>
  <c r="L24" i="5"/>
  <c r="L16" i="5"/>
  <c r="L8" i="5"/>
  <c r="L31" i="5"/>
  <c r="L23" i="5"/>
  <c r="L15" i="5"/>
  <c r="L7" i="5"/>
  <c r="L30" i="5"/>
  <c r="L22" i="5"/>
  <c r="L14" i="5"/>
  <c r="L6" i="5"/>
  <c r="L29" i="5"/>
  <c r="L21" i="5"/>
  <c r="L13" i="5"/>
  <c r="L5" i="5"/>
  <c r="L28" i="5"/>
  <c r="L20" i="5"/>
  <c r="L12" i="5"/>
  <c r="L4" i="5"/>
  <c r="M6" i="4"/>
  <c r="C6" i="4" s="1"/>
  <c r="C34" i="4"/>
  <c r="C33" i="4"/>
  <c r="C30" i="4"/>
  <c r="C29" i="4"/>
  <c r="E25" i="4"/>
  <c r="C22" i="4"/>
  <c r="C21" i="4"/>
  <c r="C14" i="4"/>
  <c r="C16" i="4"/>
  <c r="C13" i="4"/>
  <c r="E18" i="4"/>
  <c r="E19" i="4"/>
  <c r="E16" i="4"/>
  <c r="E10" i="4"/>
  <c r="E11" i="4"/>
  <c r="K7" i="4"/>
  <c r="K8" i="4" s="1"/>
  <c r="K9" i="4" s="1"/>
  <c r="K10" i="4" s="1"/>
  <c r="K11" i="4" s="1"/>
  <c r="K12" i="4" s="1"/>
  <c r="K13" i="4" s="1"/>
  <c r="K14" i="4" s="1"/>
  <c r="E5" i="4"/>
  <c r="M8" i="4"/>
  <c r="C15" i="4" s="1"/>
  <c r="M9" i="4"/>
  <c r="E13" i="4" s="1"/>
  <c r="M10" i="4"/>
  <c r="C23" i="4" s="1"/>
  <c r="M11" i="4"/>
  <c r="C26" i="4" s="1"/>
  <c r="M12" i="4"/>
  <c r="C31" i="4" s="1"/>
  <c r="M13" i="4"/>
  <c r="C35" i="4" s="1"/>
  <c r="M14" i="4"/>
  <c r="E33" i="4" s="1"/>
  <c r="A7" i="4"/>
  <c r="F7" i="4" s="1"/>
  <c r="B5" i="4"/>
  <c r="C21" i="1" l="1"/>
  <c r="B22" i="1"/>
  <c r="E20" i="1"/>
  <c r="F20" i="1"/>
  <c r="F19" i="1"/>
  <c r="H19" i="1" s="1"/>
  <c r="I19" i="1" s="1"/>
  <c r="E7" i="4"/>
  <c r="E15" i="4"/>
  <c r="C5" i="4"/>
  <c r="G5" i="4" s="1"/>
  <c r="C9" i="4"/>
  <c r="C17" i="4"/>
  <c r="E21" i="4"/>
  <c r="C25" i="4"/>
  <c r="E29" i="4"/>
  <c r="E36" i="4"/>
  <c r="E6" i="4"/>
  <c r="E14" i="4"/>
  <c r="C8" i="4"/>
  <c r="C12" i="4"/>
  <c r="C20" i="4"/>
  <c r="E24" i="4"/>
  <c r="C28" i="4"/>
  <c r="E32" i="4"/>
  <c r="E35" i="4"/>
  <c r="E26" i="4"/>
  <c r="E9" i="4"/>
  <c r="E17" i="4"/>
  <c r="C7" i="4"/>
  <c r="C11" i="4"/>
  <c r="C19" i="4"/>
  <c r="E23" i="4"/>
  <c r="C27" i="4"/>
  <c r="E31" i="4"/>
  <c r="E34" i="4"/>
  <c r="E12" i="4"/>
  <c r="E20" i="4"/>
  <c r="C10" i="4"/>
  <c r="C18" i="4"/>
  <c r="E22" i="4"/>
  <c r="E30" i="4"/>
  <c r="C24" i="4"/>
  <c r="E28" i="4"/>
  <c r="C32" i="4"/>
  <c r="C36" i="4"/>
  <c r="E27" i="4"/>
  <c r="A8" i="4"/>
  <c r="B7" i="4"/>
  <c r="B6" i="4"/>
  <c r="B23" i="1" l="1"/>
  <c r="C22" i="1"/>
  <c r="E21" i="1"/>
  <c r="F21" i="1"/>
  <c r="H20" i="1"/>
  <c r="I20" i="1" s="1"/>
  <c r="G6" i="4"/>
  <c r="A9" i="4"/>
  <c r="B8" i="4"/>
  <c r="G8" i="4"/>
  <c r="G7" i="4"/>
  <c r="C23" i="1" l="1"/>
  <c r="H21" i="1"/>
  <c r="I21" i="1" s="1"/>
  <c r="E22" i="1"/>
  <c r="A10" i="4"/>
  <c r="B9" i="4"/>
  <c r="F9" i="4"/>
  <c r="F22" i="1" l="1"/>
  <c r="H22" i="1" s="1"/>
  <c r="I22" i="1" s="1"/>
  <c r="E23" i="1"/>
  <c r="F23" i="1" s="1"/>
  <c r="G9" i="4"/>
  <c r="A11" i="4"/>
  <c r="B10" i="4"/>
  <c r="F10" i="4"/>
  <c r="H23" i="1" l="1"/>
  <c r="I23" i="1" s="1"/>
  <c r="A12" i="4"/>
  <c r="B11" i="4"/>
  <c r="F11" i="4"/>
  <c r="G10" i="4"/>
  <c r="G11" i="4" l="1"/>
  <c r="A13" i="4"/>
  <c r="B12" i="4"/>
  <c r="F12" i="4"/>
  <c r="A14" i="4" l="1"/>
  <c r="B13" i="4"/>
  <c r="G12" i="4"/>
  <c r="F13" i="4"/>
  <c r="A15" i="4" l="1"/>
  <c r="B14" i="4"/>
  <c r="G13" i="4"/>
  <c r="F14" i="4"/>
  <c r="A16" i="4" l="1"/>
  <c r="B15" i="4"/>
  <c r="G14" i="4"/>
  <c r="F15" i="4"/>
  <c r="A17" i="4" l="1"/>
  <c r="B16" i="4"/>
  <c r="F16" i="4"/>
  <c r="G15" i="4"/>
  <c r="A18" i="4" l="1"/>
  <c r="B17" i="4"/>
  <c r="F17" i="4"/>
  <c r="G16" i="4"/>
  <c r="A19" i="4" l="1"/>
  <c r="B18" i="4"/>
  <c r="G17" i="4"/>
  <c r="F18" i="4"/>
  <c r="A20" i="4" l="1"/>
  <c r="B19" i="4"/>
  <c r="G18" i="4"/>
  <c r="F19" i="4"/>
  <c r="B20" i="4" l="1"/>
  <c r="A21" i="4"/>
  <c r="G19" i="4"/>
  <c r="F20" i="4"/>
  <c r="A22" i="4" l="1"/>
  <c r="B21" i="4"/>
  <c r="F21" i="4"/>
  <c r="G20" i="4"/>
  <c r="G21" i="4" l="1"/>
  <c r="B22" i="4"/>
  <c r="A23" i="4"/>
  <c r="F22" i="4"/>
  <c r="C21" i="2"/>
  <c r="B21" i="2"/>
  <c r="B23" i="4" l="1"/>
  <c r="A24" i="4"/>
  <c r="F23" i="4"/>
  <c r="G23" i="4" s="1"/>
  <c r="G22" i="4"/>
  <c r="F4" i="2"/>
  <c r="B8" i="2" l="1"/>
  <c r="C8" i="2" s="1"/>
  <c r="F24" i="4"/>
  <c r="B24" i="4"/>
  <c r="A25" i="4"/>
  <c r="B8" i="3"/>
  <c r="B9" i="3" s="1"/>
  <c r="C7" i="3"/>
  <c r="B7" i="3"/>
  <c r="B7" i="1"/>
  <c r="C7" i="1"/>
  <c r="F17" i="2"/>
  <c r="G4" i="2"/>
  <c r="F25" i="4" l="1"/>
  <c r="A26" i="4"/>
  <c r="B25" i="4"/>
  <c r="G25" i="4" s="1"/>
  <c r="G24" i="4"/>
  <c r="B10" i="3"/>
  <c r="C9" i="3"/>
  <c r="C8" i="3"/>
  <c r="E7" i="1"/>
  <c r="B8" i="1"/>
  <c r="C8" i="1" s="1"/>
  <c r="E8" i="1" s="1"/>
  <c r="F8" i="1" s="1"/>
  <c r="D8" i="2"/>
  <c r="D21" i="2"/>
  <c r="F8" i="2"/>
  <c r="F26" i="4" l="1"/>
  <c r="A27" i="4"/>
  <c r="B26" i="4"/>
  <c r="G26" i="4" s="1"/>
  <c r="B11" i="3"/>
  <c r="C10" i="3"/>
  <c r="B9" i="1"/>
  <c r="C9" i="1" s="1"/>
  <c r="E9" i="1" s="1"/>
  <c r="F9" i="1" s="1"/>
  <c r="F7" i="1"/>
  <c r="H7" i="1" s="1"/>
  <c r="I7" i="1" s="1"/>
  <c r="H8" i="1"/>
  <c r="I8" i="1" s="1"/>
  <c r="F27" i="4" l="1"/>
  <c r="A28" i="4"/>
  <c r="B27" i="4"/>
  <c r="G27" i="4" s="1"/>
  <c r="B12" i="3"/>
  <c r="C11" i="3"/>
  <c r="B10" i="1"/>
  <c r="B11" i="1" s="1"/>
  <c r="B12" i="1" s="1"/>
  <c r="B13" i="1" s="1"/>
  <c r="B14" i="1" s="1"/>
  <c r="B15" i="1" s="1"/>
  <c r="H9" i="1"/>
  <c r="I9" i="1" s="1"/>
  <c r="F28" i="4" l="1"/>
  <c r="A29" i="4"/>
  <c r="B28" i="4"/>
  <c r="G28" i="4" s="1"/>
  <c r="B13" i="3"/>
  <c r="C12" i="3"/>
  <c r="C11" i="1"/>
  <c r="E11" i="1" s="1"/>
  <c r="C12" i="1"/>
  <c r="E12" i="1" s="1"/>
  <c r="F12" i="1" s="1"/>
  <c r="C14" i="1"/>
  <c r="E14" i="1" s="1"/>
  <c r="F14" i="1" s="1"/>
  <c r="C15" i="1"/>
  <c r="E15" i="1" s="1"/>
  <c r="F15" i="1" s="1"/>
  <c r="C10" i="1"/>
  <c r="E10" i="1" s="1"/>
  <c r="F10" i="1" s="1"/>
  <c r="C13" i="1"/>
  <c r="E13" i="1" s="1"/>
  <c r="F29" i="4" l="1"/>
  <c r="B29" i="4"/>
  <c r="A30" i="4"/>
  <c r="B14" i="3"/>
  <c r="C13" i="3"/>
  <c r="H14" i="1"/>
  <c r="I14" i="1" s="1"/>
  <c r="H12" i="1"/>
  <c r="I12" i="1" s="1"/>
  <c r="H10" i="1"/>
  <c r="I10" i="1" s="1"/>
  <c r="F13" i="1"/>
  <c r="H13" i="1" s="1"/>
  <c r="I13" i="1" s="1"/>
  <c r="F11" i="1"/>
  <c r="H11" i="1" s="1"/>
  <c r="I11" i="1" s="1"/>
  <c r="H15" i="1"/>
  <c r="I15" i="1" s="1"/>
  <c r="F30" i="4" l="1"/>
  <c r="B30" i="4"/>
  <c r="A31" i="4"/>
  <c r="G29" i="4"/>
  <c r="B15" i="3"/>
  <c r="C14" i="3"/>
  <c r="C15" i="3" l="1"/>
  <c r="B16" i="3"/>
  <c r="F31" i="4"/>
  <c r="B31" i="4"/>
  <c r="G31" i="4" s="1"/>
  <c r="A32" i="4"/>
  <c r="G30" i="4"/>
  <c r="F32" i="4" l="1"/>
  <c r="A33" i="4"/>
  <c r="B32" i="4"/>
  <c r="C16" i="3"/>
  <c r="B17" i="3"/>
  <c r="G32" i="4" l="1"/>
  <c r="C17" i="3"/>
  <c r="B18" i="3"/>
  <c r="F33" i="4"/>
  <c r="B33" i="4"/>
  <c r="A34" i="4"/>
  <c r="G33" i="4" l="1"/>
  <c r="F34" i="4"/>
  <c r="B34" i="4"/>
  <c r="A35" i="4"/>
  <c r="B19" i="3"/>
  <c r="C18" i="3"/>
  <c r="A36" i="4" l="1"/>
  <c r="G34" i="4"/>
  <c r="F35" i="4"/>
  <c r="B35" i="4"/>
  <c r="C19" i="3"/>
  <c r="B20" i="3"/>
  <c r="G35" i="4" l="1"/>
  <c r="C20" i="3"/>
  <c r="B21" i="3"/>
  <c r="F36" i="4"/>
  <c r="B36" i="4"/>
  <c r="G36" i="4" s="1"/>
  <c r="B22" i="3" l="1"/>
  <c r="C21" i="3"/>
  <c r="C22" i="3" l="1"/>
  <c r="B23" i="3"/>
  <c r="C23" i="3" l="1"/>
  <c r="B24" i="3"/>
  <c r="B25" i="3" l="1"/>
  <c r="C24" i="3"/>
  <c r="B26" i="3" l="1"/>
  <c r="C25" i="3"/>
  <c r="B27" i="3" l="1"/>
  <c r="C26" i="3"/>
  <c r="C27" i="3" l="1"/>
  <c r="B28" i="3"/>
  <c r="C28" i="3" l="1"/>
  <c r="B29" i="3"/>
  <c r="C29" i="3" l="1"/>
  <c r="B30" i="3"/>
  <c r="B31" i="3" l="1"/>
  <c r="C30" i="3"/>
  <c r="B32" i="3" l="1"/>
  <c r="C31" i="3"/>
  <c r="C32" i="3" l="1"/>
  <c r="B33" i="3"/>
  <c r="C33" i="3" l="1"/>
  <c r="B34" i="3"/>
  <c r="B35" i="3" l="1"/>
  <c r="C34" i="3"/>
  <c r="C35" i="3" l="1"/>
  <c r="B36" i="3"/>
  <c r="C36" i="3" l="1"/>
  <c r="B37" i="3"/>
  <c r="C37" i="3" l="1"/>
  <c r="B38" i="3"/>
  <c r="C38" i="3" l="1"/>
  <c r="B39" i="3"/>
  <c r="C39" i="3" l="1"/>
  <c r="B40" i="3"/>
  <c r="C40" i="3" l="1"/>
  <c r="B41" i="3"/>
  <c r="C41" i="3" l="1"/>
  <c r="B42" i="3"/>
  <c r="B43" i="3" l="1"/>
  <c r="C42" i="3"/>
  <c r="B44" i="3" l="1"/>
  <c r="C43" i="3"/>
  <c r="B45" i="3" l="1"/>
  <c r="C44" i="3"/>
  <c r="B46" i="3" l="1"/>
  <c r="C45" i="3"/>
  <c r="C46" i="3" l="1"/>
  <c r="B47" i="3"/>
  <c r="B48" i="3" l="1"/>
  <c r="C47" i="3"/>
  <c r="C48" i="3" l="1"/>
  <c r="B49" i="3"/>
  <c r="B50" i="3" l="1"/>
  <c r="C49" i="3"/>
  <c r="B51" i="3" l="1"/>
  <c r="C50" i="3"/>
  <c r="C51" i="3" l="1"/>
  <c r="B52" i="3"/>
  <c r="B53" i="3" l="1"/>
  <c r="C52" i="3"/>
  <c r="C53" i="3" l="1"/>
  <c r="B54" i="3"/>
  <c r="C54" i="3" l="1"/>
  <c r="B55" i="3"/>
  <c r="B56" i="3" l="1"/>
  <c r="C56" i="3" s="1"/>
  <c r="C55" i="3"/>
</calcChain>
</file>

<file path=xl/sharedStrings.xml><?xml version="1.0" encoding="utf-8"?>
<sst xmlns="http://schemas.openxmlformats.org/spreadsheetml/2006/main" count="50" uniqueCount="33">
  <si>
    <t>delta</t>
  </si>
  <si>
    <t>angle</t>
  </si>
  <si>
    <t>arcsin</t>
  </si>
  <si>
    <t>Integer</t>
  </si>
  <si>
    <t>Fract</t>
  </si>
  <si>
    <t>1.7 format</t>
  </si>
  <si>
    <t>Whole</t>
  </si>
  <si>
    <t>Frac</t>
  </si>
  <si>
    <t>Hex Value</t>
  </si>
  <si>
    <t>Decimal</t>
  </si>
  <si>
    <t>Fraction</t>
  </si>
  <si>
    <t>Result</t>
  </si>
  <si>
    <t>binary</t>
  </si>
  <si>
    <t>Valid?</t>
  </si>
  <si>
    <t>decimal</t>
  </si>
  <si>
    <t>Hex fixed point to real number</t>
  </si>
  <si>
    <t>Real number to hex fixed point</t>
  </si>
  <si>
    <t>y</t>
  </si>
  <si>
    <t>base</t>
  </si>
  <si>
    <t>offset</t>
  </si>
  <si>
    <t>base + offset*delta</t>
  </si>
  <si>
    <t>asin(y)</t>
  </si>
  <si>
    <t>LUT</t>
  </si>
  <si>
    <t>index</t>
  </si>
  <si>
    <t>error(y)</t>
  </si>
  <si>
    <t>input</t>
  </si>
  <si>
    <t>output</t>
  </si>
  <si>
    <t>b8</t>
  </si>
  <si>
    <t>C</t>
  </si>
  <si>
    <t>error</t>
  </si>
  <si>
    <t>From lab13.c</t>
  </si>
  <si>
    <t>Converted to reals</t>
  </si>
  <si>
    <t>Converted to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</si>
</sst>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1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0" borderId="3" xfId="0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arcsin!$C$6</c:f>
              <c:strCache>
                <c:ptCount val="1"/>
                <c:pt idx="0">
                  <c:v>arcsin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arcsin!$B$7:$B$56</c:f>
              <c:numCache>
                <c:formatCode>0.00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</c:numCache>
            </c:numRef>
          </c:xVal>
          <c:yVal>
            <c:numRef>
              <c:f>arcsin!$C$7:$C$56</c:f>
              <c:numCache>
                <c:formatCode>General</c:formatCode>
                <c:ptCount val="50"/>
                <c:pt idx="0">
                  <c:v>0</c:v>
                </c:pt>
                <c:pt idx="1">
                  <c:v>2.0001333573390494E-2</c:v>
                </c:pt>
                <c:pt idx="2">
                  <c:v>4.0010674353988925E-2</c:v>
                </c:pt>
                <c:pt idx="3">
                  <c:v>6.0036058445278415E-2</c:v>
                </c:pt>
                <c:pt idx="4">
                  <c:v>8.008558003365901E-2</c:v>
                </c:pt>
                <c:pt idx="5">
                  <c:v>0.1001674211615598</c:v>
                </c:pt>
                <c:pt idx="6">
                  <c:v>0.12028988239478808</c:v>
                </c:pt>
                <c:pt idx="7">
                  <c:v>0.14046141470985582</c:v>
                </c:pt>
                <c:pt idx="8">
                  <c:v>0.1606906529519106</c:v>
                </c:pt>
                <c:pt idx="9">
                  <c:v>0.18098645124654769</c:v>
                </c:pt>
                <c:pt idx="10">
                  <c:v>0.2013579207903308</c:v>
                </c:pt>
                <c:pt idx="11">
                  <c:v>0.2218144704967944</c:v>
                </c:pt>
                <c:pt idx="12">
                  <c:v>0.24236585103896321</c:v>
                </c:pt>
                <c:pt idx="13">
                  <c:v>0.26302220290846884</c:v>
                </c:pt>
                <c:pt idx="14">
                  <c:v>0.28379410920832782</c:v>
                </c:pt>
                <c:pt idx="15">
                  <c:v>0.30469265401539752</c:v>
                </c:pt>
                <c:pt idx="16">
                  <c:v>0.32572948729463019</c:v>
                </c:pt>
                <c:pt idx="17">
                  <c:v>0.34691689752716176</c:v>
                </c:pt>
                <c:pt idx="18">
                  <c:v>0.36826789343664001</c:v>
                </c:pt>
                <c:pt idx="19">
                  <c:v>0.38979629647426062</c:v>
                </c:pt>
                <c:pt idx="20">
                  <c:v>0.41151684606748812</c:v>
                </c:pt>
                <c:pt idx="21">
                  <c:v>0.43344532006988606</c:v>
                </c:pt>
                <c:pt idx="22">
                  <c:v>0.45559867339582349</c:v>
                </c:pt>
                <c:pt idx="23">
                  <c:v>0.47799519851895256</c:v>
                </c:pt>
                <c:pt idx="24">
                  <c:v>0.50065471240458836</c:v>
                </c:pt>
                <c:pt idx="25">
                  <c:v>0.52359877559829904</c:v>
                </c:pt>
                <c:pt idx="26">
                  <c:v>0.54685095069594425</c:v>
                </c:pt>
                <c:pt idx="27">
                  <c:v>0.57043710939992209</c:v>
                </c:pt>
                <c:pt idx="28">
                  <c:v>0.59438580000106245</c:v>
                </c:pt>
                <c:pt idx="29">
                  <c:v>0.61872869067225134</c:v>
                </c:pt>
                <c:pt idx="30">
                  <c:v>0.6435011087932847</c:v>
                </c:pt>
                <c:pt idx="31">
                  <c:v>0.66874270320237206</c:v>
                </c:pt>
                <c:pt idx="32">
                  <c:v>0.69449826562655625</c:v>
                </c:pt>
                <c:pt idx="33">
                  <c:v>0.72081876087008989</c:v>
                </c:pt>
                <c:pt idx="34">
                  <c:v>0.74776263465992088</c:v>
                </c:pt>
                <c:pt idx="35">
                  <c:v>0.77539749661075352</c:v>
                </c:pt>
                <c:pt idx="36">
                  <c:v>0.80380231893303045</c:v>
                </c:pt>
                <c:pt idx="37">
                  <c:v>0.83307035834164833</c:v>
                </c:pt>
                <c:pt idx="38">
                  <c:v>0.86331311501555419</c:v>
                </c:pt>
                <c:pt idx="39">
                  <c:v>0.89466581723423577</c:v>
                </c:pt>
                <c:pt idx="40">
                  <c:v>0.92729521800161285</c:v>
                </c:pt>
                <c:pt idx="41">
                  <c:v>0.96141101876410229</c:v>
                </c:pt>
                <c:pt idx="42">
                  <c:v>0.99728322237180067</c:v>
                </c:pt>
                <c:pt idx="43">
                  <c:v>1.0352696724805097</c:v>
                </c:pt>
                <c:pt idx="44">
                  <c:v>1.0758622004540019</c:v>
                </c:pt>
                <c:pt idx="45">
                  <c:v>1.1197695149986353</c:v>
                </c:pt>
                <c:pt idx="46">
                  <c:v>1.1680804852142364</c:v>
                </c:pt>
                <c:pt idx="47">
                  <c:v>1.2226303055219372</c:v>
                </c:pt>
                <c:pt idx="48">
                  <c:v>1.2870022175865707</c:v>
                </c:pt>
                <c:pt idx="49">
                  <c:v>1.3704614844717797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E-486D-9BA8-7890E11B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4712"/>
        <c:axId val="170325496"/>
      </c:scatterChart>
      <c:valAx>
        <c:axId val="170324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5496"/>
        <c:crosses val="autoZero"/>
        <c:crossBetween val="midCat"/>
      </c:valAx>
      <c:valAx>
        <c:axId val="170325496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vs.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error!$G$4</c:f>
              <c:strCache>
                <c:ptCount val="1"/>
                <c:pt idx="0">
                  <c:v>error(y)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error!$A$5:$A$36</c:f>
              <c:numCache>
                <c:formatCode>General</c:formatCode>
                <c:ptCount val="32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error!$G$5:$G$36</c:f>
              <c:numCache>
                <c:formatCode>General</c:formatCode>
                <c:ptCount val="32"/>
                <c:pt idx="0">
                  <c:v>0</c:v>
                </c:pt>
                <c:pt idx="1">
                  <c:v>7.6869292521188071E-5</c:v>
                </c:pt>
                <c:pt idx="2">
                  <c:v>1.2315378754128303E-4</c:v>
                </c:pt>
                <c:pt idx="3">
                  <c:v>1.0799826853255534E-4</c:v>
                </c:pt>
                <c:pt idx="4">
                  <c:v>0</c:v>
                </c:pt>
                <c:pt idx="5">
                  <c:v>2.7306614110747529E-4</c:v>
                </c:pt>
                <c:pt idx="6">
                  <c:v>3.8765697966791635E-4</c:v>
                </c:pt>
                <c:pt idx="7">
                  <c:v>3.0888822774199909E-4</c:v>
                </c:pt>
                <c:pt idx="8">
                  <c:v>0</c:v>
                </c:pt>
                <c:pt idx="9">
                  <c:v>5.1294472772250854E-4</c:v>
                </c:pt>
                <c:pt idx="10">
                  <c:v>7.1481089097807926E-4</c:v>
                </c:pt>
                <c:pt idx="11">
                  <c:v>5.6030106616788977E-4</c:v>
                </c:pt>
                <c:pt idx="12">
                  <c:v>0</c:v>
                </c:pt>
                <c:pt idx="13">
                  <c:v>8.5088832783586366E-4</c:v>
                </c:pt>
                <c:pt idx="14">
                  <c:v>1.1811803020435052E-3</c:v>
                </c:pt>
                <c:pt idx="15">
                  <c:v>9.2312778234099335E-4</c:v>
                </c:pt>
                <c:pt idx="16">
                  <c:v>0</c:v>
                </c:pt>
                <c:pt idx="17">
                  <c:v>1.4066587063999991E-3</c:v>
                </c:pt>
                <c:pt idx="18">
                  <c:v>1.958737622315021E-3</c:v>
                </c:pt>
                <c:pt idx="19">
                  <c:v>1.5370582010463263E-3</c:v>
                </c:pt>
                <c:pt idx="20">
                  <c:v>0</c:v>
                </c:pt>
                <c:pt idx="21">
                  <c:v>2.5261092230327575E-3</c:v>
                </c:pt>
                <c:pt idx="22">
                  <c:v>3.5560405330203881E-3</c:v>
                </c:pt>
                <c:pt idx="23">
                  <c:v>2.8266646667501893E-3</c:v>
                </c:pt>
                <c:pt idx="24">
                  <c:v>0</c:v>
                </c:pt>
                <c:pt idx="25">
                  <c:v>5.7396932362141495E-3</c:v>
                </c:pt>
                <c:pt idx="26">
                  <c:v>8.3211095062342144E-3</c:v>
                </c:pt>
                <c:pt idx="27">
                  <c:v>6.8603859546061408E-3</c:v>
                </c:pt>
                <c:pt idx="28">
                  <c:v>0</c:v>
                </c:pt>
                <c:pt idx="29">
                  <c:v>5.7448646021801331E-2</c:v>
                </c:pt>
                <c:pt idx="30">
                  <c:v>0.10274094654814481</c:v>
                </c:pt>
                <c:pt idx="31">
                  <c:v>0.12431553476509127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E3-47A0-B43C-CDF4C920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7064"/>
        <c:axId val="170320792"/>
      </c:scatterChart>
      <c:valAx>
        <c:axId val="170327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0792"/>
        <c:crosses val="autoZero"/>
        <c:crossBetween val="midCat"/>
      </c:valAx>
      <c:valAx>
        <c:axId val="1703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vs.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error!$G$4</c:f>
              <c:strCache>
                <c:ptCount val="1"/>
                <c:pt idx="0">
                  <c:v>error(y)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error!$A$5:$A$36</c:f>
              <c:numCache>
                <c:formatCode>General</c:formatCode>
                <c:ptCount val="32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error!$G$5:$G$36</c:f>
              <c:numCache>
                <c:formatCode>General</c:formatCode>
                <c:ptCount val="32"/>
                <c:pt idx="0">
                  <c:v>0</c:v>
                </c:pt>
                <c:pt idx="1">
                  <c:v>7.6869292521188071E-5</c:v>
                </c:pt>
                <c:pt idx="2">
                  <c:v>1.2315378754128303E-4</c:v>
                </c:pt>
                <c:pt idx="3">
                  <c:v>1.0799826853255534E-4</c:v>
                </c:pt>
                <c:pt idx="4">
                  <c:v>0</c:v>
                </c:pt>
                <c:pt idx="5">
                  <c:v>2.7306614110747529E-4</c:v>
                </c:pt>
                <c:pt idx="6">
                  <c:v>3.8765697966791635E-4</c:v>
                </c:pt>
                <c:pt idx="7">
                  <c:v>3.0888822774199909E-4</c:v>
                </c:pt>
                <c:pt idx="8">
                  <c:v>0</c:v>
                </c:pt>
                <c:pt idx="9">
                  <c:v>5.1294472772250854E-4</c:v>
                </c:pt>
                <c:pt idx="10">
                  <c:v>7.1481089097807926E-4</c:v>
                </c:pt>
                <c:pt idx="11">
                  <c:v>5.6030106616788977E-4</c:v>
                </c:pt>
                <c:pt idx="12">
                  <c:v>0</c:v>
                </c:pt>
                <c:pt idx="13">
                  <c:v>8.5088832783586366E-4</c:v>
                </c:pt>
                <c:pt idx="14">
                  <c:v>1.1811803020435052E-3</c:v>
                </c:pt>
                <c:pt idx="15">
                  <c:v>9.2312778234099335E-4</c:v>
                </c:pt>
                <c:pt idx="16">
                  <c:v>0</c:v>
                </c:pt>
                <c:pt idx="17">
                  <c:v>1.4066587063999991E-3</c:v>
                </c:pt>
                <c:pt idx="18">
                  <c:v>1.958737622315021E-3</c:v>
                </c:pt>
                <c:pt idx="19">
                  <c:v>1.5370582010463263E-3</c:v>
                </c:pt>
                <c:pt idx="20">
                  <c:v>0</c:v>
                </c:pt>
                <c:pt idx="21">
                  <c:v>2.5261092230327575E-3</c:v>
                </c:pt>
                <c:pt idx="22">
                  <c:v>3.5560405330203881E-3</c:v>
                </c:pt>
                <c:pt idx="23">
                  <c:v>2.8266646667501893E-3</c:v>
                </c:pt>
                <c:pt idx="24">
                  <c:v>0</c:v>
                </c:pt>
                <c:pt idx="25">
                  <c:v>5.7396932362141495E-3</c:v>
                </c:pt>
                <c:pt idx="26">
                  <c:v>8.3211095062342144E-3</c:v>
                </c:pt>
                <c:pt idx="27">
                  <c:v>6.8603859546061408E-3</c:v>
                </c:pt>
                <c:pt idx="28">
                  <c:v>0</c:v>
                </c:pt>
                <c:pt idx="29">
                  <c:v>5.7448646021801331E-2</c:v>
                </c:pt>
                <c:pt idx="30">
                  <c:v>0.10274094654814481</c:v>
                </c:pt>
                <c:pt idx="31">
                  <c:v>0.12431553476509127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4-488E-8B67-116ACA4C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7064"/>
        <c:axId val="170320792"/>
      </c:scatterChart>
      <c:valAx>
        <c:axId val="170327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0792"/>
        <c:crosses val="autoZero"/>
        <c:crossBetween val="midCat"/>
      </c:valAx>
      <c:valAx>
        <c:axId val="170320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10</xdr:row>
      <xdr:rowOff>47625</xdr:rowOff>
    </xdr:from>
    <xdr:to>
      <xdr:col>15</xdr:col>
      <xdr:colOff>209550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15</xdr:row>
      <xdr:rowOff>38100</xdr:rowOff>
    </xdr:from>
    <xdr:to>
      <xdr:col>16</xdr:col>
      <xdr:colOff>428625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78828</xdr:colOff>
      <xdr:row>30</xdr:row>
      <xdr:rowOff>59121</xdr:rowOff>
    </xdr:from>
    <xdr:to>
      <xdr:col>16</xdr:col>
      <xdr:colOff>383628</xdr:colOff>
      <xdr:row>44</xdr:row>
      <xdr:rowOff>135321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zoomScale="115" zoomScaleNormal="115" workbookViewId="0">
      <selection activeCell="I7" sqref="I7:I23"/>
    </sheetView>
  </sheetViews>
  <sheetFormatPr defaultRowHeight="15" x14ac:dyDescent="0.25"/>
  <cols>
    <col min="8" max="8" width="12" customWidth="1"/>
  </cols>
  <sheetData>
    <row r="3" spans="2:9" x14ac:dyDescent="0.25">
      <c r="B3" t="s">
        <v>0</v>
      </c>
    </row>
    <row r="4" spans="2:9" x14ac:dyDescent="0.25">
      <c r="B4" s="2">
        <f>1/16</f>
        <v>6.25E-2</v>
      </c>
    </row>
    <row r="5" spans="2:9" x14ac:dyDescent="0.25">
      <c r="E5" t="s">
        <v>5</v>
      </c>
    </row>
    <row r="6" spans="2:9" x14ac:dyDescent="0.25">
      <c r="B6" t="s">
        <v>1</v>
      </c>
      <c r="C6" t="s">
        <v>2</v>
      </c>
      <c r="E6" t="s">
        <v>3</v>
      </c>
      <c r="F6" t="s">
        <v>4</v>
      </c>
    </row>
    <row r="7" spans="2:9" x14ac:dyDescent="0.25">
      <c r="B7" s="1">
        <f>0</f>
        <v>0</v>
      </c>
      <c r="C7">
        <f t="shared" ref="C7:C15" si="0">ASIN(B7)</f>
        <v>0</v>
      </c>
      <c r="E7">
        <f>TRUNC(C7,0)</f>
        <v>0</v>
      </c>
      <c r="F7" t="str">
        <f>DEC2BIN(ROUND(POWER(2,7)*(C7-E7),0),7)</f>
        <v>0000000</v>
      </c>
      <c r="H7" t="str">
        <f>E7&amp;F7</f>
        <v>00000000</v>
      </c>
      <c r="I7" t="str">
        <f>"0x"&amp;BIN2HEX(H7,2)</f>
        <v>0x00</v>
      </c>
    </row>
    <row r="8" spans="2:9" x14ac:dyDescent="0.25">
      <c r="B8" s="1">
        <f t="shared" ref="B8:B23" si="1">B7+$B$4</f>
        <v>6.25E-2</v>
      </c>
      <c r="C8">
        <f t="shared" si="0"/>
        <v>6.2540761796491401E-2</v>
      </c>
      <c r="E8">
        <f t="shared" ref="E8:E15" si="2">TRUNC(C8,0)</f>
        <v>0</v>
      </c>
      <c r="F8" t="str">
        <f t="shared" ref="F8:F15" si="3">DEC2BIN(ROUND(POWER(2,7)*(C8-E8),0),7)</f>
        <v>0001000</v>
      </c>
      <c r="H8" t="str">
        <f t="shared" ref="H8:H15" si="4">E8&amp;F8</f>
        <v>00001000</v>
      </c>
      <c r="I8" t="str">
        <f t="shared" ref="I8:I15" si="5">"0x"&amp;BIN2HEX(H8,2)</f>
        <v>0x08</v>
      </c>
    </row>
    <row r="9" spans="2:9" x14ac:dyDescent="0.25">
      <c r="B9" s="1">
        <f t="shared" si="1"/>
        <v>0.125</v>
      </c>
      <c r="C9">
        <f t="shared" si="0"/>
        <v>0.12532783116806537</v>
      </c>
      <c r="E9">
        <f t="shared" si="2"/>
        <v>0</v>
      </c>
      <c r="F9" t="str">
        <f t="shared" si="3"/>
        <v>0010000</v>
      </c>
      <c r="H9" t="str">
        <f t="shared" si="4"/>
        <v>00010000</v>
      </c>
      <c r="I9" t="str">
        <f t="shared" si="5"/>
        <v>0x10</v>
      </c>
    </row>
    <row r="10" spans="2:9" x14ac:dyDescent="0.25">
      <c r="B10" s="1">
        <f t="shared" si="1"/>
        <v>0.1875</v>
      </c>
      <c r="C10">
        <f t="shared" si="0"/>
        <v>0.1886163861754041</v>
      </c>
      <c r="E10">
        <f t="shared" si="2"/>
        <v>0</v>
      </c>
      <c r="F10" t="str">
        <f t="shared" si="3"/>
        <v>0011000</v>
      </c>
      <c r="H10" t="str">
        <f t="shared" si="4"/>
        <v>00011000</v>
      </c>
      <c r="I10" t="str">
        <f t="shared" si="5"/>
        <v>0x18</v>
      </c>
    </row>
    <row r="11" spans="2:9" x14ac:dyDescent="0.25">
      <c r="B11" s="1">
        <f t="shared" si="1"/>
        <v>0.25</v>
      </c>
      <c r="C11">
        <f t="shared" si="0"/>
        <v>0.25268025514207865</v>
      </c>
      <c r="E11">
        <f t="shared" si="2"/>
        <v>0</v>
      </c>
      <c r="F11" t="str">
        <f t="shared" si="3"/>
        <v>0100000</v>
      </c>
      <c r="H11" t="str">
        <f t="shared" si="4"/>
        <v>00100000</v>
      </c>
      <c r="I11" t="str">
        <f t="shared" si="5"/>
        <v>0x20</v>
      </c>
    </row>
    <row r="12" spans="2:9" x14ac:dyDescent="0.25">
      <c r="B12" s="1">
        <f t="shared" si="1"/>
        <v>0.3125</v>
      </c>
      <c r="C12">
        <f t="shared" si="0"/>
        <v>0.31782370392788079</v>
      </c>
      <c r="E12">
        <f t="shared" si="2"/>
        <v>0</v>
      </c>
      <c r="F12" t="str">
        <f t="shared" si="3"/>
        <v>0101001</v>
      </c>
      <c r="H12" t="str">
        <f t="shared" si="4"/>
        <v>00101001</v>
      </c>
      <c r="I12" t="str">
        <f t="shared" si="5"/>
        <v>0x29</v>
      </c>
    </row>
    <row r="13" spans="2:9" x14ac:dyDescent="0.25">
      <c r="B13" s="1">
        <f t="shared" si="1"/>
        <v>0.375</v>
      </c>
      <c r="C13">
        <f t="shared" si="0"/>
        <v>0.38439677449563908</v>
      </c>
      <c r="E13">
        <f t="shared" si="2"/>
        <v>0</v>
      </c>
      <c r="F13" t="str">
        <f t="shared" si="3"/>
        <v>0110001</v>
      </c>
      <c r="H13" t="str">
        <f t="shared" si="4"/>
        <v>00110001</v>
      </c>
      <c r="I13" t="str">
        <f t="shared" si="5"/>
        <v>0x31</v>
      </c>
    </row>
    <row r="14" spans="2:9" x14ac:dyDescent="0.25">
      <c r="B14" s="1">
        <f t="shared" si="1"/>
        <v>0.4375</v>
      </c>
      <c r="C14">
        <f t="shared" si="0"/>
        <v>0.45281659474492553</v>
      </c>
      <c r="E14">
        <f t="shared" si="2"/>
        <v>0</v>
      </c>
      <c r="F14" t="str">
        <f t="shared" si="3"/>
        <v>0111010</v>
      </c>
      <c r="H14" t="str">
        <f t="shared" si="4"/>
        <v>00111010</v>
      </c>
      <c r="I14" t="str">
        <f t="shared" si="5"/>
        <v>0x3A</v>
      </c>
    </row>
    <row r="15" spans="2:9" x14ac:dyDescent="0.25">
      <c r="B15" s="1">
        <f t="shared" si="1"/>
        <v>0.5</v>
      </c>
      <c r="C15">
        <f t="shared" si="0"/>
        <v>0.52359877559829893</v>
      </c>
      <c r="E15">
        <f t="shared" si="2"/>
        <v>0</v>
      </c>
      <c r="F15" t="str">
        <f t="shared" si="3"/>
        <v>1000011</v>
      </c>
      <c r="H15" t="str">
        <f t="shared" si="4"/>
        <v>01000011</v>
      </c>
      <c r="I15" t="str">
        <f t="shared" si="5"/>
        <v>0x43</v>
      </c>
    </row>
    <row r="16" spans="2:9" x14ac:dyDescent="0.25">
      <c r="B16" s="1">
        <f t="shared" si="1"/>
        <v>0.5625</v>
      </c>
      <c r="C16">
        <f t="shared" ref="C16:C23" si="6">ASIN(B16)</f>
        <v>0.59740641664535021</v>
      </c>
      <c r="E16">
        <f t="shared" ref="E16:E23" si="7">TRUNC(C16,0)</f>
        <v>0</v>
      </c>
      <c r="F16" t="str">
        <f t="shared" ref="F16:F23" si="8">DEC2BIN(ROUND(POWER(2,7)*(C16-E16),0),7)</f>
        <v>1001100</v>
      </c>
      <c r="H16" t="str">
        <f t="shared" ref="H16:H23" si="9">E16&amp;F16</f>
        <v>01001100</v>
      </c>
      <c r="I16" t="str">
        <f t="shared" ref="I16:I23" si="10">"0x"&amp;BIN2HEX(H16,2)</f>
        <v>0x4C</v>
      </c>
    </row>
    <row r="17" spans="2:9" x14ac:dyDescent="0.25">
      <c r="B17" s="1">
        <f t="shared" si="1"/>
        <v>0.625</v>
      </c>
      <c r="C17">
        <f t="shared" si="6"/>
        <v>0.67513153293703165</v>
      </c>
      <c r="E17">
        <f t="shared" si="7"/>
        <v>0</v>
      </c>
      <c r="F17" t="str">
        <f t="shared" si="8"/>
        <v>1010110</v>
      </c>
      <c r="H17" t="str">
        <f t="shared" si="9"/>
        <v>01010110</v>
      </c>
      <c r="I17" t="str">
        <f t="shared" si="10"/>
        <v>0x56</v>
      </c>
    </row>
    <row r="18" spans="2:9" x14ac:dyDescent="0.25">
      <c r="B18" s="1">
        <f t="shared" si="1"/>
        <v>0.6875</v>
      </c>
      <c r="C18">
        <f t="shared" si="6"/>
        <v>0.758040765426236</v>
      </c>
      <c r="E18">
        <f t="shared" si="7"/>
        <v>0</v>
      </c>
      <c r="F18" t="str">
        <f t="shared" si="8"/>
        <v>1100001</v>
      </c>
      <c r="H18" t="str">
        <f t="shared" si="9"/>
        <v>01100001</v>
      </c>
      <c r="I18" t="str">
        <f t="shared" si="10"/>
        <v>0x61</v>
      </c>
    </row>
    <row r="19" spans="2:9" x14ac:dyDescent="0.25">
      <c r="B19" s="1">
        <f t="shared" si="1"/>
        <v>0.75</v>
      </c>
      <c r="C19">
        <f t="shared" si="6"/>
        <v>0.848062078981481</v>
      </c>
      <c r="E19">
        <f t="shared" si="7"/>
        <v>0</v>
      </c>
      <c r="F19" t="str">
        <f t="shared" si="8"/>
        <v>1101101</v>
      </c>
      <c r="H19" t="str">
        <f t="shared" si="9"/>
        <v>01101101</v>
      </c>
      <c r="I19" t="str">
        <f t="shared" si="10"/>
        <v>0x6D</v>
      </c>
    </row>
    <row r="20" spans="2:9" x14ac:dyDescent="0.25">
      <c r="B20" s="1">
        <f t="shared" si="1"/>
        <v>0.8125</v>
      </c>
      <c r="C20">
        <f t="shared" si="6"/>
        <v>0.94842783823987598</v>
      </c>
      <c r="E20">
        <f t="shared" si="7"/>
        <v>0</v>
      </c>
      <c r="F20" t="str">
        <f t="shared" si="8"/>
        <v>1111001</v>
      </c>
      <c r="H20" t="str">
        <f t="shared" si="9"/>
        <v>01111001</v>
      </c>
      <c r="I20" t="str">
        <f t="shared" si="10"/>
        <v>0x79</v>
      </c>
    </row>
    <row r="21" spans="2:9" x14ac:dyDescent="0.25">
      <c r="B21" s="1">
        <f t="shared" si="1"/>
        <v>0.875</v>
      </c>
      <c r="C21">
        <f t="shared" si="6"/>
        <v>1.0654358165107394</v>
      </c>
      <c r="E21">
        <f t="shared" si="7"/>
        <v>1</v>
      </c>
      <c r="F21" t="str">
        <f t="shared" si="8"/>
        <v>0001000</v>
      </c>
      <c r="H21" t="str">
        <f t="shared" si="9"/>
        <v>10001000</v>
      </c>
      <c r="I21" t="str">
        <f t="shared" si="10"/>
        <v>0x88</v>
      </c>
    </row>
    <row r="22" spans="2:9" x14ac:dyDescent="0.25">
      <c r="B22" s="1">
        <f t="shared" si="1"/>
        <v>0.9375</v>
      </c>
      <c r="C22">
        <f t="shared" si="6"/>
        <v>1.2153751251046732</v>
      </c>
      <c r="E22">
        <f t="shared" si="7"/>
        <v>1</v>
      </c>
      <c r="F22" t="str">
        <f t="shared" si="8"/>
        <v>0011100</v>
      </c>
      <c r="H22" t="str">
        <f t="shared" si="9"/>
        <v>10011100</v>
      </c>
      <c r="I22" t="str">
        <f t="shared" si="10"/>
        <v>0x9C</v>
      </c>
    </row>
    <row r="23" spans="2:9" x14ac:dyDescent="0.25">
      <c r="B23" s="1">
        <f t="shared" si="1"/>
        <v>1</v>
      </c>
      <c r="C23">
        <f t="shared" si="6"/>
        <v>1.5707963267948966</v>
      </c>
      <c r="E23">
        <f t="shared" si="7"/>
        <v>1</v>
      </c>
      <c r="F23" t="str">
        <f t="shared" si="8"/>
        <v>1001001</v>
      </c>
      <c r="H23" t="str">
        <f t="shared" si="9"/>
        <v>11001001</v>
      </c>
      <c r="I23" t="str">
        <f t="shared" si="10"/>
        <v>0xC9</v>
      </c>
    </row>
    <row r="24" spans="2:9" x14ac:dyDescent="0.25">
      <c r="B24" s="1"/>
    </row>
    <row r="25" spans="2:9" x14ac:dyDescent="0.25">
      <c r="B25" s="1"/>
    </row>
    <row r="26" spans="2:9" x14ac:dyDescent="0.25">
      <c r="B26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60" zoomScaleNormal="160" workbookViewId="0">
      <selection activeCell="J9" sqref="J9"/>
    </sheetView>
  </sheetViews>
  <sheetFormatPr defaultRowHeight="15" x14ac:dyDescent="0.25"/>
  <cols>
    <col min="6" max="6" width="11.140625" customWidth="1"/>
    <col min="7" max="7" width="11.140625" bestFit="1" customWidth="1"/>
  </cols>
  <sheetData>
    <row r="1" spans="2:7" ht="15.75" thickBot="1" x14ac:dyDescent="0.3"/>
    <row r="2" spans="2:7" ht="15.75" thickBot="1" x14ac:dyDescent="0.3">
      <c r="B2" s="20" t="s">
        <v>15</v>
      </c>
      <c r="C2" s="21"/>
      <c r="D2" s="21"/>
      <c r="E2" s="21"/>
      <c r="F2" s="21"/>
      <c r="G2" s="22"/>
    </row>
    <row r="3" spans="2:7" x14ac:dyDescent="0.25">
      <c r="B3" s="3" t="s">
        <v>6</v>
      </c>
      <c r="C3" s="4" t="s">
        <v>7</v>
      </c>
      <c r="D3" s="4"/>
      <c r="E3" s="4" t="s">
        <v>8</v>
      </c>
      <c r="F3" s="4" t="s">
        <v>9</v>
      </c>
      <c r="G3" s="5" t="s">
        <v>12</v>
      </c>
    </row>
    <row r="4" spans="2:7" x14ac:dyDescent="0.25">
      <c r="B4" s="6">
        <v>1</v>
      </c>
      <c r="C4" s="7">
        <v>7</v>
      </c>
      <c r="D4" s="4"/>
      <c r="E4" s="8" t="s">
        <v>27</v>
      </c>
      <c r="F4" s="4">
        <f>HEX2DEC(E4)</f>
        <v>184</v>
      </c>
      <c r="G4" s="5" t="str">
        <f>"0b"&amp;HEX2BIN(E4,B4+C4)</f>
        <v>0b10111000</v>
      </c>
    </row>
    <row r="5" spans="2:7" x14ac:dyDescent="0.25">
      <c r="B5" s="3"/>
      <c r="C5" s="4"/>
      <c r="D5" s="4"/>
      <c r="E5" s="4"/>
      <c r="F5" s="4"/>
      <c r="G5" s="5"/>
    </row>
    <row r="6" spans="2:7" x14ac:dyDescent="0.25">
      <c r="B6" s="3"/>
      <c r="C6" s="4"/>
      <c r="D6" s="4"/>
      <c r="E6" s="4"/>
      <c r="F6" s="4"/>
      <c r="G6" s="5"/>
    </row>
    <row r="7" spans="2:7" x14ac:dyDescent="0.25">
      <c r="B7" s="3" t="s">
        <v>3</v>
      </c>
      <c r="C7" s="4" t="s">
        <v>10</v>
      </c>
      <c r="D7" s="4" t="s">
        <v>11</v>
      </c>
      <c r="E7" s="4"/>
      <c r="F7" s="4" t="s">
        <v>13</v>
      </c>
      <c r="G7" s="5"/>
    </row>
    <row r="8" spans="2:7" ht="15.75" thickBot="1" x14ac:dyDescent="0.3">
      <c r="B8" s="9">
        <f>TRUNC(F4/POWER(2,C4))</f>
        <v>1</v>
      </c>
      <c r="C8" s="10">
        <f>(F4-(B8*POWER(2,C4)))/POWER(2,C4)</f>
        <v>0.4375</v>
      </c>
      <c r="D8" s="11">
        <f>B8+C8</f>
        <v>1.4375</v>
      </c>
      <c r="E8" s="10"/>
      <c r="F8" s="10" t="str">
        <f>IF(TRUNC(F4/POWER(2,C4))&gt;POWER(2,B4),"Invalid","valid")</f>
        <v>valid</v>
      </c>
      <c r="G8" s="12"/>
    </row>
    <row r="14" spans="2:7" ht="15.75" thickBot="1" x14ac:dyDescent="0.3"/>
    <row r="15" spans="2:7" ht="15.75" thickBot="1" x14ac:dyDescent="0.3">
      <c r="B15" s="20" t="s">
        <v>16</v>
      </c>
      <c r="C15" s="21"/>
      <c r="D15" s="21"/>
      <c r="E15" s="21"/>
      <c r="F15" s="21"/>
      <c r="G15" s="22"/>
    </row>
    <row r="16" spans="2:7" x14ac:dyDescent="0.25">
      <c r="B16" s="3" t="s">
        <v>6</v>
      </c>
      <c r="C16" s="4" t="s">
        <v>7</v>
      </c>
      <c r="D16" s="4"/>
      <c r="E16" s="4" t="s">
        <v>14</v>
      </c>
      <c r="F16" s="4"/>
      <c r="G16" s="5"/>
    </row>
    <row r="17" spans="2:7" x14ac:dyDescent="0.25">
      <c r="B17" s="6">
        <v>1</v>
      </c>
      <c r="C17" s="7">
        <v>8</v>
      </c>
      <c r="D17" s="4"/>
      <c r="E17" s="8">
        <v>0.54</v>
      </c>
      <c r="F17" s="4">
        <f>E17*POWER(2,C17)</f>
        <v>138.24</v>
      </c>
      <c r="G17" s="5"/>
    </row>
    <row r="18" spans="2:7" x14ac:dyDescent="0.25">
      <c r="B18" s="3"/>
      <c r="C18" s="4"/>
      <c r="D18" s="4"/>
      <c r="E18" s="4"/>
      <c r="F18" s="4"/>
      <c r="G18" s="5"/>
    </row>
    <row r="19" spans="2:7" x14ac:dyDescent="0.25">
      <c r="B19" s="3"/>
      <c r="C19" s="4"/>
      <c r="D19" s="4"/>
      <c r="E19" s="4"/>
      <c r="F19" s="4"/>
      <c r="G19" s="5"/>
    </row>
    <row r="20" spans="2:7" x14ac:dyDescent="0.25">
      <c r="B20" s="3" t="s">
        <v>3</v>
      </c>
      <c r="C20" s="4" t="s">
        <v>10</v>
      </c>
      <c r="D20" s="4" t="s">
        <v>11</v>
      </c>
      <c r="E20" s="4"/>
      <c r="F20" s="4"/>
      <c r="G20" s="5"/>
    </row>
    <row r="21" spans="2:7" ht="15.75" thickBot="1" x14ac:dyDescent="0.3">
      <c r="B21" s="9" t="str">
        <f>DEC2BIN(TRUNC(E17),B17)</f>
        <v>0</v>
      </c>
      <c r="C21" s="10" t="str">
        <f>DEC2BIN(ROUND((E17-        TRUNC(E17)            )*POWER(2,C17),0),C17)</f>
        <v>10001010</v>
      </c>
      <c r="D21" s="11" t="str">
        <f>BIN2HEX(B21&amp;C21)</f>
        <v>8A</v>
      </c>
      <c r="E21" s="10"/>
      <c r="F21" s="10"/>
      <c r="G21" s="12"/>
    </row>
  </sheetData>
  <mergeCells count="2">
    <mergeCell ref="B2:G2"/>
    <mergeCell ref="B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9"/>
  <sheetViews>
    <sheetView zoomScaleNormal="100" workbookViewId="0">
      <selection activeCell="G13" sqref="G13"/>
    </sheetView>
  </sheetViews>
  <sheetFormatPr defaultRowHeight="15" x14ac:dyDescent="0.25"/>
  <sheetData>
    <row r="3" spans="2:3" x14ac:dyDescent="0.25">
      <c r="B3" t="s">
        <v>0</v>
      </c>
    </row>
    <row r="4" spans="2:3" x14ac:dyDescent="0.25">
      <c r="B4" s="2">
        <v>0.02</v>
      </c>
    </row>
    <row r="6" spans="2:3" x14ac:dyDescent="0.25">
      <c r="B6" t="s">
        <v>1</v>
      </c>
      <c r="C6" t="s">
        <v>2</v>
      </c>
    </row>
    <row r="7" spans="2:3" x14ac:dyDescent="0.25">
      <c r="B7" s="1">
        <f>0</f>
        <v>0</v>
      </c>
      <c r="C7">
        <f t="shared" ref="C7:C15" si="0">ASIN(B7)</f>
        <v>0</v>
      </c>
    </row>
    <row r="8" spans="2:3" x14ac:dyDescent="0.25">
      <c r="B8" s="1">
        <f t="shared" ref="B8:B15" si="1">B7+$B$4</f>
        <v>0.02</v>
      </c>
      <c r="C8">
        <f t="shared" si="0"/>
        <v>2.0001333573390494E-2</v>
      </c>
    </row>
    <row r="9" spans="2:3" x14ac:dyDescent="0.25">
      <c r="B9" s="1">
        <f t="shared" si="1"/>
        <v>0.04</v>
      </c>
      <c r="C9">
        <f t="shared" si="0"/>
        <v>4.0010674353988925E-2</v>
      </c>
    </row>
    <row r="10" spans="2:3" x14ac:dyDescent="0.25">
      <c r="B10" s="1">
        <f t="shared" si="1"/>
        <v>0.06</v>
      </c>
      <c r="C10">
        <f t="shared" si="0"/>
        <v>6.0036058445278415E-2</v>
      </c>
    </row>
    <row r="11" spans="2:3" x14ac:dyDescent="0.25">
      <c r="B11" s="1">
        <f t="shared" si="1"/>
        <v>0.08</v>
      </c>
      <c r="C11">
        <f t="shared" si="0"/>
        <v>8.008558003365901E-2</v>
      </c>
    </row>
    <row r="12" spans="2:3" x14ac:dyDescent="0.25">
      <c r="B12" s="1">
        <f t="shared" si="1"/>
        <v>0.1</v>
      </c>
      <c r="C12">
        <f t="shared" si="0"/>
        <v>0.1001674211615598</v>
      </c>
    </row>
    <row r="13" spans="2:3" x14ac:dyDescent="0.25">
      <c r="B13" s="1">
        <f t="shared" si="1"/>
        <v>0.12000000000000001</v>
      </c>
      <c r="C13">
        <f t="shared" si="0"/>
        <v>0.12028988239478808</v>
      </c>
    </row>
    <row r="14" spans="2:3" x14ac:dyDescent="0.25">
      <c r="B14" s="1">
        <f t="shared" si="1"/>
        <v>0.14000000000000001</v>
      </c>
      <c r="C14">
        <f t="shared" si="0"/>
        <v>0.14046141470985582</v>
      </c>
    </row>
    <row r="15" spans="2:3" x14ac:dyDescent="0.25">
      <c r="B15" s="1">
        <f t="shared" si="1"/>
        <v>0.16</v>
      </c>
      <c r="C15">
        <f t="shared" si="0"/>
        <v>0.1606906529519106</v>
      </c>
    </row>
    <row r="16" spans="2:3" x14ac:dyDescent="0.25">
      <c r="B16" s="1">
        <f t="shared" ref="B16:B41" si="2">B15+$B$4</f>
        <v>0.18</v>
      </c>
      <c r="C16">
        <f t="shared" ref="C16:C56" si="3">ASIN(B16)</f>
        <v>0.18098645124654769</v>
      </c>
    </row>
    <row r="17" spans="2:3" x14ac:dyDescent="0.25">
      <c r="B17" s="1">
        <f t="shared" si="2"/>
        <v>0.19999999999999998</v>
      </c>
      <c r="C17">
        <f t="shared" si="3"/>
        <v>0.2013579207903308</v>
      </c>
    </row>
    <row r="18" spans="2:3" x14ac:dyDescent="0.25">
      <c r="B18" s="1">
        <f t="shared" si="2"/>
        <v>0.21999999999999997</v>
      </c>
      <c r="C18">
        <f t="shared" si="3"/>
        <v>0.2218144704967944</v>
      </c>
    </row>
    <row r="19" spans="2:3" x14ac:dyDescent="0.25">
      <c r="B19" s="1">
        <f t="shared" si="2"/>
        <v>0.23999999999999996</v>
      </c>
      <c r="C19">
        <f t="shared" si="3"/>
        <v>0.24236585103896321</v>
      </c>
    </row>
    <row r="20" spans="2:3" x14ac:dyDescent="0.25">
      <c r="B20" s="1">
        <f t="shared" si="2"/>
        <v>0.25999999999999995</v>
      </c>
      <c r="C20">
        <f t="shared" si="3"/>
        <v>0.26302220290846884</v>
      </c>
    </row>
    <row r="21" spans="2:3" x14ac:dyDescent="0.25">
      <c r="B21" s="1">
        <f t="shared" si="2"/>
        <v>0.27999999999999997</v>
      </c>
      <c r="C21">
        <f t="shared" si="3"/>
        <v>0.28379410920832782</v>
      </c>
    </row>
    <row r="22" spans="2:3" x14ac:dyDescent="0.25">
      <c r="B22" s="1">
        <f t="shared" si="2"/>
        <v>0.3</v>
      </c>
      <c r="C22">
        <f t="shared" si="3"/>
        <v>0.30469265401539752</v>
      </c>
    </row>
    <row r="23" spans="2:3" x14ac:dyDescent="0.25">
      <c r="B23" s="1">
        <f t="shared" si="2"/>
        <v>0.32</v>
      </c>
      <c r="C23">
        <f t="shared" si="3"/>
        <v>0.32572948729463019</v>
      </c>
    </row>
    <row r="24" spans="2:3" x14ac:dyDescent="0.25">
      <c r="B24" s="1">
        <f t="shared" si="2"/>
        <v>0.34</v>
      </c>
      <c r="C24">
        <f t="shared" si="3"/>
        <v>0.34691689752716176</v>
      </c>
    </row>
    <row r="25" spans="2:3" x14ac:dyDescent="0.25">
      <c r="B25" s="1">
        <f t="shared" si="2"/>
        <v>0.36000000000000004</v>
      </c>
      <c r="C25">
        <f t="shared" si="3"/>
        <v>0.36826789343664001</v>
      </c>
    </row>
    <row r="26" spans="2:3" x14ac:dyDescent="0.25">
      <c r="B26" s="1">
        <f t="shared" si="2"/>
        <v>0.38000000000000006</v>
      </c>
      <c r="C26">
        <f t="shared" si="3"/>
        <v>0.38979629647426062</v>
      </c>
    </row>
    <row r="27" spans="2:3" x14ac:dyDescent="0.25">
      <c r="B27" s="1">
        <f t="shared" si="2"/>
        <v>0.40000000000000008</v>
      </c>
      <c r="C27">
        <f t="shared" si="3"/>
        <v>0.41151684606748812</v>
      </c>
    </row>
    <row r="28" spans="2:3" x14ac:dyDescent="0.25">
      <c r="B28" s="1">
        <f t="shared" si="2"/>
        <v>0.4200000000000001</v>
      </c>
      <c r="C28">
        <f t="shared" si="3"/>
        <v>0.43344532006988606</v>
      </c>
    </row>
    <row r="29" spans="2:3" x14ac:dyDescent="0.25">
      <c r="B29" s="1">
        <f t="shared" si="2"/>
        <v>0.44000000000000011</v>
      </c>
      <c r="C29">
        <f t="shared" si="3"/>
        <v>0.45559867339582349</v>
      </c>
    </row>
    <row r="30" spans="2:3" x14ac:dyDescent="0.25">
      <c r="B30" s="1">
        <f t="shared" si="2"/>
        <v>0.46000000000000013</v>
      </c>
      <c r="C30">
        <f t="shared" si="3"/>
        <v>0.47799519851895256</v>
      </c>
    </row>
    <row r="31" spans="2:3" x14ac:dyDescent="0.25">
      <c r="B31" s="1">
        <f t="shared" si="2"/>
        <v>0.48000000000000015</v>
      </c>
      <c r="C31">
        <f t="shared" si="3"/>
        <v>0.50065471240458836</v>
      </c>
    </row>
    <row r="32" spans="2:3" x14ac:dyDescent="0.25">
      <c r="B32" s="1">
        <f t="shared" si="2"/>
        <v>0.50000000000000011</v>
      </c>
      <c r="C32">
        <f t="shared" si="3"/>
        <v>0.52359877559829904</v>
      </c>
    </row>
    <row r="33" spans="2:3" x14ac:dyDescent="0.25">
      <c r="B33" s="1">
        <f t="shared" si="2"/>
        <v>0.52000000000000013</v>
      </c>
      <c r="C33">
        <f t="shared" si="3"/>
        <v>0.54685095069594425</v>
      </c>
    </row>
    <row r="34" spans="2:3" x14ac:dyDescent="0.25">
      <c r="B34" s="1">
        <f t="shared" si="2"/>
        <v>0.54000000000000015</v>
      </c>
      <c r="C34">
        <f t="shared" si="3"/>
        <v>0.57043710939992209</v>
      </c>
    </row>
    <row r="35" spans="2:3" x14ac:dyDescent="0.25">
      <c r="B35" s="1">
        <f t="shared" si="2"/>
        <v>0.56000000000000016</v>
      </c>
      <c r="C35">
        <f t="shared" si="3"/>
        <v>0.59438580000106245</v>
      </c>
    </row>
    <row r="36" spans="2:3" x14ac:dyDescent="0.25">
      <c r="B36" s="1">
        <f t="shared" si="2"/>
        <v>0.58000000000000018</v>
      </c>
      <c r="C36">
        <f t="shared" si="3"/>
        <v>0.61872869067225134</v>
      </c>
    </row>
    <row r="37" spans="2:3" x14ac:dyDescent="0.25">
      <c r="B37" s="1">
        <f t="shared" si="2"/>
        <v>0.6000000000000002</v>
      </c>
      <c r="C37">
        <f t="shared" si="3"/>
        <v>0.6435011087932847</v>
      </c>
    </row>
    <row r="38" spans="2:3" x14ac:dyDescent="0.25">
      <c r="B38" s="1">
        <f t="shared" si="2"/>
        <v>0.62000000000000022</v>
      </c>
      <c r="C38">
        <f t="shared" si="3"/>
        <v>0.66874270320237206</v>
      </c>
    </row>
    <row r="39" spans="2:3" x14ac:dyDescent="0.25">
      <c r="B39" s="1">
        <f t="shared" si="2"/>
        <v>0.64000000000000024</v>
      </c>
      <c r="C39">
        <f t="shared" si="3"/>
        <v>0.69449826562655625</v>
      </c>
    </row>
    <row r="40" spans="2:3" x14ac:dyDescent="0.25">
      <c r="B40" s="1">
        <f t="shared" si="2"/>
        <v>0.66000000000000025</v>
      </c>
      <c r="C40">
        <f t="shared" si="3"/>
        <v>0.72081876087008989</v>
      </c>
    </row>
    <row r="41" spans="2:3" x14ac:dyDescent="0.25">
      <c r="B41" s="1">
        <f t="shared" si="2"/>
        <v>0.68000000000000027</v>
      </c>
      <c r="C41">
        <f t="shared" si="3"/>
        <v>0.74776263465992088</v>
      </c>
    </row>
    <row r="42" spans="2:3" x14ac:dyDescent="0.25">
      <c r="B42" s="1">
        <f t="shared" ref="B42:B56" si="4">B41+$B$4</f>
        <v>0.70000000000000029</v>
      </c>
      <c r="C42">
        <f t="shared" si="3"/>
        <v>0.77539749661075352</v>
      </c>
    </row>
    <row r="43" spans="2:3" x14ac:dyDescent="0.25">
      <c r="B43" s="1">
        <f t="shared" si="4"/>
        <v>0.72000000000000031</v>
      </c>
      <c r="C43">
        <f t="shared" si="3"/>
        <v>0.80380231893303045</v>
      </c>
    </row>
    <row r="44" spans="2:3" x14ac:dyDescent="0.25">
      <c r="B44" s="1">
        <f t="shared" si="4"/>
        <v>0.74000000000000032</v>
      </c>
      <c r="C44">
        <f t="shared" si="3"/>
        <v>0.83307035834164833</v>
      </c>
    </row>
    <row r="45" spans="2:3" x14ac:dyDescent="0.25">
      <c r="B45" s="1">
        <f t="shared" si="4"/>
        <v>0.76000000000000034</v>
      </c>
      <c r="C45">
        <f t="shared" si="3"/>
        <v>0.86331311501555419</v>
      </c>
    </row>
    <row r="46" spans="2:3" x14ac:dyDescent="0.25">
      <c r="B46" s="1">
        <f t="shared" si="4"/>
        <v>0.78000000000000036</v>
      </c>
      <c r="C46">
        <f t="shared" si="3"/>
        <v>0.89466581723423577</v>
      </c>
    </row>
    <row r="47" spans="2:3" x14ac:dyDescent="0.25">
      <c r="B47" s="1">
        <f t="shared" si="4"/>
        <v>0.80000000000000038</v>
      </c>
      <c r="C47">
        <f t="shared" si="3"/>
        <v>0.92729521800161285</v>
      </c>
    </row>
    <row r="48" spans="2:3" x14ac:dyDescent="0.25">
      <c r="B48" s="1">
        <f t="shared" si="4"/>
        <v>0.8200000000000004</v>
      </c>
      <c r="C48">
        <f t="shared" si="3"/>
        <v>0.96141101876410229</v>
      </c>
    </row>
    <row r="49" spans="2:3" x14ac:dyDescent="0.25">
      <c r="B49" s="1">
        <f t="shared" si="4"/>
        <v>0.84000000000000041</v>
      </c>
      <c r="C49">
        <f t="shared" si="3"/>
        <v>0.99728322237180067</v>
      </c>
    </row>
    <row r="50" spans="2:3" x14ac:dyDescent="0.25">
      <c r="B50" s="1">
        <f t="shared" si="4"/>
        <v>0.86000000000000043</v>
      </c>
      <c r="C50">
        <f t="shared" si="3"/>
        <v>1.0352696724805097</v>
      </c>
    </row>
    <row r="51" spans="2:3" x14ac:dyDescent="0.25">
      <c r="B51" s="1">
        <f t="shared" si="4"/>
        <v>0.88000000000000045</v>
      </c>
      <c r="C51">
        <f t="shared" si="3"/>
        <v>1.0758622004540019</v>
      </c>
    </row>
    <row r="52" spans="2:3" x14ac:dyDescent="0.25">
      <c r="B52" s="1">
        <f t="shared" si="4"/>
        <v>0.90000000000000047</v>
      </c>
      <c r="C52">
        <f t="shared" si="3"/>
        <v>1.1197695149986353</v>
      </c>
    </row>
    <row r="53" spans="2:3" x14ac:dyDescent="0.25">
      <c r="B53" s="1">
        <f t="shared" si="4"/>
        <v>0.92000000000000048</v>
      </c>
      <c r="C53">
        <f t="shared" si="3"/>
        <v>1.1680804852142364</v>
      </c>
    </row>
    <row r="54" spans="2:3" x14ac:dyDescent="0.25">
      <c r="B54" s="1">
        <f t="shared" si="4"/>
        <v>0.9400000000000005</v>
      </c>
      <c r="C54">
        <f t="shared" si="3"/>
        <v>1.2226303055219372</v>
      </c>
    </row>
    <row r="55" spans="2:3" x14ac:dyDescent="0.25">
      <c r="B55" s="1">
        <f t="shared" si="4"/>
        <v>0.96000000000000052</v>
      </c>
      <c r="C55">
        <f t="shared" si="3"/>
        <v>1.2870022175865707</v>
      </c>
    </row>
    <row r="56" spans="2:3" x14ac:dyDescent="0.25">
      <c r="B56" s="1">
        <f t="shared" si="4"/>
        <v>0.98000000000000054</v>
      </c>
      <c r="C56">
        <f t="shared" si="3"/>
        <v>1.3704614844717797</v>
      </c>
    </row>
    <row r="57" spans="2:3" x14ac:dyDescent="0.25">
      <c r="B57" s="1"/>
    </row>
    <row r="58" spans="2:3" x14ac:dyDescent="0.25">
      <c r="B58" s="1"/>
    </row>
    <row r="59" spans="2:3" x14ac:dyDescent="0.25">
      <c r="B5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Normal="100" workbookViewId="0">
      <selection activeCell="H11" sqref="H11"/>
    </sheetView>
  </sheetViews>
  <sheetFormatPr defaultRowHeight="15" x14ac:dyDescent="0.25"/>
  <cols>
    <col min="1" max="16384" width="9.140625" style="13"/>
  </cols>
  <sheetData>
    <row r="1" spans="1:13" x14ac:dyDescent="0.25">
      <c r="A1" s="13">
        <v>5</v>
      </c>
    </row>
    <row r="3" spans="1:13" x14ac:dyDescent="0.25">
      <c r="K3" s="13" t="s">
        <v>22</v>
      </c>
    </row>
    <row r="4" spans="1:13" x14ac:dyDescent="0.25">
      <c r="A4" s="13" t="s">
        <v>17</v>
      </c>
      <c r="B4" s="13" t="s">
        <v>21</v>
      </c>
      <c r="C4" s="13" t="s">
        <v>18</v>
      </c>
      <c r="D4" s="13" t="s">
        <v>19</v>
      </c>
      <c r="E4" s="13" t="s">
        <v>0</v>
      </c>
      <c r="F4" s="13" t="s">
        <v>20</v>
      </c>
      <c r="G4" s="13" t="s">
        <v>24</v>
      </c>
    </row>
    <row r="5" spans="1:13" x14ac:dyDescent="0.25">
      <c r="A5" s="14">
        <v>0</v>
      </c>
      <c r="B5" s="14">
        <f>ASIN(A5)</f>
        <v>0</v>
      </c>
      <c r="C5" s="14">
        <f>$M$6</f>
        <v>0</v>
      </c>
      <c r="D5" s="14">
        <f>(A5-$L$6)/POWER(2,2-$A$1)</f>
        <v>0</v>
      </c>
      <c r="E5" s="14">
        <f>$M$7-$M$6</f>
        <v>0.12532783116806537</v>
      </c>
      <c r="F5" s="14">
        <f>C5+D5*E5</f>
        <v>0</v>
      </c>
      <c r="G5" s="14">
        <f t="shared" ref="G5:G20" si="0">ABS(B5-F5)</f>
        <v>0</v>
      </c>
      <c r="K5" s="13" t="s">
        <v>23</v>
      </c>
      <c r="L5" s="13" t="s">
        <v>17</v>
      </c>
      <c r="M5" s="13" t="s">
        <v>21</v>
      </c>
    </row>
    <row r="6" spans="1:13" x14ac:dyDescent="0.25">
      <c r="A6" s="14">
        <f>A5+POWER(2,-$A$1)</f>
        <v>3.125E-2</v>
      </c>
      <c r="B6" s="14">
        <f t="shared" ref="B6:B36" si="1">ASIN(A6)</f>
        <v>3.1255088499495154E-2</v>
      </c>
      <c r="C6" s="14">
        <f t="shared" ref="C6:C8" si="2">$M$6</f>
        <v>0</v>
      </c>
      <c r="D6" s="14">
        <f t="shared" ref="D6:D8" si="3">(A6-$L$6)/POWER(2,2-$A$1)</f>
        <v>0.25</v>
      </c>
      <c r="E6" s="14">
        <f t="shared" ref="E6:E7" si="4">$M$7-$M$6</f>
        <v>0.12532783116806537</v>
      </c>
      <c r="F6" s="14">
        <f>C6+D6*E6</f>
        <v>3.1331957792016342E-2</v>
      </c>
      <c r="G6" s="14">
        <f t="shared" si="0"/>
        <v>7.6869292521188071E-5</v>
      </c>
      <c r="K6" s="14">
        <v>0</v>
      </c>
      <c r="L6" s="14">
        <v>0</v>
      </c>
      <c r="M6" s="14">
        <f>ASIN(L6)</f>
        <v>0</v>
      </c>
    </row>
    <row r="7" spans="1:13" x14ac:dyDescent="0.25">
      <c r="A7" s="14">
        <f t="shared" ref="A7:A20" si="5">A6+POWER(2,-$A$1)</f>
        <v>6.25E-2</v>
      </c>
      <c r="B7" s="14">
        <f t="shared" si="1"/>
        <v>6.2540761796491401E-2</v>
      </c>
      <c r="C7" s="14">
        <f t="shared" si="2"/>
        <v>0</v>
      </c>
      <c r="D7" s="14">
        <f t="shared" si="3"/>
        <v>0.5</v>
      </c>
      <c r="E7" s="14">
        <f t="shared" si="4"/>
        <v>0.12532783116806537</v>
      </c>
      <c r="F7" s="14">
        <f>C7+D7*E7</f>
        <v>6.2663915584032684E-2</v>
      </c>
      <c r="G7" s="14">
        <f t="shared" si="0"/>
        <v>1.2315378754128303E-4</v>
      </c>
      <c r="K7" s="13">
        <f>K6+1</f>
        <v>1</v>
      </c>
      <c r="L7" s="13">
        <v>0.125</v>
      </c>
      <c r="M7" s="13">
        <f>ASIN(L7)</f>
        <v>0.12532783116806537</v>
      </c>
    </row>
    <row r="8" spans="1:13" x14ac:dyDescent="0.25">
      <c r="A8" s="14">
        <f t="shared" si="5"/>
        <v>9.375E-2</v>
      </c>
      <c r="B8" s="14">
        <f t="shared" si="1"/>
        <v>9.3887875107516477E-2</v>
      </c>
      <c r="C8" s="14">
        <f t="shared" si="2"/>
        <v>0</v>
      </c>
      <c r="D8" s="14">
        <f t="shared" si="3"/>
        <v>0.75</v>
      </c>
      <c r="E8" s="14">
        <f>$M$7-$M$6</f>
        <v>0.12532783116806537</v>
      </c>
      <c r="F8" s="14">
        <f>C8+D8*E8</f>
        <v>9.3995873376049033E-2</v>
      </c>
      <c r="G8" s="14">
        <f>ABS(B8-F8)</f>
        <v>1.0799826853255534E-4</v>
      </c>
      <c r="K8" s="15">
        <f t="shared" ref="K8:K14" si="6">K7+1</f>
        <v>2</v>
      </c>
      <c r="L8" s="15">
        <v>0.25</v>
      </c>
      <c r="M8" s="15">
        <f t="shared" ref="M8:M14" si="7">ASIN(L8)</f>
        <v>0.25268025514207865</v>
      </c>
    </row>
    <row r="9" spans="1:13" x14ac:dyDescent="0.25">
      <c r="A9" s="13">
        <f t="shared" si="5"/>
        <v>0.125</v>
      </c>
      <c r="B9" s="13">
        <f t="shared" si="1"/>
        <v>0.12532783116806537</v>
      </c>
      <c r="C9" s="13">
        <f>$M$7</f>
        <v>0.12532783116806537</v>
      </c>
      <c r="D9" s="13">
        <f>(A9-$L$7)/POWER(2,2-$A$1)</f>
        <v>0</v>
      </c>
      <c r="E9" s="13">
        <f>$M$8-$M$7</f>
        <v>0.12735242397401328</v>
      </c>
      <c r="F9" s="13">
        <f t="shared" ref="F9:F20" si="8">C9+D9*E9</f>
        <v>0.12532783116806537</v>
      </c>
      <c r="G9" s="13">
        <f t="shared" si="0"/>
        <v>0</v>
      </c>
      <c r="K9" s="13">
        <f t="shared" si="6"/>
        <v>3</v>
      </c>
      <c r="L9" s="13">
        <v>0.375</v>
      </c>
      <c r="M9" s="13">
        <f t="shared" si="7"/>
        <v>0.38439677449563908</v>
      </c>
    </row>
    <row r="10" spans="1:13" x14ac:dyDescent="0.25">
      <c r="A10" s="13">
        <f t="shared" si="5"/>
        <v>0.15625</v>
      </c>
      <c r="B10" s="13">
        <f t="shared" si="1"/>
        <v>0.15689287102046121</v>
      </c>
      <c r="C10" s="13">
        <f t="shared" ref="C10:C12" si="9">$M$7</f>
        <v>0.12532783116806537</v>
      </c>
      <c r="D10" s="13">
        <f t="shared" ref="D10:D12" si="10">(A10-$L$7)/POWER(2,2-$A$1)</f>
        <v>0.25</v>
      </c>
      <c r="E10" s="13">
        <f t="shared" ref="E10:E12" si="11">$M$8-$M$7</f>
        <v>0.12735242397401328</v>
      </c>
      <c r="F10" s="13">
        <f t="shared" si="8"/>
        <v>0.15716593716156868</v>
      </c>
      <c r="G10" s="13">
        <f t="shared" si="0"/>
        <v>2.7306614110747529E-4</v>
      </c>
      <c r="K10" s="16">
        <f t="shared" si="6"/>
        <v>4</v>
      </c>
      <c r="L10" s="16">
        <v>0.5</v>
      </c>
      <c r="M10" s="16">
        <f t="shared" si="7"/>
        <v>0.52359877559829893</v>
      </c>
    </row>
    <row r="11" spans="1:13" x14ac:dyDescent="0.25">
      <c r="A11" s="13">
        <f t="shared" si="5"/>
        <v>0.1875</v>
      </c>
      <c r="B11" s="13">
        <f t="shared" si="1"/>
        <v>0.1886163861754041</v>
      </c>
      <c r="C11" s="13">
        <f t="shared" si="9"/>
        <v>0.12532783116806537</v>
      </c>
      <c r="D11" s="13">
        <f t="shared" si="10"/>
        <v>0.5</v>
      </c>
      <c r="E11" s="13">
        <f t="shared" si="11"/>
        <v>0.12735242397401328</v>
      </c>
      <c r="F11" s="13">
        <f t="shared" si="8"/>
        <v>0.18900404315507202</v>
      </c>
      <c r="G11" s="13">
        <f t="shared" si="0"/>
        <v>3.8765697966791635E-4</v>
      </c>
      <c r="K11" s="13">
        <f t="shared" si="6"/>
        <v>5</v>
      </c>
      <c r="L11" s="13">
        <v>0.625</v>
      </c>
      <c r="M11" s="13">
        <f t="shared" si="7"/>
        <v>0.67513153293703165</v>
      </c>
    </row>
    <row r="12" spans="1:13" x14ac:dyDescent="0.25">
      <c r="A12" s="13">
        <f t="shared" si="5"/>
        <v>0.21875</v>
      </c>
      <c r="B12" s="13">
        <f t="shared" si="1"/>
        <v>0.22053326092083333</v>
      </c>
      <c r="C12" s="13">
        <f t="shared" si="9"/>
        <v>0.12532783116806537</v>
      </c>
      <c r="D12" s="13">
        <f t="shared" si="10"/>
        <v>0.75</v>
      </c>
      <c r="E12" s="13">
        <f t="shared" si="11"/>
        <v>0.12735242397401328</v>
      </c>
      <c r="F12" s="13">
        <f t="shared" si="8"/>
        <v>0.22084214914857533</v>
      </c>
      <c r="G12" s="13">
        <f t="shared" si="0"/>
        <v>3.0888822774199909E-4</v>
      </c>
      <c r="K12" s="17">
        <f t="shared" si="6"/>
        <v>6</v>
      </c>
      <c r="L12" s="17">
        <v>0.75</v>
      </c>
      <c r="M12" s="17">
        <f t="shared" si="7"/>
        <v>0.848062078981481</v>
      </c>
    </row>
    <row r="13" spans="1:13" x14ac:dyDescent="0.25">
      <c r="A13" s="15">
        <f t="shared" si="5"/>
        <v>0.25</v>
      </c>
      <c r="B13" s="15">
        <f t="shared" si="1"/>
        <v>0.25268025514207865</v>
      </c>
      <c r="C13" s="15">
        <f>$M$8</f>
        <v>0.25268025514207865</v>
      </c>
      <c r="D13" s="15">
        <f>(A13-$L$8)/POWER(2,2-$A$1)</f>
        <v>0</v>
      </c>
      <c r="E13" s="15">
        <f>$M$9-$M$8</f>
        <v>0.13171651935356044</v>
      </c>
      <c r="F13" s="15">
        <f t="shared" si="8"/>
        <v>0.25268025514207865</v>
      </c>
      <c r="G13" s="15">
        <f t="shared" si="0"/>
        <v>0</v>
      </c>
      <c r="K13" s="13">
        <f t="shared" si="6"/>
        <v>7</v>
      </c>
      <c r="L13" s="13">
        <v>0.875</v>
      </c>
      <c r="M13" s="13">
        <f t="shared" si="7"/>
        <v>1.0654358165107394</v>
      </c>
    </row>
    <row r="14" spans="1:13" x14ac:dyDescent="0.25">
      <c r="A14" s="15">
        <f t="shared" si="5"/>
        <v>0.28125</v>
      </c>
      <c r="B14" s="15">
        <f t="shared" si="1"/>
        <v>0.28509644025274622</v>
      </c>
      <c r="C14" s="15">
        <f t="shared" ref="C14:C16" si="12">$M$8</f>
        <v>0.25268025514207865</v>
      </c>
      <c r="D14" s="15">
        <f t="shared" ref="D14:D16" si="13">(A14-$L$8)/POWER(2,2-$A$1)</f>
        <v>0.25</v>
      </c>
      <c r="E14" s="15">
        <f t="shared" ref="E14:E16" si="14">$M$9-$M$8</f>
        <v>0.13171651935356044</v>
      </c>
      <c r="F14" s="15">
        <f t="shared" si="8"/>
        <v>0.28560938498046873</v>
      </c>
      <c r="G14" s="15">
        <f t="shared" si="0"/>
        <v>5.1294472772250854E-4</v>
      </c>
      <c r="K14" s="13">
        <f t="shared" si="6"/>
        <v>8</v>
      </c>
      <c r="L14" s="13">
        <v>1</v>
      </c>
      <c r="M14" s="13">
        <f t="shared" si="7"/>
        <v>1.5707963267948966</v>
      </c>
    </row>
    <row r="15" spans="1:13" x14ac:dyDescent="0.25">
      <c r="A15" s="15">
        <f t="shared" si="5"/>
        <v>0.3125</v>
      </c>
      <c r="B15" s="15">
        <f t="shared" si="1"/>
        <v>0.31782370392788079</v>
      </c>
      <c r="C15" s="15">
        <f t="shared" si="12"/>
        <v>0.25268025514207865</v>
      </c>
      <c r="D15" s="15">
        <f t="shared" si="13"/>
        <v>0.5</v>
      </c>
      <c r="E15" s="15">
        <f t="shared" si="14"/>
        <v>0.13171651935356044</v>
      </c>
      <c r="F15" s="15">
        <f t="shared" si="8"/>
        <v>0.31853851481885886</v>
      </c>
      <c r="G15" s="15">
        <f t="shared" si="0"/>
        <v>7.1481089097807926E-4</v>
      </c>
    </row>
    <row r="16" spans="1:13" x14ac:dyDescent="0.25">
      <c r="A16" s="15">
        <f t="shared" si="5"/>
        <v>0.34375</v>
      </c>
      <c r="B16" s="15">
        <f t="shared" si="1"/>
        <v>0.35090734359108111</v>
      </c>
      <c r="C16" s="15">
        <f t="shared" si="12"/>
        <v>0.25268025514207865</v>
      </c>
      <c r="D16" s="15">
        <f t="shared" si="13"/>
        <v>0.75</v>
      </c>
      <c r="E16" s="15">
        <f t="shared" si="14"/>
        <v>0.13171651935356044</v>
      </c>
      <c r="F16" s="15">
        <f t="shared" si="8"/>
        <v>0.351467644657249</v>
      </c>
      <c r="G16" s="15">
        <f t="shared" si="0"/>
        <v>5.6030106616788977E-4</v>
      </c>
    </row>
    <row r="17" spans="1:7" x14ac:dyDescent="0.25">
      <c r="A17" s="13">
        <f t="shared" si="5"/>
        <v>0.375</v>
      </c>
      <c r="B17" s="13">
        <f t="shared" si="1"/>
        <v>0.38439677449563908</v>
      </c>
      <c r="C17" s="13">
        <f>$M$9</f>
        <v>0.38439677449563908</v>
      </c>
      <c r="D17" s="13">
        <f>(A17-$L$9)/POWER(2,2-$A$1)</f>
        <v>0</v>
      </c>
      <c r="E17" s="13">
        <f>$M$10-$M$9</f>
        <v>0.13920200110265984</v>
      </c>
      <c r="F17" s="13">
        <f t="shared" si="8"/>
        <v>0.38439677449563908</v>
      </c>
      <c r="G17" s="13">
        <f t="shared" si="0"/>
        <v>0</v>
      </c>
    </row>
    <row r="18" spans="1:7" x14ac:dyDescent="0.25">
      <c r="A18" s="13">
        <f t="shared" si="5"/>
        <v>0.40625</v>
      </c>
      <c r="B18" s="13">
        <f t="shared" si="1"/>
        <v>0.41834638644346817</v>
      </c>
      <c r="C18" s="13">
        <f t="shared" ref="C18:C20" si="15">$M$9</f>
        <v>0.38439677449563908</v>
      </c>
      <c r="D18" s="13">
        <f t="shared" ref="D18:D20" si="16">(A18-$L$9)/POWER(2,2-$A$1)</f>
        <v>0.25</v>
      </c>
      <c r="E18" s="13">
        <f t="shared" ref="E18:E20" si="17">$M$10-$M$9</f>
        <v>0.13920200110265984</v>
      </c>
      <c r="F18" s="13">
        <f t="shared" si="8"/>
        <v>0.41919727477130403</v>
      </c>
      <c r="G18" s="13">
        <f t="shared" si="0"/>
        <v>8.5088832783586366E-4</v>
      </c>
    </row>
    <row r="19" spans="1:7" x14ac:dyDescent="0.25">
      <c r="A19" s="13">
        <f t="shared" si="5"/>
        <v>0.4375</v>
      </c>
      <c r="B19" s="13">
        <f t="shared" si="1"/>
        <v>0.45281659474492553</v>
      </c>
      <c r="C19" s="13">
        <f t="shared" si="15"/>
        <v>0.38439677449563908</v>
      </c>
      <c r="D19" s="13">
        <f t="shared" si="16"/>
        <v>0.5</v>
      </c>
      <c r="E19" s="13">
        <f t="shared" si="17"/>
        <v>0.13920200110265984</v>
      </c>
      <c r="F19" s="13">
        <f t="shared" si="8"/>
        <v>0.45399777504696903</v>
      </c>
      <c r="G19" s="13">
        <f t="shared" si="0"/>
        <v>1.1811803020435052E-3</v>
      </c>
    </row>
    <row r="20" spans="1:7" x14ac:dyDescent="0.25">
      <c r="A20" s="13">
        <f t="shared" si="5"/>
        <v>0.46875</v>
      </c>
      <c r="B20" s="13">
        <f t="shared" si="1"/>
        <v>0.48787514754029299</v>
      </c>
      <c r="C20" s="13">
        <f t="shared" si="15"/>
        <v>0.38439677449563908</v>
      </c>
      <c r="D20" s="13">
        <f t="shared" si="16"/>
        <v>0.75</v>
      </c>
      <c r="E20" s="13">
        <f t="shared" si="17"/>
        <v>0.13920200110265984</v>
      </c>
      <c r="F20" s="13">
        <f t="shared" si="8"/>
        <v>0.48879827532263398</v>
      </c>
      <c r="G20" s="13">
        <f t="shared" si="0"/>
        <v>9.2312778234099335E-4</v>
      </c>
    </row>
    <row r="21" spans="1:7" x14ac:dyDescent="0.25">
      <c r="A21" s="16">
        <f t="shared" ref="A21" si="18">A20+POWER(2,-$A$1)</f>
        <v>0.5</v>
      </c>
      <c r="B21" s="16">
        <f t="shared" si="1"/>
        <v>0.52359877559829893</v>
      </c>
      <c r="C21" s="16">
        <f>$M$10</f>
        <v>0.52359877559829893</v>
      </c>
      <c r="D21" s="16">
        <f>(A21-$L$10)/POWER(2,2-$A$1)</f>
        <v>0</v>
      </c>
      <c r="E21" s="16">
        <f>$M$11-$M$10</f>
        <v>0.15153275733873273</v>
      </c>
      <c r="F21" s="16">
        <f t="shared" ref="F21" si="19">C21+D21*E21</f>
        <v>0.52359877559829893</v>
      </c>
      <c r="G21" s="16">
        <f t="shared" ref="G21" si="20">ABS(B21-F21)</f>
        <v>0</v>
      </c>
    </row>
    <row r="22" spans="1:7" x14ac:dyDescent="0.25">
      <c r="A22" s="16">
        <f t="shared" ref="A22:A35" si="21">A21+POWER(2,-$A$1)</f>
        <v>0.53125</v>
      </c>
      <c r="B22" s="16">
        <f t="shared" si="1"/>
        <v>0.56007530622658208</v>
      </c>
      <c r="C22" s="16">
        <f t="shared" ref="C22:C24" si="22">$M$10</f>
        <v>0.52359877559829893</v>
      </c>
      <c r="D22" s="16">
        <f t="shared" ref="D22:D24" si="23">(A22-$L$10)/POWER(2,2-$A$1)</f>
        <v>0.25</v>
      </c>
      <c r="E22" s="16">
        <f t="shared" ref="E22:E24" si="24">$M$11-$M$10</f>
        <v>0.15153275733873273</v>
      </c>
      <c r="F22" s="16">
        <f t="shared" ref="F22:F36" si="25">C22+D22*E22</f>
        <v>0.56148196493298208</v>
      </c>
      <c r="G22" s="16">
        <f t="shared" ref="G22:G36" si="26">ABS(B22-F22)</f>
        <v>1.4066587063999991E-3</v>
      </c>
    </row>
    <row r="23" spans="1:7" x14ac:dyDescent="0.25">
      <c r="A23" s="16">
        <f t="shared" si="21"/>
        <v>0.5625</v>
      </c>
      <c r="B23" s="16">
        <f t="shared" si="1"/>
        <v>0.59740641664535021</v>
      </c>
      <c r="C23" s="16">
        <f t="shared" si="22"/>
        <v>0.52359877559829893</v>
      </c>
      <c r="D23" s="16">
        <f t="shared" si="23"/>
        <v>0.5</v>
      </c>
      <c r="E23" s="16">
        <f t="shared" si="24"/>
        <v>0.15153275733873273</v>
      </c>
      <c r="F23" s="16">
        <f t="shared" si="25"/>
        <v>0.59936515426766523</v>
      </c>
      <c r="G23" s="16">
        <f t="shared" si="26"/>
        <v>1.958737622315021E-3</v>
      </c>
    </row>
    <row r="24" spans="1:7" x14ac:dyDescent="0.25">
      <c r="A24" s="16">
        <f t="shared" si="21"/>
        <v>0.59375</v>
      </c>
      <c r="B24" s="16">
        <f t="shared" si="1"/>
        <v>0.63571128540130217</v>
      </c>
      <c r="C24" s="16">
        <f t="shared" si="22"/>
        <v>0.52359877559829893</v>
      </c>
      <c r="D24" s="16">
        <f t="shared" si="23"/>
        <v>0.75</v>
      </c>
      <c r="E24" s="16">
        <f t="shared" si="24"/>
        <v>0.15153275733873273</v>
      </c>
      <c r="F24" s="16">
        <f t="shared" si="25"/>
        <v>0.6372483436023485</v>
      </c>
      <c r="G24" s="16">
        <f t="shared" si="26"/>
        <v>1.5370582010463263E-3</v>
      </c>
    </row>
    <row r="25" spans="1:7" x14ac:dyDescent="0.25">
      <c r="A25" s="13">
        <f t="shared" si="21"/>
        <v>0.625</v>
      </c>
      <c r="B25" s="13">
        <f t="shared" si="1"/>
        <v>0.67513153293703165</v>
      </c>
      <c r="C25" s="13">
        <f>$M$11</f>
        <v>0.67513153293703165</v>
      </c>
      <c r="D25" s="13">
        <f>(A25-$L$11)/POWER(2,2-$A$1)</f>
        <v>0</v>
      </c>
      <c r="E25" s="13">
        <f>$M$12-$M$11</f>
        <v>0.17293054604444935</v>
      </c>
      <c r="F25" s="13">
        <f t="shared" si="25"/>
        <v>0.67513153293703165</v>
      </c>
      <c r="G25" s="13">
        <f t="shared" si="26"/>
        <v>0</v>
      </c>
    </row>
    <row r="26" spans="1:7" x14ac:dyDescent="0.25">
      <c r="A26" s="13">
        <f t="shared" si="21"/>
        <v>0.65625</v>
      </c>
      <c r="B26" s="13">
        <f t="shared" si="1"/>
        <v>0.71583806022511121</v>
      </c>
      <c r="C26" s="13">
        <f t="shared" ref="C26:C28" si="27">$M$11</f>
        <v>0.67513153293703165</v>
      </c>
      <c r="D26" s="13">
        <f t="shared" ref="D26:D28" si="28">(A26-$L$11)/POWER(2,2-$A$1)</f>
        <v>0.25</v>
      </c>
      <c r="E26" s="13">
        <f t="shared" ref="E26:E28" si="29">$M$12-$M$11</f>
        <v>0.17293054604444935</v>
      </c>
      <c r="F26" s="13">
        <f t="shared" si="25"/>
        <v>0.71836416944814396</v>
      </c>
      <c r="G26" s="13">
        <f t="shared" si="26"/>
        <v>2.5261092230327575E-3</v>
      </c>
    </row>
    <row r="27" spans="1:7" x14ac:dyDescent="0.25">
      <c r="A27" s="13">
        <f t="shared" si="21"/>
        <v>0.6875</v>
      </c>
      <c r="B27" s="13">
        <f t="shared" si="1"/>
        <v>0.758040765426236</v>
      </c>
      <c r="C27" s="13">
        <f t="shared" si="27"/>
        <v>0.67513153293703165</v>
      </c>
      <c r="D27" s="13">
        <f t="shared" si="28"/>
        <v>0.5</v>
      </c>
      <c r="E27" s="13">
        <f t="shared" si="29"/>
        <v>0.17293054604444935</v>
      </c>
      <c r="F27" s="13">
        <f t="shared" si="25"/>
        <v>0.76159680595925638</v>
      </c>
      <c r="G27" s="13">
        <f t="shared" si="26"/>
        <v>3.5560405330203881E-3</v>
      </c>
    </row>
    <row r="28" spans="1:7" x14ac:dyDescent="0.25">
      <c r="A28" s="13">
        <f t="shared" si="21"/>
        <v>0.71875</v>
      </c>
      <c r="B28" s="13">
        <f t="shared" si="1"/>
        <v>0.80200277780361851</v>
      </c>
      <c r="C28" s="13">
        <f t="shared" si="27"/>
        <v>0.67513153293703165</v>
      </c>
      <c r="D28" s="13">
        <f t="shared" si="28"/>
        <v>0.75</v>
      </c>
      <c r="E28" s="13">
        <f t="shared" si="29"/>
        <v>0.17293054604444935</v>
      </c>
      <c r="F28" s="13">
        <f t="shared" si="25"/>
        <v>0.80482944247036869</v>
      </c>
      <c r="G28" s="13">
        <f t="shared" si="26"/>
        <v>2.8266646667501893E-3</v>
      </c>
    </row>
    <row r="29" spans="1:7" x14ac:dyDescent="0.25">
      <c r="A29" s="17">
        <f t="shared" si="21"/>
        <v>0.75</v>
      </c>
      <c r="B29" s="17">
        <f t="shared" si="1"/>
        <v>0.848062078981481</v>
      </c>
      <c r="C29" s="17">
        <f>$M$12</f>
        <v>0.848062078981481</v>
      </c>
      <c r="D29" s="17">
        <f>(A29-$L$12)/POWER(2,2-$A$1)</f>
        <v>0</v>
      </c>
      <c r="E29" s="17">
        <f>$M$13-$M$12</f>
        <v>0.21737373752925837</v>
      </c>
      <c r="F29" s="17">
        <f t="shared" si="25"/>
        <v>0.848062078981481</v>
      </c>
      <c r="G29" s="17">
        <f t="shared" si="26"/>
        <v>0</v>
      </c>
    </row>
    <row r="30" spans="1:7" x14ac:dyDescent="0.25">
      <c r="A30" s="17">
        <f t="shared" si="21"/>
        <v>0.78125</v>
      </c>
      <c r="B30" s="17">
        <f t="shared" si="1"/>
        <v>0.89666582012758145</v>
      </c>
      <c r="C30" s="17">
        <f t="shared" ref="C30:C32" si="30">$M$12</f>
        <v>0.848062078981481</v>
      </c>
      <c r="D30" s="17">
        <f t="shared" ref="D30:D32" si="31">(A30-$L$12)/POWER(2,2-$A$1)</f>
        <v>0.25</v>
      </c>
      <c r="E30" s="17">
        <f t="shared" ref="E30:E32" si="32">$M$13-$M$12</f>
        <v>0.21737373752925837</v>
      </c>
      <c r="F30" s="17">
        <f t="shared" si="25"/>
        <v>0.9024055133637956</v>
      </c>
      <c r="G30" s="17">
        <f t="shared" si="26"/>
        <v>5.7396932362141495E-3</v>
      </c>
    </row>
    <row r="31" spans="1:7" x14ac:dyDescent="0.25">
      <c r="A31" s="17">
        <f t="shared" si="21"/>
        <v>0.8125</v>
      </c>
      <c r="B31" s="17">
        <f t="shared" si="1"/>
        <v>0.94842783823987598</v>
      </c>
      <c r="C31" s="17">
        <f t="shared" si="30"/>
        <v>0.848062078981481</v>
      </c>
      <c r="D31" s="17">
        <f t="shared" si="31"/>
        <v>0.5</v>
      </c>
      <c r="E31" s="17">
        <f t="shared" si="32"/>
        <v>0.21737373752925837</v>
      </c>
      <c r="F31" s="17">
        <f t="shared" si="25"/>
        <v>0.95674894774611019</v>
      </c>
      <c r="G31" s="17">
        <f t="shared" si="26"/>
        <v>8.3211095062342144E-3</v>
      </c>
    </row>
    <row r="32" spans="1:7" x14ac:dyDescent="0.25">
      <c r="A32" s="17">
        <f t="shared" si="21"/>
        <v>0.84375</v>
      </c>
      <c r="B32" s="17">
        <f t="shared" si="1"/>
        <v>1.0042319961738186</v>
      </c>
      <c r="C32" s="17">
        <f t="shared" si="30"/>
        <v>0.848062078981481</v>
      </c>
      <c r="D32" s="17">
        <f t="shared" si="31"/>
        <v>0.75</v>
      </c>
      <c r="E32" s="17">
        <f t="shared" si="32"/>
        <v>0.21737373752925837</v>
      </c>
      <c r="F32" s="17">
        <f t="shared" si="25"/>
        <v>1.0110923821284248</v>
      </c>
      <c r="G32" s="17">
        <f t="shared" si="26"/>
        <v>6.8603859546061408E-3</v>
      </c>
    </row>
    <row r="33" spans="1:7" x14ac:dyDescent="0.25">
      <c r="A33" s="13">
        <f t="shared" si="21"/>
        <v>0.875</v>
      </c>
      <c r="B33" s="13">
        <f>ASIN(A33)</f>
        <v>1.0654358165107394</v>
      </c>
      <c r="C33" s="13">
        <f>$M$13</f>
        <v>1.0654358165107394</v>
      </c>
      <c r="D33" s="13">
        <f>(A33-$L$13)/POWER(2,2-$A$1)</f>
        <v>0</v>
      </c>
      <c r="E33" s="13">
        <f>$M$14-$M$13</f>
        <v>0.50536051028415718</v>
      </c>
      <c r="F33" s="13">
        <f>C33+D33*E33</f>
        <v>1.0654358165107394</v>
      </c>
      <c r="G33" s="13">
        <f t="shared" si="26"/>
        <v>0</v>
      </c>
    </row>
    <row r="34" spans="1:7" x14ac:dyDescent="0.25">
      <c r="A34" s="13">
        <f t="shared" si="21"/>
        <v>0.90625</v>
      </c>
      <c r="B34" s="13">
        <f t="shared" si="1"/>
        <v>1.1343272980599775</v>
      </c>
      <c r="C34" s="13">
        <f t="shared" ref="C34:C36" si="33">$M$13</f>
        <v>1.0654358165107394</v>
      </c>
      <c r="D34" s="13">
        <f t="shared" ref="D34:D36" si="34">(A34-$L$13)/POWER(2,2-$A$1)</f>
        <v>0.25</v>
      </c>
      <c r="E34" s="13">
        <f t="shared" ref="E34:E36" si="35">$M$14-$M$13</f>
        <v>0.50536051028415718</v>
      </c>
      <c r="F34" s="13">
        <f t="shared" si="25"/>
        <v>1.1917759440817788</v>
      </c>
      <c r="G34" s="13">
        <f t="shared" si="26"/>
        <v>5.7448646021801331E-2</v>
      </c>
    </row>
    <row r="35" spans="1:7" x14ac:dyDescent="0.25">
      <c r="A35" s="13">
        <f t="shared" si="21"/>
        <v>0.9375</v>
      </c>
      <c r="B35" s="13">
        <f t="shared" si="1"/>
        <v>1.2153751251046732</v>
      </c>
      <c r="C35" s="13">
        <f t="shared" si="33"/>
        <v>1.0654358165107394</v>
      </c>
      <c r="D35" s="13">
        <f t="shared" si="34"/>
        <v>0.5</v>
      </c>
      <c r="E35" s="13">
        <f t="shared" si="35"/>
        <v>0.50536051028415718</v>
      </c>
      <c r="F35" s="13">
        <f t="shared" si="25"/>
        <v>1.318116071652818</v>
      </c>
      <c r="G35" s="13">
        <f t="shared" si="26"/>
        <v>0.10274094654814481</v>
      </c>
    </row>
    <row r="36" spans="1:7" x14ac:dyDescent="0.25">
      <c r="A36" s="13">
        <f>A35+POWER(2,-$A$1)</f>
        <v>0.96875</v>
      </c>
      <c r="B36" s="13">
        <f t="shared" si="1"/>
        <v>1.3201406644587659</v>
      </c>
      <c r="C36" s="13">
        <f t="shared" si="33"/>
        <v>1.0654358165107394</v>
      </c>
      <c r="D36" s="13">
        <f t="shared" si="34"/>
        <v>0.75</v>
      </c>
      <c r="E36" s="13">
        <f t="shared" si="35"/>
        <v>0.50536051028415718</v>
      </c>
      <c r="F36" s="13">
        <f t="shared" si="25"/>
        <v>1.4444561992238572</v>
      </c>
      <c r="G36" s="13">
        <f t="shared" si="26"/>
        <v>0.12431553476509127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tabSelected="1" zoomScale="115" zoomScaleNormal="115" workbookViewId="0">
      <selection activeCell="P5" sqref="P5"/>
    </sheetView>
  </sheetViews>
  <sheetFormatPr defaultRowHeight="15" x14ac:dyDescent="0.25"/>
  <sheetData>
    <row r="1" spans="2:12" x14ac:dyDescent="0.25">
      <c r="B1" s="23" t="s">
        <v>30</v>
      </c>
      <c r="C1" s="23"/>
      <c r="D1" s="19"/>
      <c r="E1" s="23" t="s">
        <v>32</v>
      </c>
      <c r="F1" s="23"/>
      <c r="H1" s="23" t="s">
        <v>31</v>
      </c>
      <c r="I1" s="23"/>
    </row>
    <row r="2" spans="2:12" x14ac:dyDescent="0.25">
      <c r="B2" t="s">
        <v>25</v>
      </c>
      <c r="C2" t="s">
        <v>26</v>
      </c>
      <c r="E2" t="s">
        <v>25</v>
      </c>
      <c r="F2" t="s">
        <v>26</v>
      </c>
      <c r="H2" t="s">
        <v>25</v>
      </c>
      <c r="I2" t="s">
        <v>26</v>
      </c>
      <c r="K2" t="s">
        <v>2</v>
      </c>
      <c r="L2" t="s">
        <v>29</v>
      </c>
    </row>
    <row r="3" spans="2:12" x14ac:dyDescent="0.25">
      <c r="B3" s="18">
        <v>0</v>
      </c>
      <c r="C3" s="18">
        <v>0</v>
      </c>
      <c r="D3" s="18"/>
      <c r="E3" s="18">
        <f>HEX2DEC(B3)</f>
        <v>0</v>
      </c>
      <c r="F3" s="18">
        <f>HEX2DEC(C3)</f>
        <v>0</v>
      </c>
      <c r="H3">
        <f>HEX2DEC(B3)/POWER(2,8)</f>
        <v>0</v>
      </c>
      <c r="I3">
        <f>(TRUNC(HEX2DEC(C3)/POWER(2,7))) + (HEX2DEC(C3)-(TRUNC(HEX2DEC(C3)/POWER(2,7))*POWER(2,7)))/POWER(2,7)</f>
        <v>0</v>
      </c>
      <c r="K3">
        <f>ASIN(H3)</f>
        <v>0</v>
      </c>
      <c r="L3">
        <f>ABS(I3-K3)</f>
        <v>0</v>
      </c>
    </row>
    <row r="4" spans="2:12" x14ac:dyDescent="0.25">
      <c r="B4" s="18">
        <v>8</v>
      </c>
      <c r="C4" s="18">
        <v>4</v>
      </c>
      <c r="D4" s="18"/>
      <c r="E4" s="18">
        <f t="shared" ref="E4:F34" si="0">HEX2DEC(B4)</f>
        <v>8</v>
      </c>
      <c r="F4" s="18">
        <f t="shared" si="0"/>
        <v>4</v>
      </c>
      <c r="H4">
        <f t="shared" ref="H4:H34" si="1">HEX2DEC(B4)/POWER(2,8)</f>
        <v>3.125E-2</v>
      </c>
      <c r="I4">
        <f t="shared" ref="I4:I34" si="2">(TRUNC(HEX2DEC(C4)/POWER(2,7))) + (HEX2DEC(C4)-(TRUNC(HEX2DEC(C4)/POWER(2,7))*POWER(2,7)))/POWER(2,7)</f>
        <v>3.125E-2</v>
      </c>
      <c r="K4">
        <f t="shared" ref="K4:K34" si="3">ASIN(H4)</f>
        <v>3.1255088499495154E-2</v>
      </c>
      <c r="L4">
        <f t="shared" ref="L4:L34" si="4">ABS(I4-K4)</f>
        <v>5.0884994951538864E-6</v>
      </c>
    </row>
    <row r="5" spans="2:12" x14ac:dyDescent="0.25">
      <c r="B5" s="18">
        <v>10</v>
      </c>
      <c r="C5" s="18">
        <v>8</v>
      </c>
      <c r="D5" s="18"/>
      <c r="E5" s="18">
        <f t="shared" si="0"/>
        <v>16</v>
      </c>
      <c r="F5" s="18">
        <f t="shared" si="0"/>
        <v>8</v>
      </c>
      <c r="H5">
        <f t="shared" si="1"/>
        <v>6.25E-2</v>
      </c>
      <c r="I5">
        <f t="shared" si="2"/>
        <v>6.25E-2</v>
      </c>
      <c r="K5">
        <f t="shared" si="3"/>
        <v>6.2540761796491401E-2</v>
      </c>
      <c r="L5">
        <f t="shared" si="4"/>
        <v>4.0761796491400881E-5</v>
      </c>
    </row>
    <row r="6" spans="2:12" x14ac:dyDescent="0.25">
      <c r="B6" s="18">
        <v>18</v>
      </c>
      <c r="C6" s="18" t="s">
        <v>28</v>
      </c>
      <c r="D6" s="18"/>
      <c r="E6" s="18">
        <f t="shared" si="0"/>
        <v>24</v>
      </c>
      <c r="F6" s="18">
        <f t="shared" si="0"/>
        <v>12</v>
      </c>
      <c r="H6">
        <f t="shared" si="1"/>
        <v>9.375E-2</v>
      </c>
      <c r="I6">
        <f t="shared" si="2"/>
        <v>9.375E-2</v>
      </c>
      <c r="K6">
        <f t="shared" si="3"/>
        <v>9.3887875107516477E-2</v>
      </c>
      <c r="L6">
        <f t="shared" si="4"/>
        <v>1.3787510751647747E-4</v>
      </c>
    </row>
    <row r="7" spans="2:12" x14ac:dyDescent="0.25">
      <c r="B7" s="18">
        <v>20</v>
      </c>
      <c r="C7" s="18">
        <v>10</v>
      </c>
      <c r="D7" s="18"/>
      <c r="E7" s="18">
        <f t="shared" si="0"/>
        <v>32</v>
      </c>
      <c r="F7" s="18">
        <f t="shared" si="0"/>
        <v>16</v>
      </c>
      <c r="H7">
        <f t="shared" si="1"/>
        <v>0.125</v>
      </c>
      <c r="I7">
        <f t="shared" si="2"/>
        <v>0.125</v>
      </c>
      <c r="K7">
        <f t="shared" si="3"/>
        <v>0.12532783116806537</v>
      </c>
      <c r="L7">
        <f t="shared" si="4"/>
        <v>3.2783116806536783E-4</v>
      </c>
    </row>
    <row r="8" spans="2:12" x14ac:dyDescent="0.25">
      <c r="B8" s="18">
        <v>28</v>
      </c>
      <c r="C8" s="18">
        <v>14</v>
      </c>
      <c r="D8" s="18"/>
      <c r="E8" s="18">
        <f t="shared" si="0"/>
        <v>40</v>
      </c>
      <c r="F8" s="18">
        <f t="shared" si="0"/>
        <v>20</v>
      </c>
      <c r="H8">
        <f t="shared" si="1"/>
        <v>0.15625</v>
      </c>
      <c r="I8">
        <f t="shared" si="2"/>
        <v>0.15625</v>
      </c>
      <c r="K8">
        <f t="shared" si="3"/>
        <v>0.15689287102046121</v>
      </c>
      <c r="L8">
        <f t="shared" si="4"/>
        <v>6.4287102046120537E-4</v>
      </c>
    </row>
    <row r="9" spans="2:12" x14ac:dyDescent="0.25">
      <c r="B9" s="18"/>
      <c r="C9" s="18"/>
      <c r="D9" s="18"/>
      <c r="E9" s="18">
        <f t="shared" si="0"/>
        <v>0</v>
      </c>
      <c r="F9" s="18">
        <f t="shared" si="0"/>
        <v>0</v>
      </c>
      <c r="H9">
        <f t="shared" si="1"/>
        <v>0</v>
      </c>
      <c r="I9">
        <f t="shared" si="2"/>
        <v>0</v>
      </c>
      <c r="K9">
        <f t="shared" si="3"/>
        <v>0</v>
      </c>
      <c r="L9">
        <f t="shared" si="4"/>
        <v>0</v>
      </c>
    </row>
    <row r="10" spans="2:12" x14ac:dyDescent="0.25">
      <c r="B10" s="18"/>
      <c r="C10" s="18"/>
      <c r="D10" s="18"/>
      <c r="E10" s="18">
        <f t="shared" si="0"/>
        <v>0</v>
      </c>
      <c r="F10" s="18">
        <f t="shared" si="0"/>
        <v>0</v>
      </c>
      <c r="H10">
        <f t="shared" si="1"/>
        <v>0</v>
      </c>
      <c r="I10">
        <f t="shared" si="2"/>
        <v>0</v>
      </c>
      <c r="K10">
        <f t="shared" si="3"/>
        <v>0</v>
      </c>
      <c r="L10">
        <f t="shared" si="4"/>
        <v>0</v>
      </c>
    </row>
    <row r="11" spans="2:12" x14ac:dyDescent="0.25">
      <c r="B11" s="18"/>
      <c r="C11" s="18"/>
      <c r="D11" s="18"/>
      <c r="E11" s="18">
        <f t="shared" si="0"/>
        <v>0</v>
      </c>
      <c r="F11" s="18">
        <f t="shared" si="0"/>
        <v>0</v>
      </c>
      <c r="H11">
        <f t="shared" si="1"/>
        <v>0</v>
      </c>
      <c r="I11">
        <f t="shared" si="2"/>
        <v>0</v>
      </c>
      <c r="K11">
        <f t="shared" si="3"/>
        <v>0</v>
      </c>
      <c r="L11">
        <f t="shared" si="4"/>
        <v>0</v>
      </c>
    </row>
    <row r="12" spans="2:12" x14ac:dyDescent="0.25">
      <c r="B12" s="18"/>
      <c r="C12" s="18"/>
      <c r="D12" s="18"/>
      <c r="E12" s="18">
        <f t="shared" si="0"/>
        <v>0</v>
      </c>
      <c r="F12" s="18">
        <f t="shared" si="0"/>
        <v>0</v>
      </c>
      <c r="H12">
        <f t="shared" si="1"/>
        <v>0</v>
      </c>
      <c r="I12">
        <f t="shared" si="2"/>
        <v>0</v>
      </c>
      <c r="K12">
        <f t="shared" si="3"/>
        <v>0</v>
      </c>
      <c r="L12">
        <f t="shared" si="4"/>
        <v>0</v>
      </c>
    </row>
    <row r="13" spans="2:12" x14ac:dyDescent="0.25">
      <c r="B13" s="18"/>
      <c r="C13" s="18"/>
      <c r="D13" s="18"/>
      <c r="E13" s="18">
        <f t="shared" si="0"/>
        <v>0</v>
      </c>
      <c r="F13" s="18">
        <f t="shared" si="0"/>
        <v>0</v>
      </c>
      <c r="H13">
        <f t="shared" si="1"/>
        <v>0</v>
      </c>
      <c r="I13">
        <f t="shared" si="2"/>
        <v>0</v>
      </c>
      <c r="K13">
        <f t="shared" si="3"/>
        <v>0</v>
      </c>
      <c r="L13">
        <f t="shared" si="4"/>
        <v>0</v>
      </c>
    </row>
    <row r="14" spans="2:12" x14ac:dyDescent="0.25">
      <c r="B14" s="18"/>
      <c r="C14" s="18"/>
      <c r="D14" s="18"/>
      <c r="E14" s="18">
        <f t="shared" si="0"/>
        <v>0</v>
      </c>
      <c r="F14" s="18">
        <f t="shared" si="0"/>
        <v>0</v>
      </c>
      <c r="H14">
        <f t="shared" si="1"/>
        <v>0</v>
      </c>
      <c r="I14">
        <f t="shared" si="2"/>
        <v>0</v>
      </c>
      <c r="K14">
        <f t="shared" si="3"/>
        <v>0</v>
      </c>
      <c r="L14">
        <f t="shared" si="4"/>
        <v>0</v>
      </c>
    </row>
    <row r="15" spans="2:12" x14ac:dyDescent="0.25">
      <c r="B15" s="18"/>
      <c r="C15" s="18"/>
      <c r="D15" s="18"/>
      <c r="E15" s="18">
        <f t="shared" si="0"/>
        <v>0</v>
      </c>
      <c r="F15" s="18">
        <f t="shared" si="0"/>
        <v>0</v>
      </c>
      <c r="H15">
        <f t="shared" si="1"/>
        <v>0</v>
      </c>
      <c r="I15">
        <f t="shared" si="2"/>
        <v>0</v>
      </c>
      <c r="K15">
        <f t="shared" si="3"/>
        <v>0</v>
      </c>
      <c r="L15">
        <f t="shared" si="4"/>
        <v>0</v>
      </c>
    </row>
    <row r="16" spans="2:12" x14ac:dyDescent="0.25">
      <c r="B16" s="18"/>
      <c r="C16" s="18"/>
      <c r="D16" s="18"/>
      <c r="E16" s="18">
        <f t="shared" si="0"/>
        <v>0</v>
      </c>
      <c r="F16" s="18">
        <f t="shared" si="0"/>
        <v>0</v>
      </c>
      <c r="H16">
        <f t="shared" si="1"/>
        <v>0</v>
      </c>
      <c r="I16">
        <f t="shared" si="2"/>
        <v>0</v>
      </c>
      <c r="K16">
        <f t="shared" si="3"/>
        <v>0</v>
      </c>
      <c r="L16">
        <f t="shared" si="4"/>
        <v>0</v>
      </c>
    </row>
    <row r="17" spans="2:12" x14ac:dyDescent="0.25">
      <c r="B17" s="18"/>
      <c r="C17" s="18"/>
      <c r="D17" s="18"/>
      <c r="E17" s="18">
        <f t="shared" si="0"/>
        <v>0</v>
      </c>
      <c r="F17" s="18">
        <f t="shared" si="0"/>
        <v>0</v>
      </c>
      <c r="H17">
        <f t="shared" si="1"/>
        <v>0</v>
      </c>
      <c r="I17">
        <f t="shared" si="2"/>
        <v>0</v>
      </c>
      <c r="K17">
        <f t="shared" si="3"/>
        <v>0</v>
      </c>
      <c r="L17">
        <f t="shared" si="4"/>
        <v>0</v>
      </c>
    </row>
    <row r="18" spans="2:12" x14ac:dyDescent="0.25">
      <c r="B18" s="18"/>
      <c r="C18" s="18"/>
      <c r="D18" s="18"/>
      <c r="E18" s="18">
        <f t="shared" si="0"/>
        <v>0</v>
      </c>
      <c r="F18" s="18">
        <f t="shared" si="0"/>
        <v>0</v>
      </c>
      <c r="H18">
        <f t="shared" si="1"/>
        <v>0</v>
      </c>
      <c r="I18">
        <f t="shared" si="2"/>
        <v>0</v>
      </c>
      <c r="K18">
        <f t="shared" si="3"/>
        <v>0</v>
      </c>
      <c r="L18">
        <f t="shared" si="4"/>
        <v>0</v>
      </c>
    </row>
    <row r="19" spans="2:12" x14ac:dyDescent="0.25">
      <c r="B19" s="18"/>
      <c r="C19" s="18"/>
      <c r="D19" s="18"/>
      <c r="E19" s="18">
        <f t="shared" si="0"/>
        <v>0</v>
      </c>
      <c r="F19" s="18">
        <f t="shared" si="0"/>
        <v>0</v>
      </c>
      <c r="H19">
        <f t="shared" si="1"/>
        <v>0</v>
      </c>
      <c r="I19">
        <f t="shared" si="2"/>
        <v>0</v>
      </c>
      <c r="K19">
        <f t="shared" si="3"/>
        <v>0</v>
      </c>
      <c r="L19">
        <f t="shared" si="4"/>
        <v>0</v>
      </c>
    </row>
    <row r="20" spans="2:12" x14ac:dyDescent="0.25">
      <c r="B20" s="18"/>
      <c r="C20" s="18"/>
      <c r="D20" s="18"/>
      <c r="E20" s="18">
        <f t="shared" si="0"/>
        <v>0</v>
      </c>
      <c r="F20" s="18">
        <f t="shared" si="0"/>
        <v>0</v>
      </c>
      <c r="H20">
        <f t="shared" si="1"/>
        <v>0</v>
      </c>
      <c r="I20">
        <f t="shared" si="2"/>
        <v>0</v>
      </c>
      <c r="K20">
        <f t="shared" si="3"/>
        <v>0</v>
      </c>
      <c r="L20">
        <f t="shared" si="4"/>
        <v>0</v>
      </c>
    </row>
    <row r="21" spans="2:12" x14ac:dyDescent="0.25">
      <c r="B21" s="18"/>
      <c r="C21" s="18"/>
      <c r="D21" s="18"/>
      <c r="E21" s="18">
        <f t="shared" si="0"/>
        <v>0</v>
      </c>
      <c r="F21" s="18">
        <f t="shared" si="0"/>
        <v>0</v>
      </c>
      <c r="H21">
        <f t="shared" si="1"/>
        <v>0</v>
      </c>
      <c r="I21">
        <f t="shared" si="2"/>
        <v>0</v>
      </c>
      <c r="K21">
        <f t="shared" si="3"/>
        <v>0</v>
      </c>
      <c r="L21">
        <f t="shared" si="4"/>
        <v>0</v>
      </c>
    </row>
    <row r="22" spans="2:12" x14ac:dyDescent="0.25">
      <c r="B22" s="18"/>
      <c r="C22" s="18"/>
      <c r="D22" s="18"/>
      <c r="E22" s="18">
        <f t="shared" si="0"/>
        <v>0</v>
      </c>
      <c r="F22" s="18">
        <f t="shared" si="0"/>
        <v>0</v>
      </c>
      <c r="H22">
        <f t="shared" si="1"/>
        <v>0</v>
      </c>
      <c r="I22">
        <f t="shared" si="2"/>
        <v>0</v>
      </c>
      <c r="K22">
        <f t="shared" si="3"/>
        <v>0</v>
      </c>
      <c r="L22">
        <f t="shared" si="4"/>
        <v>0</v>
      </c>
    </row>
    <row r="23" spans="2:12" x14ac:dyDescent="0.25">
      <c r="B23" s="18"/>
      <c r="C23" s="18"/>
      <c r="D23" s="18"/>
      <c r="E23" s="18">
        <f t="shared" si="0"/>
        <v>0</v>
      </c>
      <c r="F23" s="18">
        <f t="shared" si="0"/>
        <v>0</v>
      </c>
      <c r="H23">
        <f t="shared" si="1"/>
        <v>0</v>
      </c>
      <c r="I23">
        <f t="shared" si="2"/>
        <v>0</v>
      </c>
      <c r="K23">
        <f t="shared" si="3"/>
        <v>0</v>
      </c>
      <c r="L23">
        <f t="shared" si="4"/>
        <v>0</v>
      </c>
    </row>
    <row r="24" spans="2:12" x14ac:dyDescent="0.25">
      <c r="B24" s="18"/>
      <c r="C24" s="18"/>
      <c r="D24" s="18"/>
      <c r="E24" s="18">
        <f t="shared" si="0"/>
        <v>0</v>
      </c>
      <c r="F24" s="18">
        <f t="shared" si="0"/>
        <v>0</v>
      </c>
      <c r="H24">
        <f t="shared" si="1"/>
        <v>0</v>
      </c>
      <c r="I24">
        <f t="shared" si="2"/>
        <v>0</v>
      </c>
      <c r="K24">
        <f t="shared" si="3"/>
        <v>0</v>
      </c>
      <c r="L24">
        <f t="shared" si="4"/>
        <v>0</v>
      </c>
    </row>
    <row r="25" spans="2:12" x14ac:dyDescent="0.25">
      <c r="B25" s="18"/>
      <c r="C25" s="18"/>
      <c r="D25" s="18"/>
      <c r="E25" s="18">
        <f t="shared" si="0"/>
        <v>0</v>
      </c>
      <c r="F25" s="18">
        <f t="shared" si="0"/>
        <v>0</v>
      </c>
      <c r="H25">
        <f t="shared" si="1"/>
        <v>0</v>
      </c>
      <c r="I25">
        <f t="shared" si="2"/>
        <v>0</v>
      </c>
      <c r="K25">
        <f t="shared" si="3"/>
        <v>0</v>
      </c>
      <c r="L25">
        <f t="shared" si="4"/>
        <v>0</v>
      </c>
    </row>
    <row r="26" spans="2:12" x14ac:dyDescent="0.25">
      <c r="B26" s="18"/>
      <c r="C26" s="18"/>
      <c r="D26" s="18"/>
      <c r="E26" s="18">
        <f t="shared" si="0"/>
        <v>0</v>
      </c>
      <c r="F26" s="18">
        <f t="shared" si="0"/>
        <v>0</v>
      </c>
      <c r="H26">
        <f t="shared" si="1"/>
        <v>0</v>
      </c>
      <c r="I26">
        <f t="shared" si="2"/>
        <v>0</v>
      </c>
      <c r="K26">
        <f t="shared" si="3"/>
        <v>0</v>
      </c>
      <c r="L26">
        <f t="shared" si="4"/>
        <v>0</v>
      </c>
    </row>
    <row r="27" spans="2:12" x14ac:dyDescent="0.25">
      <c r="B27" s="18"/>
      <c r="C27" s="18"/>
      <c r="D27" s="18"/>
      <c r="E27" s="18">
        <f t="shared" si="0"/>
        <v>0</v>
      </c>
      <c r="F27" s="18">
        <f t="shared" si="0"/>
        <v>0</v>
      </c>
      <c r="H27">
        <f t="shared" si="1"/>
        <v>0</v>
      </c>
      <c r="I27">
        <f t="shared" si="2"/>
        <v>0</v>
      </c>
      <c r="K27">
        <f t="shared" si="3"/>
        <v>0</v>
      </c>
      <c r="L27">
        <f t="shared" si="4"/>
        <v>0</v>
      </c>
    </row>
    <row r="28" spans="2:12" x14ac:dyDescent="0.25">
      <c r="B28" s="18"/>
      <c r="C28" s="18"/>
      <c r="D28" s="18"/>
      <c r="E28" s="18">
        <f t="shared" si="0"/>
        <v>0</v>
      </c>
      <c r="F28" s="18">
        <f t="shared" si="0"/>
        <v>0</v>
      </c>
      <c r="H28">
        <f t="shared" si="1"/>
        <v>0</v>
      </c>
      <c r="I28">
        <f t="shared" si="2"/>
        <v>0</v>
      </c>
      <c r="K28">
        <f t="shared" si="3"/>
        <v>0</v>
      </c>
      <c r="L28">
        <f t="shared" si="4"/>
        <v>0</v>
      </c>
    </row>
    <row r="29" spans="2:12" x14ac:dyDescent="0.25">
      <c r="B29" s="18"/>
      <c r="C29" s="18"/>
      <c r="D29" s="18"/>
      <c r="E29" s="18">
        <f t="shared" si="0"/>
        <v>0</v>
      </c>
      <c r="F29" s="18">
        <f t="shared" si="0"/>
        <v>0</v>
      </c>
      <c r="H29">
        <f t="shared" si="1"/>
        <v>0</v>
      </c>
      <c r="I29">
        <f t="shared" si="2"/>
        <v>0</v>
      </c>
      <c r="K29">
        <f t="shared" si="3"/>
        <v>0</v>
      </c>
      <c r="L29">
        <f t="shared" si="4"/>
        <v>0</v>
      </c>
    </row>
    <row r="30" spans="2:12" x14ac:dyDescent="0.25">
      <c r="B30" s="18"/>
      <c r="C30" s="18"/>
      <c r="D30" s="18"/>
      <c r="E30" s="18">
        <f t="shared" si="0"/>
        <v>0</v>
      </c>
      <c r="F30" s="18">
        <f t="shared" si="0"/>
        <v>0</v>
      </c>
      <c r="H30">
        <f t="shared" si="1"/>
        <v>0</v>
      </c>
      <c r="I30">
        <f t="shared" si="2"/>
        <v>0</v>
      </c>
      <c r="K30">
        <f t="shared" si="3"/>
        <v>0</v>
      </c>
      <c r="L30">
        <f t="shared" si="4"/>
        <v>0</v>
      </c>
    </row>
    <row r="31" spans="2:12" x14ac:dyDescent="0.25">
      <c r="B31" s="18"/>
      <c r="C31" s="18"/>
      <c r="D31" s="18"/>
      <c r="E31" s="18">
        <f t="shared" si="0"/>
        <v>0</v>
      </c>
      <c r="F31" s="18">
        <f t="shared" si="0"/>
        <v>0</v>
      </c>
      <c r="H31">
        <f t="shared" si="1"/>
        <v>0</v>
      </c>
      <c r="I31">
        <f t="shared" si="2"/>
        <v>0</v>
      </c>
      <c r="K31">
        <f t="shared" si="3"/>
        <v>0</v>
      </c>
      <c r="L31">
        <f t="shared" si="4"/>
        <v>0</v>
      </c>
    </row>
    <row r="32" spans="2:12" x14ac:dyDescent="0.25">
      <c r="B32" s="18"/>
      <c r="C32" s="18"/>
      <c r="D32" s="18"/>
      <c r="E32" s="18">
        <f t="shared" si="0"/>
        <v>0</v>
      </c>
      <c r="F32" s="18">
        <f t="shared" si="0"/>
        <v>0</v>
      </c>
      <c r="H32">
        <f t="shared" si="1"/>
        <v>0</v>
      </c>
      <c r="I32">
        <f t="shared" si="2"/>
        <v>0</v>
      </c>
      <c r="K32">
        <f t="shared" si="3"/>
        <v>0</v>
      </c>
      <c r="L32">
        <f t="shared" si="4"/>
        <v>0</v>
      </c>
    </row>
    <row r="33" spans="2:12" x14ac:dyDescent="0.25">
      <c r="B33" s="18"/>
      <c r="C33" s="18"/>
      <c r="D33" s="18"/>
      <c r="E33" s="18">
        <f t="shared" si="0"/>
        <v>0</v>
      </c>
      <c r="F33" s="18">
        <f t="shared" si="0"/>
        <v>0</v>
      </c>
      <c r="H33">
        <f t="shared" si="1"/>
        <v>0</v>
      </c>
      <c r="I33">
        <f t="shared" si="2"/>
        <v>0</v>
      </c>
      <c r="K33">
        <f t="shared" si="3"/>
        <v>0</v>
      </c>
      <c r="L33">
        <f t="shared" si="4"/>
        <v>0</v>
      </c>
    </row>
    <row r="34" spans="2:12" x14ac:dyDescent="0.25">
      <c r="B34" s="18"/>
      <c r="C34" s="18"/>
      <c r="D34" s="18"/>
      <c r="E34" s="18">
        <f t="shared" si="0"/>
        <v>0</v>
      </c>
      <c r="F34" s="18">
        <f t="shared" si="0"/>
        <v>0</v>
      </c>
      <c r="H34">
        <f t="shared" si="1"/>
        <v>0</v>
      </c>
      <c r="I34">
        <f t="shared" si="2"/>
        <v>0</v>
      </c>
      <c r="K34">
        <f t="shared" si="3"/>
        <v>0</v>
      </c>
      <c r="L34">
        <f t="shared" si="4"/>
        <v>0</v>
      </c>
    </row>
  </sheetData>
  <mergeCells count="3">
    <mergeCell ref="B1:C1"/>
    <mergeCell ref="H1:I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asin LUT</vt:lpstr>
      <vt:lpstr>Fixed Point Convert</vt:lpstr>
      <vt:lpstr>arcsin</vt:lpstr>
      <vt:lpstr>error</vt:lpstr>
      <vt:lpstr>lab13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Coulston</dc:creator>
  <cp:lastModifiedBy>Chris Coulston</cp:lastModifiedBy>
  <dcterms:created xsi:type="dcterms:W3CDTF">2016-04-11T00:26:48Z</dcterms:created>
  <dcterms:modified xsi:type="dcterms:W3CDTF">2016-04-13T01:18:39Z</dcterms:modified>
</cp:coreProperties>
</file>